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EA47A1EA-7D72-480D-A8B7-F7414C986D82}" xr6:coauthVersionLast="46" xr6:coauthVersionMax="46" xr10:uidLastSave="{00000000-0000-0000-0000-000000000000}"/>
  <bookViews>
    <workbookView xWindow="33780" yWindow="720" windowWidth="22755" windowHeight="13020" tabRatio="895" firstSheet="2" activeTab="9" xr2:uid="{8E4695CA-D0CD-438B-BF54-142A3D777A5A}"/>
  </bookViews>
  <sheets>
    <sheet name="MFR Data ==&gt;" sheetId="12" r:id="rId1"/>
    <sheet name="  Summary - Pg1" sheetId="10" r:id="rId2"/>
    <sheet name="  State - Pg2" sheetId="9" r:id="rId3"/>
    <sheet name="  Federal - Pg3" sheetId="8" r:id="rId4"/>
    <sheet name="Support ==&gt;" sheetId="11" r:id="rId5"/>
    <sheet name="  ADIT Balances" sheetId="6" r:id="rId6"/>
    <sheet name="  Balance 2016 - 2018" sheetId="2" r:id="rId7"/>
    <sheet name="  2018 FF1 Balances Support" sheetId="3" r:id="rId8"/>
    <sheet name="  TAX_ (11) FERC Balance Sheet" sheetId="4" r:id="rId9"/>
    <sheet name="  Scenario Data" sheetId="5" r:id="rId10"/>
  </sheets>
  <externalReferences>
    <externalReference r:id="rId11"/>
  </externalReferences>
  <definedNames>
    <definedName name="____n4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n4" hidden="1">{"EXCELHLP.HLP!1802";5;10;5;10;13;13;13;8;5;5;10;14;13;13;13;13;5;10;14;13;5;10;1;2;24}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'[1]ST Corrections'!#REF!</definedName>
    <definedName name="_ATPRegress_Range2" hidden="1">'[1]ST Corrections'!#REF!</definedName>
    <definedName name="_ATPRegress_Range3" hidden="1">'[1]ST Corrections'!#REF!</definedName>
    <definedName name="_ATPRegress_Range4" hidden="1">"="</definedName>
    <definedName name="_ATPRegress_Range5" hidden="1">"="</definedName>
    <definedName name="_Dist_Values" hidden="1">#REF!</definedName>
    <definedName name="_Fill" hidden="1">#REF!</definedName>
    <definedName name="_xlnm._FilterDatabase" localSheetId="5">'  ADIT Balances'!$A$7:$J$49</definedName>
    <definedName name="_xlnm._FilterDatabase" localSheetId="8" hidden="1">'  TAX_ (11) FERC Balance Sheet'!$A$6:$CD$655</definedName>
    <definedName name="_Key1" hidden="1">#REF!</definedName>
    <definedName name="_n4" hidden="1">{"EXCELHLP.HLP!1802";5;10;5;10;13;13;13;8;5;5;10;14;13;13;13;13;5;10;14;13;5;10;1;2;24}</definedName>
    <definedName name="_Order1" hidden="1">255</definedName>
    <definedName name="_Order2" hidden="1">255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nscount" hidden="1">1</definedName>
    <definedName name="AS2DocOpenMode" hidden="1">"AS2DocumentEdit"</definedName>
    <definedName name="aserf" hidden="1">{"Summary Schedule",#N/A,FALSE,"Sheet1";"Divisional Support",#N/A,FALSE,"Sheet2";"Corporate Support",#N/A,FALSE,"Sheet3"}</definedName>
    <definedName name="assssss" hidden="1">{"Summary Schedule",#N/A,FALSE,"Sheet1";"Divisional Support",#N/A,FALSE,"Sheet2";"Corporate Support",#N/A,FALSE,"Sheet3"}</definedName>
    <definedName name="cost" hidden="1">{#N/A,#N/A,FALSE,"T COST";#N/A,#N/A,FALSE,"COST_FH"}</definedName>
    <definedName name="Cwvu.GREY_ALL." hidden="1">#REF!</definedName>
    <definedName name="ddddd" hidden="1">{"Summary Schedule",#N/A,FALSE,"Sheet1";"Divisional Support",#N/A,FALSE,"Sheet2";"Corporate Support",#N/A,FALSE,"Sheet3"}</definedName>
    <definedName name="dddddda" hidden="1">{"Summary Schedule",#N/A,FALSE,"Sheet1";"Divisional Support",#N/A,FALSE,"Sheet2";"Corporate Support",#N/A,FALSE,"Sheet3"}</definedName>
    <definedName name="delete" hidden="1">{"summary",#N/A,FALSE,"PCR DIRECTORY"}</definedName>
    <definedName name="EPMWorkbookOptions_2" hidden="1">"jqr64u7ezs3v39/7i|evpPF9k28WyabPlNP/IvjW7|a2PqNc0fXxSLZf5FH2|qU7WdZ0v258s8iv|Mvj6adZm|il9/iJb5NKb7anNF6t1XXBXXzV5/bLOz3OCN83HhNBHR7//s5df/P5PXp68|O7uzu//PX2pyVYXs93x|aocT6vFowOgSJ/dnaymd7//|3|Pmu/Sj5MvX7ymH|dZ2eTff3wXnTtUjlersphmHtlujZKBEULxPtaRHgGBTr9Cnh"</definedName>
    <definedName name="EPMWorkbookOptions_3" hidden="1">"7FbvEVfflFvpjk9VfL4hetc4b6veOTkzffH3/v5fGr0xdvvr1Lvx5/e/f16cm3aby91j143y7yOqun82vXKCXeebQsys8|aus1scbd/ltPi0W|BGfe/q3Hd7/BIX/19OzN2dNw1GdPf/83X745fv7/32GffPnFy5dvXoXDPnn5//dRf4UR0/||ev30/7|jfPPm93l5Gs7sw4cP//873p887fDxT|78f2WwG77xvvh2MZvlS9txs4FettFPFk0xK"</definedName>
    <definedName name="EPMWorkbookOptions_4" hidden="1">"cqivb7VEI6g|h/fjX0ToRvQOcJYH9/VPzYM|GaUvpkBiCL///QYVCv/f3sMX/1/G3/Wnv|fHgHpw58b/IPGG5WWP07nD/cU2|t55To9qcqqVlwjX2x6lUcfeTNCFX6RAo42f9c|yy6rumgJL3b65eXed7d4/1lRN62HQPz7DiCL5TCBbttqiNXPvrglp/sAhNwUM97f2b13sOsBiE0Ev/tlPcvro53Hd|WXKPRmVWbXL|tqldfEVln|cPLw4f7D"</definedName>
    <definedName name="EPMWorkbookOptions_5" hidden="1">"7dlkcm97//7uwfbk/EG2nX06uzd5eO/|3t75DD2Hb0UAP8|a9nVeUviYz8QliJEn5MhogzTqahEFQ99jb2d3f7yzfxsHRKF|LTdE343M3e3e3eR/aYtvlCD3fkSQgCC7ez8iiEeQez8iSE9k/j9PkMd3b6N8Pfvxs2boKHP2|cnXt3Q7O59|eu/ezu0t3e7//ywdkzBk0xenp/9fZ9FvkBonn7/48sWPCOII8uzlrTKJCvL/79QgYXn1I3L45Pj"</definedName>
    <definedName name="EPMWorkbookOptions_6" hidden="1">"yzbf/v0|S/zfZuC9efm0Td|/e/fv7|/u3t3B7/3|0cF|8dEy6B5X|7b2f1zbOpwebuJ/fFq5Hjt37O7daaVCYP1fk|GGRg5b2f0QOX3n8/8AD|n|Xfbv12kjExH36YHfn4ODB7U3cvfcwcbv3P71/nk/Ot|9/Otvf3t87f7h9cD/Pt3eyfG9/Nnmw/2By7/8lJu5DVv0V8P8rOfUbpsn/H0zd/3uE9/aryxHJff|Vhv3//4kuKBjy6PG3d1|fnn"</definedName>
    <definedName name="EPMWorkbookOptions_7" hidden="1">"z7/|tM|o0S5MXpm7MXJ/9fJ8n/i|T2q6dnb86efn3R3dnZP9h5j8zp/f8fSq7QMOTVs6e//89rqxslyuuTb//|r79Nf7/|EVm6ZHlz/OZHVOlI0MtXp5Ra/P86Vf7fo|1Pvvr64dX7O2mfvoeq//9KCvErxBH0v69eP/3/Olt|MA1Ojv8/T4P/94jmmze/z8vTH6JwPngP4fz/iB/GJAxtyMOHD/|/zqLfIDXevPn/h0/6/x6p/cnTH6ZBPfj/n"</definedName>
    <definedName name="EPMWorkbookOptions_8" hidden="1">"8wSAUMe/cmXO7v/X|fPb44YP2|XW/qkePP7Hx//f50a/|9RXF|cHr/|iuLwH6L2evj/P|1lqCj|8O/z5v/z/vA3Q4if|BEhhBAvT1|dffn07Gc7X23Q|X87NXb3vvjRktt7NQqwiTd6fPd4tSqLadYSHPt58KlpTtCq5ZIQp8|eZm3GH/sfvqm6g3/8Kj|v82b|5fLLVb48Os/KJn98N/yQ252UeVYD6JfL19llblp2P|a2363qt5OqekuKu2Uy"</definedName>
    <definedName name="EPMWorkbookOptions_9" hidden="1">"mtb9L8L2VzOdtcdnzU9mdZFNyvyLvL5wEHqf/8aJA/vlSqjx/wQAAP///C/TRTBDAAA="</definedName>
    <definedName name="gh" hidden="1">{"view1",#N/A,FALSE,"ON AIR"}</definedName>
    <definedName name="hg" hidden="1">{#N/A,#N/A,FALSE,"MARKET"}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ULATED_PENSION_OBLIGATION" hidden="1">"c2244"</definedName>
    <definedName name="IQ_ACQ_COST_SUB" hidden="1">"c2125"</definedName>
    <definedName name="IQ_ADVERTISING" hidden="1">"c2246"</definedName>
    <definedName name="IQ_ALLOW_DOUBT_ACCT" hidden="1">"c2092"</definedName>
    <definedName name="IQ_AMT_OUT" hidden="1">"c2145"</definedName>
    <definedName name="IQ_ARPU" hidden="1">"c2126"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VG_BANK_ASSETS" hidden="1">"c2072"</definedName>
    <definedName name="IQ_AVG_BANK_LOANS" hidden="1">"c2073"</definedName>
    <definedName name="IQ_BENCHMARK_SECURITY" hidden="1">"c2154"</definedName>
    <definedName name="IQ_BENCHMARK_SPRD" hidden="1">"c2153"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OARD_MEMBER_BACKGROUND" hidden="1">"c2101"</definedName>
    <definedName name="IQ_BOND_COUPON" hidden="1">"c2183"</definedName>
    <definedName name="IQ_BOND_COUPON_TYPE" hidden="1">"c2184"</definedName>
    <definedName name="IQ_BOND_PRICE" hidden="1">"c2162"</definedName>
    <definedName name="IQ_CALL_FEATURE" hidden="1">"c2197"</definedName>
    <definedName name="IQ_CALLABLE" hidden="1">"c2196"</definedName>
    <definedName name="IQ_CAPITALIZED_INTEREST" hidden="1">"c2076"</definedName>
    <definedName name="IQ_CASH_SHARE" hidden="1">"c1911"</definedName>
    <definedName name="IQ_CHANGE_NET_WORKING_CAPITAL" hidden="1">"c1909"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_ADJ" hidden="1">"c2115"</definedName>
    <definedName name="IQ_COMPANY_STATUS" hidden="1">"c2097"</definedName>
    <definedName name="IQ_COMPANY_TYPE" hidden="1">"c2096"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VERED_POPS" hidden="1">"c2124"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DATED_DATE" hidden="1">"c2185"</definedName>
    <definedName name="IQ_DAY_COUNT" hidden="1">"c2161"</definedName>
    <definedName name="IQ_DEFERRED_DOMESTIC_TAXES" hidden="1">"c2077"</definedName>
    <definedName name="IQ_DEFERRED_FOREIGN_TAXES" hidden="1">"c2078"</definedName>
    <definedName name="IQ_DILUT_EPS_NORM" hidden="1">"c1903"</definedName>
    <definedName name="IQ_DILUT_NI" hidden="1">"c2079"</definedName>
    <definedName name="IQ_DIV_PAYMENT_DATE" hidden="1">"c2205"</definedName>
    <definedName name="IQ_DIV_RECORD_DATE" hidden="1">"c2204"</definedName>
    <definedName name="IQ_DURATION" hidden="1">"c2181"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T_INCL_MARGIN" hidden="1">"c387"</definedName>
    <definedName name="IQ_EFFECT_TAX_RATE" hidden="1">"c1899"</definedName>
    <definedName name="IQ_EPS_NORM" hidden="1">"c1902"</definedName>
    <definedName name="IQ_EVAL_DATE" hidden="1">"c2180"</definedName>
    <definedName name="IQ_EXERCISED" hidden="1">"c406"</definedName>
    <definedName name="IQ_FEDFUNDS_SOLD" hidden="1">"c2256"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M_RIGHTS" hidden="1">"c2254"</definedName>
    <definedName name="IQ_FIRST_INT_DATE" hidden="1">"c2186"</definedName>
    <definedName name="IQ_GA_EXP" hidden="1">"c2241"</definedName>
    <definedName name="IQ_GROSS_SPRD" hidden="1">"c2155"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INT_EXP_LTD" hidden="1">"c2086"</definedName>
    <definedName name="IQ_INTEREST_CASH_DEPOSITS" hidden="1">"c2255"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_DATE" hidden="1">"c2109"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MAINT_REPAIR" hidden="1">"c2087"</definedName>
    <definedName name="IQ_MARKET_CAP_LFCF" hidden="1">"c2209"</definedName>
    <definedName name="IQ_MARKETING" hidden="1">"c2239"</definedName>
    <definedName name="IQ_MATURITY_DATE" hidden="1">"c2146"</definedName>
    <definedName name="IQ_MINORITY_INTEREST_TOTAL" hidden="1">"c1905"</definedName>
    <definedName name="IQ_MORTGAGE_SERV_RIGHTS" hidden="1">"c2242"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ONUTIL_REV" hidden="1">"c2089"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PTIONS_EXERCISED" hidden="1">"c2116"</definedName>
    <definedName name="IQ_ORDER_BACKLOG" hidden="1">"c2090"</definedName>
    <definedName name="IQ_OTHER_ASSETS_SERV_RIGHTS" hidden="1">"c2243"</definedName>
    <definedName name="IQ_OTHER_OUTSTANDING_BS_DATE" hidden="1">"c1972"</definedName>
    <definedName name="IQ_OTHER_OUTSTANDING_FILING_DATE" hidden="1">"c1974"</definedName>
    <definedName name="IQ_OWNERSHIP" hidden="1">"c2160"</definedName>
    <definedName name="IQ_PAYOUT_RATIO" hidden="1">"c1900"</definedName>
    <definedName name="IQ_PE_NORMALIZED" hidden="1">"c2207"</definedName>
    <definedName name="IQ_PLL" hidden="1">"c2114"</definedName>
    <definedName name="IQ_PMT_FREQ" hidden="1">"c2236"</definedName>
    <definedName name="IQ_POSTPAID_CHURN" hidden="1">"c2121"</definedName>
    <definedName name="IQ_POSTPAID_SUBS" hidden="1">"c2118"</definedName>
    <definedName name="IQ_PREPAID_CHURN" hidden="1">"c2120"</definedName>
    <definedName name="IQ_PREPAID_SUBS" hidden="1">"c2117"</definedName>
    <definedName name="IQ_PRINCIPAL_AMT" hidden="1">"c2157"</definedName>
    <definedName name="IQ_PROJECTED_PENSION_OBLIGATION" hidden="1">"c1292"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VISION_DATE_" hidden="1">39036.4994560185</definedName>
    <definedName name="IQ_SALES_MARKETING" hidden="1">"c2240"</definedName>
    <definedName name="IQ_SECURITY_LEVEL" hidden="1">"c2159"</definedName>
    <definedName name="IQ_SECURITY_NOTES" hidden="1">"c2202"</definedName>
    <definedName name="IQ_SECURITY_TYPE" hidden="1">"c2158"</definedName>
    <definedName name="IQ_SGA_MARGIN" hidden="1">"c1898"</definedName>
    <definedName name="IQ_STW" hidden="1">"c2166"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EV_UFCF" hidden="1">"c2208"</definedName>
    <definedName name="IQ_TOTAL_CHURN" hidden="1">"c2122"</definedName>
    <definedName name="IQ_TOTAL_EMPLOYEES" hidden="1">"c1522"</definedName>
    <definedName name="IQ_TOTAL_NON_REC" hidden="1">"c1444"</definedName>
    <definedName name="IQ_TOTAL_OUTSTANDING_BS_DATE" hidden="1">"c1022"</definedName>
    <definedName name="IQ_TOTAL_OUTSTANDING_FILING_DATE" hidden="1">"c2107"</definedName>
    <definedName name="IQ_TOTAL_PROVED_RESERVES_OIL" hidden="1">"c2040"</definedName>
    <definedName name="IQ_TOTAL_REV_SHARE" hidden="1">"c1912"</definedName>
    <definedName name="IQ_TOTAL_SUBS" hidden="1">"c2119"</definedName>
    <definedName name="IQ_TRADING_CURRENCY" hidden="1">"c2212"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LEVERED_FCF" hidden="1">"c1908"</definedName>
    <definedName name="IQ_UNUSUAL_EXP" hidden="1">"c1456"</definedName>
    <definedName name="IQ_UTIL_REV" hidden="1">"c2091"</definedName>
    <definedName name="IQ_XDIV_DATE" hidden="1">"c2203"</definedName>
    <definedName name="IQ_YEARHIGH_DATE" hidden="1">"c2250"</definedName>
    <definedName name="IQ_YEARLOW_DATE" hidden="1">"c2251"</definedName>
    <definedName name="IQ_YTW" hidden="1">"c2163"</definedName>
    <definedName name="IQ_YTW_DATE" hidden="1">"c2164"</definedName>
    <definedName name="IQ_YTW_DATE_TYPE" hidden="1">"c2165"</definedName>
    <definedName name="nada" hidden="1">{2;#N/A;"R13C16:R17C16";#N/A;"R13C14:R17C15";FALSE;FALSE;FALSE;95;#N/A;#N/A;"R13C19";#N/A;FALSE;FALSE;FALSE;FALSE;#N/A;"";#N/A;FALSE;"";"";#N/A;#N/A;#N/A}</definedName>
    <definedName name="NewName" hidden="1">{"Assumptions",#N/A,FALSE,"Sheet1";"Main Report",#N/A,FALSE,"Sheet1";"Results",#N/A,FALSE,"Sheet1";"Advances",#N/A,FALSE,"Sheet1"}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_xlnm.Print_Titles" localSheetId="8">'  TAX_ (11) FERC Balance Sheet'!$A:$D,'  TAX_ (11) FERC Balance Sheet'!$3:$6</definedName>
    <definedName name="SAPBEXdnldView" hidden="1">"4FF00RAMDPJZ88O2AGW5D406R"</definedName>
    <definedName name="SAPBEXhrIndnt" hidden="1">1</definedName>
    <definedName name="SAPBEXrevision" hidden="1">0</definedName>
    <definedName name="SAPBEXsysID" hidden="1">"GP1"</definedName>
    <definedName name="SAPBEXwbID" hidden="1">"4EHVVTWW5NJH9YQ89TMHA90XF"</definedName>
    <definedName name="SAPsysID" hidden="1">"708C5W7SBKP804JT78WJ0JNKI"</definedName>
    <definedName name="SAPwbID" hidden="1">"ARS"</definedName>
    <definedName name="sencount" hidden="1">1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testing" hidden="1">{"detail305",#N/A,FALSE,"BI-305"}</definedName>
    <definedName name="wavy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rn.3cases." hidden="1">{#N/A,"Base",FALSE,"Dividend";#N/A,"Conservative",FALSE,"Dividend";#N/A,"Downside",FALSE,"Dividend"}</definedName>
    <definedName name="wrn.95cap." hidden="1">{#N/A,#N/A,FALSE,"95CAPGRY"}</definedName>
    <definedName name="wrn.Accretion." hidden="1">{"Accretion",#N/A,FALSE,"Assum"}</definedName>
    <definedName name="wrn.Ad._.Sales._.Op._.Exp." hidden="1">{#N/A,#N/A,FALSE,"ADSALES"}</definedName>
    <definedName name="wrn.Aff._.Sales._.Oper._.Exp." hidden="1">{#N/A,#N/A,FALSE,"AFFSALES"}</definedName>
    <definedName name="wrn.AFUDC." hidden="1">{#N/A,#N/A,FALSE,"AFDC"}</definedName>
    <definedName name="wrn.afudc1" hidden="1">{#N/A,#N/A,FALSE,"AFDC"}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ssumptions." hidden="1">{"Assumptions",#N/A,FALSE,"Assum"}</definedName>
    <definedName name="wrn.Board._.Forecast.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hidden="1">{"EFRT Pg 1",#N/A,FALSE,"EFRT (2)";"EFRT Pg 2",#N/A,FALSE,"EFRT (2)"}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Exec1._.Summary" hidden="1">{#N/A,#N/A,FALSE,"INPUTDATA";#N/A,#N/A,FALSE,"SUMMARY"}</definedName>
    <definedName name="wrn.FCB." hidden="1">{"FCB_ALL",#N/A,FALSE,"FCB"}</definedName>
    <definedName name="wrn.fcb2" hidden="1">{"FCB_ALL",#N/A,FALSE,"FCB"}</definedName>
    <definedName name="wrn.FPL._.Cnsl._.Inc._.State._.Pg._.3A." hidden="1">{"FPL Consol Inc State Pg 3A",#N/A,FALSE,"ISFPLSUB"}</definedName>
    <definedName name="wrn.FPL._.Cnsl._.Inc._.State._.Pg._.3M." hidden="1">{"FPL Consol Inc State Pg 3M",#N/A,FALSE,"ISFPLSUB"}</definedName>
    <definedName name="wrn.FPL._.Cnsl._.Inc._.State._.Pg._.3Y." hidden="1">{"FPL Consol Inc State Pg 3Y",#N/A,FALSE,"ISFPLSUB"}</definedName>
    <definedName name="wrn.fpl._.Con" hidden="1">{"Fpl Consol Pg 1",#N/A,FALSE,"FPL Consolidated";"FPL Consol Pg 2",#N/A,FALSE,"FPL Consolidated"}</definedName>
    <definedName name="wrn.FPL._.Consolidated." hidden="1">{"Fpl Consol Pg 1",#N/A,FALSE,"FPL Consolidated";"FPL Consol Pg 2",#N/A,FALSE,"FPL Consolidated"}</definedName>
    <definedName name="wrn.Full._.Report." hidden="1">{"Assumptions",#N/A,FALSE,"Sheet1";"Main Report",#N/A,FALSE,"Sheet1";"Results",#N/A,FALSE,"Sheet1";"Advances",#N/A,FALSE,"Sheet1"}</definedName>
    <definedName name="wrn.input._.and._.output.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LITIGATION." hidden="1">{"LI AFUDC DEBT 10282",#N/A,FALSE,"TXFORCST.XLS";"LIT AFUDC 10280",#N/A,FALSE,"TXFORCST.XLS";"LIT DEPR EXP 10281",#N/A,FALSE,"TXFORCST.XLS"}</definedName>
    <definedName name="wrn.Market._.Op._.Exp." hidden="1">{#N/A,#N/A,FALSE,"MARKET"}</definedName>
    <definedName name="wrn.Market._.Share._.Report.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OBO._.12._.MO._.ENDED." hidden="1">{"OBO 12 Month Ended",#N/A,FALSE,"OBO 12 Months"}</definedName>
    <definedName name="wrn.OBO._.MONTHLY." hidden="1">{"obo monthly",#N/A,FALSE,"OBO Monthly"}</definedName>
    <definedName name="wrn.OBO._.Summary." hidden="1">{"OBO Deferred Tax Sum",#N/A,FALSE,"OBO DEF TAX"}</definedName>
    <definedName name="wrn.On._.Air._.Op._.Exp." hidden="1">{"view1",#N/A,FALSE,"ON AIR"}</definedName>
    <definedName name="wrn.oth._.inc._.tax._.exp._.fpl._.consol." hidden="1">{"Oth inc tx exp fpl consol",#N/A,FALSE,"Other Inc Tax Exp - FPL Consol"}</definedName>
    <definedName name="wrn.Out._.of._.Period." hidden="1">{"Out of Period",#N/A,FALSE,"Out of Period"}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Research._.Op._.Exp." hidden="1">{#N/A,#N/A,FALSE,"RESEARCH"}</definedName>
    <definedName name="wrn.Return._.on._.Capital." hidden="1">{"Summary Schedule",#N/A,FALSE,"Sheet1";"Divisional Support",#N/A,FALSE,"Sheet2";"Corporate Support",#N/A,FALSE,"Sheet3"}</definedName>
    <definedName name="wrn.STAND_ALONE_BOTH." hidden="1">{"FCB_ALL",#N/A,FALSE,"FCB";"GREY_ALL",#N/A,FALSE,"GREY"}</definedName>
    <definedName name="wrn.Statement._.of._.Income._.Taxes." hidden="1">{"Consolidated",#N/A,FALSE,"SITRP";"FPL Pure",#N/A,FALSE,"SITRP";"FPL Subsidiaries Consol",#N/A,FALSE,"SITRP"}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Trans._.Op._.Exp." hidden="1">{#N/A,#N/A,FALSE,"TRANS"}</definedName>
    <definedName name="wrn.UTIL." hidden="1">{"Twelve Mo Ended Pg 2",#N/A,TRUE,"Utility";"YTD Adj _ Pg 1",#N/A,TRUE,"Utility"}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xx" hidden="1">{2;#N/A;"R13C16:R17C16";#N/A;"R13C14:R17C15";FALSE;FALSE;FALSE;95;#N/A;#N/A;"R13C19";#N/A;FALSE;FALSE;FALSE;FALSE;#N/A;"";#N/A;FALSE;"";"";#N/A;#N/A;#N/A}</definedName>
    <definedName name="xxx.detail" hidden="1">{"detail305",#N/A,FALSE,"BI-305"}</definedName>
    <definedName name="xxx.directory" hidden="1">{"summary",#N/A,FALSE,"PCR DIRECTORY"}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5" l="1"/>
  <c r="E33" i="6"/>
  <c r="E18" i="6"/>
  <c r="E39" i="6" s="1"/>
  <c r="D8" i="9" s="1"/>
  <c r="J12" i="10" s="1"/>
  <c r="E17" i="6"/>
  <c r="E45" i="6" l="1"/>
  <c r="E8" i="8"/>
  <c r="K12" i="10" s="1"/>
  <c r="L12" i="10" s="1"/>
  <c r="H10" i="2"/>
  <c r="H11" i="2"/>
  <c r="H9" i="2"/>
  <c r="E16" i="6"/>
  <c r="E38" i="6" s="1"/>
  <c r="C8" i="9" s="1"/>
  <c r="F12" i="10" s="1"/>
  <c r="E15" i="6"/>
  <c r="E32" i="6" s="1"/>
  <c r="E12" i="6"/>
  <c r="E37" i="6" s="1"/>
  <c r="B8" i="9" s="1"/>
  <c r="B12" i="10" s="1"/>
  <c r="E9" i="6"/>
  <c r="BY13" i="6"/>
  <c r="BX13" i="6"/>
  <c r="BW13" i="6"/>
  <c r="BV13" i="6"/>
  <c r="BU13" i="6"/>
  <c r="BT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BY10" i="6"/>
  <c r="BX10" i="6"/>
  <c r="BW10" i="6"/>
  <c r="BV10" i="6"/>
  <c r="BU10" i="6"/>
  <c r="BT10" i="6"/>
  <c r="BS10" i="6"/>
  <c r="BR10" i="6"/>
  <c r="BQ10" i="6"/>
  <c r="BP10" i="6"/>
  <c r="BO10" i="6"/>
  <c r="BN10" i="6"/>
  <c r="BM10" i="6"/>
  <c r="BL10" i="6"/>
  <c r="BK10" i="6"/>
  <c r="BJ10" i="6"/>
  <c r="BI10" i="6"/>
  <c r="BH10" i="6"/>
  <c r="BG10" i="6"/>
  <c r="BF10" i="6"/>
  <c r="BE10" i="6"/>
  <c r="BD10" i="6"/>
  <c r="BC10" i="6"/>
  <c r="BB10" i="6"/>
  <c r="BA10" i="6"/>
  <c r="AZ10" i="6"/>
  <c r="AY10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G9" i="6"/>
  <c r="H9" i="6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W9" i="6"/>
  <c r="X9" i="6"/>
  <c r="Y9" i="6"/>
  <c r="Z9" i="6"/>
  <c r="AA9" i="6"/>
  <c r="AB9" i="6"/>
  <c r="AC9" i="6"/>
  <c r="AD9" i="6"/>
  <c r="AE9" i="6"/>
  <c r="AF9" i="6"/>
  <c r="AG9" i="6"/>
  <c r="AH9" i="6"/>
  <c r="AI9" i="6"/>
  <c r="AJ9" i="6"/>
  <c r="AK9" i="6"/>
  <c r="AL9" i="6"/>
  <c r="AM9" i="6"/>
  <c r="AN9" i="6"/>
  <c r="AO9" i="6"/>
  <c r="AP9" i="6"/>
  <c r="AQ9" i="6"/>
  <c r="AR9" i="6"/>
  <c r="AS9" i="6"/>
  <c r="AT9" i="6"/>
  <c r="AU9" i="6"/>
  <c r="AV9" i="6"/>
  <c r="AW9" i="6"/>
  <c r="AX9" i="6"/>
  <c r="AY9" i="6"/>
  <c r="AZ9" i="6"/>
  <c r="BA9" i="6"/>
  <c r="BB9" i="6"/>
  <c r="BC9" i="6"/>
  <c r="BD9" i="6"/>
  <c r="BE9" i="6"/>
  <c r="BF9" i="6"/>
  <c r="BG9" i="6"/>
  <c r="BH9" i="6"/>
  <c r="BI9" i="6"/>
  <c r="BJ9" i="6"/>
  <c r="BK9" i="6"/>
  <c r="BL9" i="6"/>
  <c r="BM9" i="6"/>
  <c r="BN9" i="6"/>
  <c r="BO9" i="6"/>
  <c r="BP9" i="6"/>
  <c r="BQ9" i="6"/>
  <c r="BR9" i="6"/>
  <c r="BS9" i="6"/>
  <c r="BT9" i="6"/>
  <c r="BU9" i="6"/>
  <c r="BV9" i="6"/>
  <c r="BW9" i="6"/>
  <c r="BX9" i="6"/>
  <c r="BY9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AE11" i="6"/>
  <c r="AF11" i="6"/>
  <c r="AG11" i="6"/>
  <c r="AH11" i="6"/>
  <c r="AI11" i="6"/>
  <c r="AJ11" i="6"/>
  <c r="AK11" i="6"/>
  <c r="AL11" i="6"/>
  <c r="AM11" i="6"/>
  <c r="AN11" i="6"/>
  <c r="AO11" i="6"/>
  <c r="AP11" i="6"/>
  <c r="AQ11" i="6"/>
  <c r="AR11" i="6"/>
  <c r="AS11" i="6"/>
  <c r="AT11" i="6"/>
  <c r="AU11" i="6"/>
  <c r="AV11" i="6"/>
  <c r="AW11" i="6"/>
  <c r="AX11" i="6"/>
  <c r="AY11" i="6"/>
  <c r="AZ11" i="6"/>
  <c r="BA11" i="6"/>
  <c r="BB11" i="6"/>
  <c r="BC11" i="6"/>
  <c r="BD11" i="6"/>
  <c r="BE11" i="6"/>
  <c r="BF11" i="6"/>
  <c r="BG11" i="6"/>
  <c r="BH11" i="6"/>
  <c r="BI11" i="6"/>
  <c r="BJ11" i="6"/>
  <c r="BK11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X11" i="6"/>
  <c r="BY11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AE12" i="6"/>
  <c r="AF12" i="6"/>
  <c r="AG12" i="6"/>
  <c r="AH12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BO12" i="6"/>
  <c r="BP12" i="6"/>
  <c r="BQ12" i="6"/>
  <c r="BR12" i="6"/>
  <c r="BS12" i="6"/>
  <c r="BT12" i="6"/>
  <c r="BU12" i="6"/>
  <c r="BV12" i="6"/>
  <c r="BW12" i="6"/>
  <c r="BX12" i="6"/>
  <c r="BY12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BO14" i="6"/>
  <c r="BP14" i="6"/>
  <c r="BQ14" i="6"/>
  <c r="BR14" i="6"/>
  <c r="BS14" i="6"/>
  <c r="BT14" i="6"/>
  <c r="BU14" i="6"/>
  <c r="BV14" i="6"/>
  <c r="BW14" i="6"/>
  <c r="BX14" i="6"/>
  <c r="BY14" i="6"/>
  <c r="G15" i="6"/>
  <c r="G32" i="6" s="1"/>
  <c r="H15" i="6"/>
  <c r="H32" i="6" s="1"/>
  <c r="I15" i="6"/>
  <c r="I32" i="6" s="1"/>
  <c r="J15" i="6"/>
  <c r="J32" i="6" s="1"/>
  <c r="K15" i="6"/>
  <c r="K32" i="6" s="1"/>
  <c r="L15" i="6"/>
  <c r="L32" i="6" s="1"/>
  <c r="M15" i="6"/>
  <c r="M32" i="6" s="1"/>
  <c r="N15" i="6"/>
  <c r="N32" i="6" s="1"/>
  <c r="O15" i="6"/>
  <c r="O32" i="6" s="1"/>
  <c r="P15" i="6"/>
  <c r="P32" i="6" s="1"/>
  <c r="Q15" i="6"/>
  <c r="Q32" i="6" s="1"/>
  <c r="R15" i="6"/>
  <c r="R32" i="6" s="1"/>
  <c r="S15" i="6"/>
  <c r="S32" i="6" s="1"/>
  <c r="T15" i="6"/>
  <c r="T32" i="6" s="1"/>
  <c r="U15" i="6"/>
  <c r="U32" i="6" s="1"/>
  <c r="V15" i="6"/>
  <c r="V32" i="6" s="1"/>
  <c r="W15" i="6"/>
  <c r="W32" i="6" s="1"/>
  <c r="X15" i="6"/>
  <c r="X32" i="6" s="1"/>
  <c r="Y15" i="6"/>
  <c r="Y32" i="6" s="1"/>
  <c r="Z15" i="6"/>
  <c r="Z32" i="6" s="1"/>
  <c r="AA15" i="6"/>
  <c r="AA32" i="6" s="1"/>
  <c r="AB15" i="6"/>
  <c r="AB32" i="6" s="1"/>
  <c r="AC15" i="6"/>
  <c r="AC32" i="6" s="1"/>
  <c r="AD15" i="6"/>
  <c r="AD32" i="6" s="1"/>
  <c r="AE15" i="6"/>
  <c r="AE32" i="6" s="1"/>
  <c r="AF15" i="6"/>
  <c r="AF32" i="6" s="1"/>
  <c r="AG15" i="6"/>
  <c r="AG32" i="6" s="1"/>
  <c r="AH15" i="6"/>
  <c r="AH32" i="6" s="1"/>
  <c r="AI15" i="6"/>
  <c r="AI32" i="6" s="1"/>
  <c r="AJ15" i="6"/>
  <c r="AJ32" i="6" s="1"/>
  <c r="AK15" i="6"/>
  <c r="AK32" i="6" s="1"/>
  <c r="AL15" i="6"/>
  <c r="AL32" i="6" s="1"/>
  <c r="AM15" i="6"/>
  <c r="AM32" i="6" s="1"/>
  <c r="AN15" i="6"/>
  <c r="AN32" i="6" s="1"/>
  <c r="AO15" i="6"/>
  <c r="AO32" i="6" s="1"/>
  <c r="AP15" i="6"/>
  <c r="AP32" i="6" s="1"/>
  <c r="AQ15" i="6"/>
  <c r="AQ32" i="6" s="1"/>
  <c r="AR15" i="6"/>
  <c r="AR32" i="6" s="1"/>
  <c r="AS15" i="6"/>
  <c r="AS32" i="6" s="1"/>
  <c r="AT15" i="6"/>
  <c r="AT32" i="6" s="1"/>
  <c r="AU15" i="6"/>
  <c r="AU32" i="6" s="1"/>
  <c r="AV15" i="6"/>
  <c r="AV32" i="6" s="1"/>
  <c r="AW15" i="6"/>
  <c r="AW32" i="6" s="1"/>
  <c r="AX15" i="6"/>
  <c r="AX32" i="6" s="1"/>
  <c r="AY15" i="6"/>
  <c r="AY32" i="6" s="1"/>
  <c r="AZ15" i="6"/>
  <c r="AZ32" i="6" s="1"/>
  <c r="BA15" i="6"/>
  <c r="BA32" i="6" s="1"/>
  <c r="BB15" i="6"/>
  <c r="BB32" i="6" s="1"/>
  <c r="BC15" i="6"/>
  <c r="BC32" i="6" s="1"/>
  <c r="BD15" i="6"/>
  <c r="BD32" i="6" s="1"/>
  <c r="BE15" i="6"/>
  <c r="BE32" i="6" s="1"/>
  <c r="BF15" i="6"/>
  <c r="BF32" i="6" s="1"/>
  <c r="BG15" i="6"/>
  <c r="BG32" i="6" s="1"/>
  <c r="BH15" i="6"/>
  <c r="BH32" i="6" s="1"/>
  <c r="BI15" i="6"/>
  <c r="BI32" i="6" s="1"/>
  <c r="BJ15" i="6"/>
  <c r="BJ32" i="6" s="1"/>
  <c r="BK15" i="6"/>
  <c r="BK32" i="6" s="1"/>
  <c r="BL15" i="6"/>
  <c r="BL32" i="6" s="1"/>
  <c r="BM15" i="6"/>
  <c r="BM32" i="6" s="1"/>
  <c r="BN15" i="6"/>
  <c r="BN32" i="6" s="1"/>
  <c r="BO15" i="6"/>
  <c r="BO32" i="6" s="1"/>
  <c r="BP15" i="6"/>
  <c r="BP32" i="6" s="1"/>
  <c r="BQ15" i="6"/>
  <c r="BQ32" i="6" s="1"/>
  <c r="BR15" i="6"/>
  <c r="BR32" i="6" s="1"/>
  <c r="BS15" i="6"/>
  <c r="BS32" i="6" s="1"/>
  <c r="BT15" i="6"/>
  <c r="BT32" i="6" s="1"/>
  <c r="BU15" i="6"/>
  <c r="BU32" i="6" s="1"/>
  <c r="BV15" i="6"/>
  <c r="BV32" i="6" s="1"/>
  <c r="BW15" i="6"/>
  <c r="BW32" i="6" s="1"/>
  <c r="BX15" i="6"/>
  <c r="BX32" i="6" s="1"/>
  <c r="BY15" i="6"/>
  <c r="BY32" i="6" s="1"/>
  <c r="G16" i="6"/>
  <c r="G38" i="6" s="1"/>
  <c r="H16" i="6"/>
  <c r="H38" i="6" s="1"/>
  <c r="I16" i="6"/>
  <c r="I38" i="6" s="1"/>
  <c r="J16" i="6"/>
  <c r="J38" i="6" s="1"/>
  <c r="K16" i="6"/>
  <c r="K38" i="6" s="1"/>
  <c r="L16" i="6"/>
  <c r="L38" i="6" s="1"/>
  <c r="C10" i="9" s="1"/>
  <c r="F14" i="10" s="1"/>
  <c r="M16" i="6"/>
  <c r="M38" i="6" s="1"/>
  <c r="N16" i="6"/>
  <c r="N38" i="6" s="1"/>
  <c r="O16" i="6"/>
  <c r="O38" i="6" s="1"/>
  <c r="P16" i="6"/>
  <c r="P38" i="6" s="1"/>
  <c r="Q16" i="6"/>
  <c r="Q38" i="6" s="1"/>
  <c r="R16" i="6"/>
  <c r="R38" i="6" s="1"/>
  <c r="S16" i="6"/>
  <c r="S38" i="6" s="1"/>
  <c r="T16" i="6"/>
  <c r="T38" i="6" s="1"/>
  <c r="U16" i="6"/>
  <c r="U38" i="6" s="1"/>
  <c r="V16" i="6"/>
  <c r="V38" i="6" s="1"/>
  <c r="W16" i="6"/>
  <c r="W38" i="6" s="1"/>
  <c r="X16" i="6"/>
  <c r="X38" i="6" s="1"/>
  <c r="Y16" i="6"/>
  <c r="Y38" i="6" s="1"/>
  <c r="C11" i="9" s="1"/>
  <c r="F15" i="10" s="1"/>
  <c r="Z16" i="6"/>
  <c r="Z38" i="6" s="1"/>
  <c r="AA16" i="6"/>
  <c r="AA38" i="6" s="1"/>
  <c r="AB16" i="6"/>
  <c r="AB38" i="6" s="1"/>
  <c r="AC16" i="6"/>
  <c r="AC38" i="6" s="1"/>
  <c r="AD16" i="6"/>
  <c r="AD38" i="6" s="1"/>
  <c r="AE16" i="6"/>
  <c r="AE38" i="6" s="1"/>
  <c r="AF16" i="6"/>
  <c r="AF38" i="6" s="1"/>
  <c r="AG16" i="6"/>
  <c r="AG38" i="6" s="1"/>
  <c r="AH16" i="6"/>
  <c r="AH38" i="6" s="1"/>
  <c r="AI16" i="6"/>
  <c r="AI38" i="6" s="1"/>
  <c r="AJ16" i="6"/>
  <c r="AJ38" i="6" s="1"/>
  <c r="AK16" i="6"/>
  <c r="AK38" i="6" s="1"/>
  <c r="AL16" i="6"/>
  <c r="AL38" i="6" s="1"/>
  <c r="AM16" i="6"/>
  <c r="AM38" i="6" s="1"/>
  <c r="AN16" i="6"/>
  <c r="AN38" i="6" s="1"/>
  <c r="AO16" i="6"/>
  <c r="AO38" i="6" s="1"/>
  <c r="AP16" i="6"/>
  <c r="AP38" i="6" s="1"/>
  <c r="AQ16" i="6"/>
  <c r="AQ38" i="6" s="1"/>
  <c r="AR16" i="6"/>
  <c r="AR38" i="6" s="1"/>
  <c r="AS16" i="6"/>
  <c r="AS38" i="6" s="1"/>
  <c r="AT16" i="6"/>
  <c r="AT38" i="6" s="1"/>
  <c r="AU16" i="6"/>
  <c r="AU38" i="6" s="1"/>
  <c r="AV16" i="6"/>
  <c r="AV38" i="6" s="1"/>
  <c r="AW16" i="6"/>
  <c r="AW38" i="6" s="1"/>
  <c r="AX16" i="6"/>
  <c r="AX38" i="6" s="1"/>
  <c r="AY16" i="6"/>
  <c r="AY38" i="6" s="1"/>
  <c r="AZ16" i="6"/>
  <c r="AZ38" i="6" s="1"/>
  <c r="BA16" i="6"/>
  <c r="BA38" i="6" s="1"/>
  <c r="BB16" i="6"/>
  <c r="BB38" i="6" s="1"/>
  <c r="BC16" i="6"/>
  <c r="BC38" i="6" s="1"/>
  <c r="BD16" i="6"/>
  <c r="BD38" i="6" s="1"/>
  <c r="BE16" i="6"/>
  <c r="BE38" i="6" s="1"/>
  <c r="BF16" i="6"/>
  <c r="BF38" i="6" s="1"/>
  <c r="BG16" i="6"/>
  <c r="BG38" i="6" s="1"/>
  <c r="BH16" i="6"/>
  <c r="BH38" i="6" s="1"/>
  <c r="BI16" i="6"/>
  <c r="BI38" i="6" s="1"/>
  <c r="BJ16" i="6"/>
  <c r="BJ38" i="6" s="1"/>
  <c r="BK16" i="6"/>
  <c r="BK38" i="6" s="1"/>
  <c r="BL16" i="6"/>
  <c r="BL38" i="6" s="1"/>
  <c r="BM16" i="6"/>
  <c r="BM38" i="6" s="1"/>
  <c r="BN16" i="6"/>
  <c r="BN38" i="6" s="1"/>
  <c r="BO16" i="6"/>
  <c r="BO38" i="6" s="1"/>
  <c r="BP16" i="6"/>
  <c r="BP38" i="6" s="1"/>
  <c r="BQ16" i="6"/>
  <c r="BQ38" i="6" s="1"/>
  <c r="BR16" i="6"/>
  <c r="BR38" i="6" s="1"/>
  <c r="BS16" i="6"/>
  <c r="BS38" i="6" s="1"/>
  <c r="BT16" i="6"/>
  <c r="BT38" i="6" s="1"/>
  <c r="BU16" i="6"/>
  <c r="BU38" i="6" s="1"/>
  <c r="BV16" i="6"/>
  <c r="BV38" i="6" s="1"/>
  <c r="BW16" i="6"/>
  <c r="BW38" i="6" s="1"/>
  <c r="BX16" i="6"/>
  <c r="BX38" i="6" s="1"/>
  <c r="BY16" i="6"/>
  <c r="BY38" i="6" s="1"/>
  <c r="G17" i="6"/>
  <c r="G33" i="6" s="1"/>
  <c r="H17" i="6"/>
  <c r="H33" i="6" s="1"/>
  <c r="I17" i="6"/>
  <c r="I33" i="6" s="1"/>
  <c r="J17" i="6"/>
  <c r="J33" i="6" s="1"/>
  <c r="K17" i="6"/>
  <c r="K33" i="6" s="1"/>
  <c r="L17" i="6"/>
  <c r="L33" i="6" s="1"/>
  <c r="M17" i="6"/>
  <c r="M33" i="6" s="1"/>
  <c r="N17" i="6"/>
  <c r="N33" i="6" s="1"/>
  <c r="O17" i="6"/>
  <c r="O33" i="6" s="1"/>
  <c r="P17" i="6"/>
  <c r="P33" i="6" s="1"/>
  <c r="Q17" i="6"/>
  <c r="Q33" i="6" s="1"/>
  <c r="R17" i="6"/>
  <c r="R33" i="6" s="1"/>
  <c r="S17" i="6"/>
  <c r="S33" i="6" s="1"/>
  <c r="T17" i="6"/>
  <c r="T33" i="6" s="1"/>
  <c r="U17" i="6"/>
  <c r="U33" i="6" s="1"/>
  <c r="V17" i="6"/>
  <c r="V33" i="6" s="1"/>
  <c r="W17" i="6"/>
  <c r="W33" i="6" s="1"/>
  <c r="X17" i="6"/>
  <c r="X33" i="6" s="1"/>
  <c r="Y17" i="6"/>
  <c r="Y33" i="6" s="1"/>
  <c r="Z17" i="6"/>
  <c r="Z33" i="6" s="1"/>
  <c r="AA17" i="6"/>
  <c r="AA33" i="6" s="1"/>
  <c r="AB17" i="6"/>
  <c r="AB33" i="6" s="1"/>
  <c r="AC17" i="6"/>
  <c r="AC33" i="6" s="1"/>
  <c r="AD17" i="6"/>
  <c r="AD33" i="6" s="1"/>
  <c r="AE17" i="6"/>
  <c r="AE33" i="6" s="1"/>
  <c r="AF17" i="6"/>
  <c r="AF33" i="6" s="1"/>
  <c r="AG17" i="6"/>
  <c r="AG33" i="6" s="1"/>
  <c r="AH17" i="6"/>
  <c r="AH33" i="6" s="1"/>
  <c r="AI17" i="6"/>
  <c r="AI33" i="6" s="1"/>
  <c r="AJ17" i="6"/>
  <c r="AJ33" i="6" s="1"/>
  <c r="AK17" i="6"/>
  <c r="AK33" i="6" s="1"/>
  <c r="AL17" i="6"/>
  <c r="AL33" i="6" s="1"/>
  <c r="AM17" i="6"/>
  <c r="AM33" i="6" s="1"/>
  <c r="AN17" i="6"/>
  <c r="AN33" i="6" s="1"/>
  <c r="AO17" i="6"/>
  <c r="AO33" i="6" s="1"/>
  <c r="AP17" i="6"/>
  <c r="AP33" i="6" s="1"/>
  <c r="AQ17" i="6"/>
  <c r="AQ33" i="6" s="1"/>
  <c r="AR17" i="6"/>
  <c r="AR33" i="6" s="1"/>
  <c r="AS17" i="6"/>
  <c r="AS33" i="6" s="1"/>
  <c r="AT17" i="6"/>
  <c r="AT33" i="6" s="1"/>
  <c r="AU17" i="6"/>
  <c r="AU33" i="6" s="1"/>
  <c r="AV17" i="6"/>
  <c r="AV33" i="6" s="1"/>
  <c r="AW17" i="6"/>
  <c r="AW33" i="6" s="1"/>
  <c r="AX17" i="6"/>
  <c r="AX33" i="6" s="1"/>
  <c r="AY17" i="6"/>
  <c r="AY33" i="6" s="1"/>
  <c r="AZ17" i="6"/>
  <c r="AZ33" i="6" s="1"/>
  <c r="BA17" i="6"/>
  <c r="BA33" i="6" s="1"/>
  <c r="BB17" i="6"/>
  <c r="BB33" i="6" s="1"/>
  <c r="BC17" i="6"/>
  <c r="BC33" i="6" s="1"/>
  <c r="BD17" i="6"/>
  <c r="BD33" i="6" s="1"/>
  <c r="BE17" i="6"/>
  <c r="BE33" i="6" s="1"/>
  <c r="BF17" i="6"/>
  <c r="BF33" i="6" s="1"/>
  <c r="BG17" i="6"/>
  <c r="BG33" i="6" s="1"/>
  <c r="BH17" i="6"/>
  <c r="BH33" i="6" s="1"/>
  <c r="BI17" i="6"/>
  <c r="BI33" i="6" s="1"/>
  <c r="BJ17" i="6"/>
  <c r="BJ33" i="6" s="1"/>
  <c r="BK17" i="6"/>
  <c r="BK33" i="6" s="1"/>
  <c r="BL17" i="6"/>
  <c r="BL33" i="6" s="1"/>
  <c r="BM17" i="6"/>
  <c r="BM33" i="6" s="1"/>
  <c r="BN17" i="6"/>
  <c r="BN33" i="6" s="1"/>
  <c r="BO17" i="6"/>
  <c r="BO33" i="6" s="1"/>
  <c r="BP17" i="6"/>
  <c r="BP33" i="6" s="1"/>
  <c r="BQ17" i="6"/>
  <c r="BQ33" i="6" s="1"/>
  <c r="BR17" i="6"/>
  <c r="BR33" i="6" s="1"/>
  <c r="BS17" i="6"/>
  <c r="BS33" i="6" s="1"/>
  <c r="BT17" i="6"/>
  <c r="BT33" i="6" s="1"/>
  <c r="BU17" i="6"/>
  <c r="BU33" i="6" s="1"/>
  <c r="BV17" i="6"/>
  <c r="BV33" i="6" s="1"/>
  <c r="BW17" i="6"/>
  <c r="BW33" i="6" s="1"/>
  <c r="BX17" i="6"/>
  <c r="BX33" i="6" s="1"/>
  <c r="BY17" i="6"/>
  <c r="BY33" i="6" s="1"/>
  <c r="G18" i="6"/>
  <c r="G39" i="6" s="1"/>
  <c r="H18" i="6"/>
  <c r="H39" i="6" s="1"/>
  <c r="I18" i="6"/>
  <c r="I39" i="6" s="1"/>
  <c r="J18" i="6"/>
  <c r="J39" i="6" s="1"/>
  <c r="K18" i="6"/>
  <c r="K39" i="6" s="1"/>
  <c r="L18" i="6"/>
  <c r="L39" i="6" s="1"/>
  <c r="D10" i="9" s="1"/>
  <c r="J14" i="10" s="1"/>
  <c r="M18" i="6"/>
  <c r="M39" i="6" s="1"/>
  <c r="N18" i="6"/>
  <c r="N39" i="6" s="1"/>
  <c r="O18" i="6"/>
  <c r="O39" i="6" s="1"/>
  <c r="P18" i="6"/>
  <c r="P39" i="6" s="1"/>
  <c r="Q18" i="6"/>
  <c r="Q39" i="6" s="1"/>
  <c r="R18" i="6"/>
  <c r="R39" i="6" s="1"/>
  <c r="S18" i="6"/>
  <c r="S39" i="6" s="1"/>
  <c r="T18" i="6"/>
  <c r="T39" i="6" s="1"/>
  <c r="U18" i="6"/>
  <c r="U39" i="6" s="1"/>
  <c r="V18" i="6"/>
  <c r="V39" i="6" s="1"/>
  <c r="W18" i="6"/>
  <c r="W39" i="6" s="1"/>
  <c r="X18" i="6"/>
  <c r="X39" i="6" s="1"/>
  <c r="Y18" i="6"/>
  <c r="Y39" i="6" s="1"/>
  <c r="D11" i="9" s="1"/>
  <c r="J15" i="10" s="1"/>
  <c r="Z18" i="6"/>
  <c r="Z39" i="6" s="1"/>
  <c r="AA18" i="6"/>
  <c r="AA39" i="6" s="1"/>
  <c r="AB18" i="6"/>
  <c r="AB39" i="6" s="1"/>
  <c r="AC18" i="6"/>
  <c r="AC39" i="6" s="1"/>
  <c r="AD18" i="6"/>
  <c r="AD39" i="6" s="1"/>
  <c r="AE18" i="6"/>
  <c r="AE39" i="6" s="1"/>
  <c r="AF18" i="6"/>
  <c r="AF39" i="6" s="1"/>
  <c r="AG18" i="6"/>
  <c r="AG39" i="6" s="1"/>
  <c r="AH18" i="6"/>
  <c r="AH39" i="6" s="1"/>
  <c r="AI18" i="6"/>
  <c r="AI39" i="6" s="1"/>
  <c r="AJ18" i="6"/>
  <c r="AJ39" i="6" s="1"/>
  <c r="AK18" i="6"/>
  <c r="AK39" i="6" s="1"/>
  <c r="AL18" i="6"/>
  <c r="AL39" i="6" s="1"/>
  <c r="AM18" i="6"/>
  <c r="AM39" i="6" s="1"/>
  <c r="AN18" i="6"/>
  <c r="AN39" i="6" s="1"/>
  <c r="AO18" i="6"/>
  <c r="AO39" i="6" s="1"/>
  <c r="AP18" i="6"/>
  <c r="AP39" i="6" s="1"/>
  <c r="AQ18" i="6"/>
  <c r="AQ39" i="6" s="1"/>
  <c r="AR18" i="6"/>
  <c r="AR39" i="6" s="1"/>
  <c r="AS18" i="6"/>
  <c r="AS39" i="6" s="1"/>
  <c r="AT18" i="6"/>
  <c r="AT39" i="6" s="1"/>
  <c r="AU18" i="6"/>
  <c r="AU39" i="6" s="1"/>
  <c r="AV18" i="6"/>
  <c r="AV39" i="6" s="1"/>
  <c r="AW18" i="6"/>
  <c r="AW39" i="6" s="1"/>
  <c r="AX18" i="6"/>
  <c r="AX39" i="6" s="1"/>
  <c r="AY18" i="6"/>
  <c r="AY39" i="6" s="1"/>
  <c r="AZ18" i="6"/>
  <c r="AZ39" i="6" s="1"/>
  <c r="BA18" i="6"/>
  <c r="BA39" i="6" s="1"/>
  <c r="BB18" i="6"/>
  <c r="BB39" i="6" s="1"/>
  <c r="BC18" i="6"/>
  <c r="BC39" i="6" s="1"/>
  <c r="BD18" i="6"/>
  <c r="BD39" i="6" s="1"/>
  <c r="BE18" i="6"/>
  <c r="BE39" i="6" s="1"/>
  <c r="BF18" i="6"/>
  <c r="BF39" i="6" s="1"/>
  <c r="BG18" i="6"/>
  <c r="BG39" i="6" s="1"/>
  <c r="BH18" i="6"/>
  <c r="BH39" i="6" s="1"/>
  <c r="BI18" i="6"/>
  <c r="BI39" i="6" s="1"/>
  <c r="BJ18" i="6"/>
  <c r="BJ39" i="6" s="1"/>
  <c r="BK18" i="6"/>
  <c r="BK39" i="6" s="1"/>
  <c r="BL18" i="6"/>
  <c r="BL39" i="6" s="1"/>
  <c r="BM18" i="6"/>
  <c r="BM39" i="6" s="1"/>
  <c r="BN18" i="6"/>
  <c r="BN39" i="6" s="1"/>
  <c r="BO18" i="6"/>
  <c r="BO39" i="6" s="1"/>
  <c r="BP18" i="6"/>
  <c r="BP39" i="6" s="1"/>
  <c r="BQ18" i="6"/>
  <c r="BQ39" i="6" s="1"/>
  <c r="BR18" i="6"/>
  <c r="BR39" i="6" s="1"/>
  <c r="BS18" i="6"/>
  <c r="BS39" i="6" s="1"/>
  <c r="BT18" i="6"/>
  <c r="BT39" i="6" s="1"/>
  <c r="BU18" i="6"/>
  <c r="BU39" i="6" s="1"/>
  <c r="BV18" i="6"/>
  <c r="BV39" i="6" s="1"/>
  <c r="BW18" i="6"/>
  <c r="BW39" i="6" s="1"/>
  <c r="BX18" i="6"/>
  <c r="BX39" i="6" s="1"/>
  <c r="BY18" i="6"/>
  <c r="BY39" i="6" s="1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AI23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V23" i="6"/>
  <c r="AW23" i="6"/>
  <c r="AX23" i="6"/>
  <c r="AY23" i="6"/>
  <c r="AZ23" i="6"/>
  <c r="BA23" i="6"/>
  <c r="BB23" i="6"/>
  <c r="BC23" i="6"/>
  <c r="BD23" i="6"/>
  <c r="BE23" i="6"/>
  <c r="BF23" i="6"/>
  <c r="BG23" i="6"/>
  <c r="BH23" i="6"/>
  <c r="BI23" i="6"/>
  <c r="BJ23" i="6"/>
  <c r="BK23" i="6"/>
  <c r="BL23" i="6"/>
  <c r="BM23" i="6"/>
  <c r="BN23" i="6"/>
  <c r="BO23" i="6"/>
  <c r="BP23" i="6"/>
  <c r="BQ23" i="6"/>
  <c r="BR23" i="6"/>
  <c r="BS23" i="6"/>
  <c r="BT23" i="6"/>
  <c r="BU23" i="6"/>
  <c r="BV23" i="6"/>
  <c r="BW23" i="6"/>
  <c r="BX23" i="6"/>
  <c r="BY23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BO24" i="6"/>
  <c r="BP24" i="6"/>
  <c r="BQ24" i="6"/>
  <c r="BR24" i="6"/>
  <c r="BS24" i="6"/>
  <c r="BT24" i="6"/>
  <c r="BU24" i="6"/>
  <c r="BV24" i="6"/>
  <c r="BW24" i="6"/>
  <c r="BX24" i="6"/>
  <c r="BY24" i="6"/>
  <c r="BW45" i="6" l="1"/>
  <c r="BO45" i="6"/>
  <c r="BG45" i="6"/>
  <c r="AY45" i="6"/>
  <c r="AQ45" i="6"/>
  <c r="AI45" i="6"/>
  <c r="AA45" i="6"/>
  <c r="S45" i="6"/>
  <c r="K45" i="6"/>
  <c r="BU44" i="6"/>
  <c r="BM44" i="6"/>
  <c r="BE44" i="6"/>
  <c r="AW44" i="6"/>
  <c r="AO44" i="6"/>
  <c r="AG44" i="6"/>
  <c r="Q44" i="6"/>
  <c r="I44" i="6"/>
  <c r="BS37" i="6"/>
  <c r="BK37" i="6"/>
  <c r="BC37" i="6"/>
  <c r="AU37" i="6"/>
  <c r="AU40" i="6" s="1"/>
  <c r="AM37" i="6"/>
  <c r="AE37" i="6"/>
  <c r="W37" i="6"/>
  <c r="O37" i="6"/>
  <c r="G37" i="6"/>
  <c r="BY31" i="6"/>
  <c r="BQ31" i="6"/>
  <c r="BI31" i="6"/>
  <c r="BA31" i="6"/>
  <c r="AS31" i="6"/>
  <c r="AK31" i="6"/>
  <c r="AC31" i="6"/>
  <c r="U31" i="6"/>
  <c r="M31" i="6"/>
  <c r="N12" i="10"/>
  <c r="BS45" i="6"/>
  <c r="BK45" i="6"/>
  <c r="BC45" i="6"/>
  <c r="AU45" i="6"/>
  <c r="AM45" i="6"/>
  <c r="AE45" i="6"/>
  <c r="W45" i="6"/>
  <c r="O45" i="6"/>
  <c r="G45" i="6"/>
  <c r="C12" i="9" a="1"/>
  <c r="BY44" i="6"/>
  <c r="BQ44" i="6"/>
  <c r="BI44" i="6"/>
  <c r="BA44" i="6"/>
  <c r="AS44" i="6"/>
  <c r="AK44" i="6"/>
  <c r="AC44" i="6"/>
  <c r="U44" i="6"/>
  <c r="M44" i="6"/>
  <c r="BW37" i="6"/>
  <c r="BW40" i="6" s="1"/>
  <c r="BO37" i="6"/>
  <c r="BO40" i="6" s="1"/>
  <c r="BG37" i="6"/>
  <c r="AY37" i="6"/>
  <c r="AY40" i="6" s="1"/>
  <c r="AQ37" i="6"/>
  <c r="AI37" i="6"/>
  <c r="AI40" i="6" s="1"/>
  <c r="AA37" i="6"/>
  <c r="S37" i="6"/>
  <c r="S40" i="6" s="1"/>
  <c r="K37" i="6"/>
  <c r="K40" i="6" s="1"/>
  <c r="BU31" i="6"/>
  <c r="BM31" i="6"/>
  <c r="BE31" i="6"/>
  <c r="AW31" i="6"/>
  <c r="AO31" i="6"/>
  <c r="AG31" i="6"/>
  <c r="Y31" i="6"/>
  <c r="Q31" i="6"/>
  <c r="I31" i="6"/>
  <c r="BR45" i="6"/>
  <c r="BJ45" i="6"/>
  <c r="BB45" i="6"/>
  <c r="AT45" i="6"/>
  <c r="E12" i="8" a="1"/>
  <c r="AL45" i="6"/>
  <c r="AD45" i="6"/>
  <c r="V45" i="6"/>
  <c r="N45" i="6"/>
  <c r="BX44" i="6"/>
  <c r="BP44" i="6"/>
  <c r="BH44" i="6"/>
  <c r="AZ44" i="6"/>
  <c r="AR44" i="6"/>
  <c r="AJ44" i="6"/>
  <c r="AB44" i="6"/>
  <c r="T44" i="6"/>
  <c r="D10" i="8"/>
  <c r="G14" i="10" s="1"/>
  <c r="H14" i="10" s="1"/>
  <c r="L44" i="6"/>
  <c r="BV37" i="6"/>
  <c r="BV40" i="6" s="1"/>
  <c r="BN37" i="6"/>
  <c r="BF37" i="6"/>
  <c r="AX37" i="6"/>
  <c r="AP37" i="6"/>
  <c r="AH37" i="6"/>
  <c r="Z37" i="6"/>
  <c r="R37" i="6"/>
  <c r="J37" i="6"/>
  <c r="J40" i="6" s="1"/>
  <c r="BT31" i="6"/>
  <c r="BL31" i="6"/>
  <c r="BD31" i="6"/>
  <c r="AV31" i="6"/>
  <c r="AN31" i="6"/>
  <c r="AF31" i="6"/>
  <c r="X31" i="6"/>
  <c r="P31" i="6"/>
  <c r="H31" i="6"/>
  <c r="E40" i="6"/>
  <c r="E31" i="6"/>
  <c r="D12" i="9" a="1"/>
  <c r="BY45" i="6"/>
  <c r="BQ45" i="6"/>
  <c r="BI45" i="6"/>
  <c r="BA45" i="6"/>
  <c r="AS45" i="6"/>
  <c r="AK45" i="6"/>
  <c r="AC45" i="6"/>
  <c r="U45" i="6"/>
  <c r="M45" i="6"/>
  <c r="BW44" i="6"/>
  <c r="BO44" i="6"/>
  <c r="BG44" i="6"/>
  <c r="AY44" i="6"/>
  <c r="AQ44" i="6"/>
  <c r="AI44" i="6"/>
  <c r="AA44" i="6"/>
  <c r="S44" i="6"/>
  <c r="K44" i="6"/>
  <c r="BU37" i="6"/>
  <c r="BM37" i="6"/>
  <c r="BM40" i="6" s="1"/>
  <c r="BE37" i="6"/>
  <c r="AW37" i="6"/>
  <c r="AO37" i="6"/>
  <c r="AG37" i="6"/>
  <c r="Y37" i="6"/>
  <c r="B11" i="9" s="1"/>
  <c r="Q37" i="6"/>
  <c r="I37" i="6"/>
  <c r="BS31" i="6"/>
  <c r="BS43" i="6" s="1"/>
  <c r="BK31" i="6"/>
  <c r="BK43" i="6" s="1"/>
  <c r="BC31" i="6"/>
  <c r="BC43" i="6" s="1"/>
  <c r="AU31" i="6"/>
  <c r="AM31" i="6"/>
  <c r="AE31" i="6"/>
  <c r="W31" i="6"/>
  <c r="O31" i="6"/>
  <c r="O43" i="6" s="1"/>
  <c r="G31" i="6"/>
  <c r="G43" i="6" s="1"/>
  <c r="BX45" i="6"/>
  <c r="BP45" i="6"/>
  <c r="BH45" i="6"/>
  <c r="AZ45" i="6"/>
  <c r="AR45" i="6"/>
  <c r="AJ45" i="6"/>
  <c r="AB45" i="6"/>
  <c r="T45" i="6"/>
  <c r="E10" i="8"/>
  <c r="K14" i="10" s="1"/>
  <c r="L14" i="10" s="1"/>
  <c r="L45" i="6"/>
  <c r="BV44" i="6"/>
  <c r="BN44" i="6"/>
  <c r="BF44" i="6"/>
  <c r="AX44" i="6"/>
  <c r="AP44" i="6"/>
  <c r="AH44" i="6"/>
  <c r="Z44" i="6"/>
  <c r="R44" i="6"/>
  <c r="J44" i="6"/>
  <c r="BT37" i="6"/>
  <c r="BL37" i="6"/>
  <c r="BD37" i="6"/>
  <c r="AV37" i="6"/>
  <c r="AN37" i="6"/>
  <c r="AN40" i="6" s="1"/>
  <c r="AF37" i="6"/>
  <c r="AF40" i="6" s="1"/>
  <c r="X37" i="6"/>
  <c r="X40" i="6" s="1"/>
  <c r="P37" i="6"/>
  <c r="P40" i="6" s="1"/>
  <c r="H37" i="6"/>
  <c r="BR31" i="6"/>
  <c r="BJ31" i="6"/>
  <c r="BB31" i="6"/>
  <c r="AT31" i="6"/>
  <c r="AL31" i="6"/>
  <c r="AL34" i="6" s="1"/>
  <c r="AD31" i="6"/>
  <c r="V31" i="6"/>
  <c r="N31" i="6"/>
  <c r="D8" i="8"/>
  <c r="G12" i="10" s="1"/>
  <c r="H12" i="10" s="1"/>
  <c r="E44" i="6"/>
  <c r="Y44" i="6"/>
  <c r="D11" i="8"/>
  <c r="G15" i="10" s="1"/>
  <c r="H15" i="10" s="1"/>
  <c r="BV45" i="6"/>
  <c r="BN45" i="6"/>
  <c r="BF45" i="6"/>
  <c r="AX45" i="6"/>
  <c r="AP45" i="6"/>
  <c r="AH45" i="6"/>
  <c r="Z45" i="6"/>
  <c r="R45" i="6"/>
  <c r="J45" i="6"/>
  <c r="BT44" i="6"/>
  <c r="BL44" i="6"/>
  <c r="BD44" i="6"/>
  <c r="AV44" i="6"/>
  <c r="AN44" i="6"/>
  <c r="AF44" i="6"/>
  <c r="X44" i="6"/>
  <c r="P44" i="6"/>
  <c r="H44" i="6"/>
  <c r="BR37" i="6"/>
  <c r="BJ37" i="6"/>
  <c r="BJ40" i="6" s="1"/>
  <c r="BB37" i="6"/>
  <c r="BB40" i="6" s="1"/>
  <c r="AT37" i="6"/>
  <c r="AT40" i="6" s="1"/>
  <c r="AL37" i="6"/>
  <c r="AD37" i="6"/>
  <c r="V37" i="6"/>
  <c r="N37" i="6"/>
  <c r="BX31" i="6"/>
  <c r="BX34" i="6" s="1"/>
  <c r="BP31" i="6"/>
  <c r="BH31" i="6"/>
  <c r="AZ31" i="6"/>
  <c r="AZ34" i="6" s="1"/>
  <c r="AR31" i="6"/>
  <c r="AJ31" i="6"/>
  <c r="AJ34" i="6" s="1"/>
  <c r="AB31" i="6"/>
  <c r="AB34" i="6" s="1"/>
  <c r="T31" i="6"/>
  <c r="L31" i="6"/>
  <c r="BU45" i="6"/>
  <c r="BM45" i="6"/>
  <c r="BE45" i="6"/>
  <c r="AW45" i="6"/>
  <c r="AO45" i="6"/>
  <c r="AG45" i="6"/>
  <c r="E11" i="8"/>
  <c r="K15" i="10" s="1"/>
  <c r="L15" i="10" s="1"/>
  <c r="Y45" i="6"/>
  <c r="Q45" i="6"/>
  <c r="I45" i="6"/>
  <c r="BS44" i="6"/>
  <c r="BK44" i="6"/>
  <c r="BC44" i="6"/>
  <c r="AU44" i="6"/>
  <c r="AM44" i="6"/>
  <c r="AE44" i="6"/>
  <c r="W44" i="6"/>
  <c r="O44" i="6"/>
  <c r="G44" i="6"/>
  <c r="BY37" i="6"/>
  <c r="BY40" i="6" s="1"/>
  <c r="BQ37" i="6"/>
  <c r="BQ43" i="6" s="1"/>
  <c r="BI37" i="6"/>
  <c r="BI43" i="6" s="1"/>
  <c r="BA37" i="6"/>
  <c r="BA40" i="6" s="1"/>
  <c r="AS37" i="6"/>
  <c r="AS43" i="6" s="1"/>
  <c r="AK37" i="6"/>
  <c r="AK40" i="6" s="1"/>
  <c r="AC37" i="6"/>
  <c r="AC43" i="6" s="1"/>
  <c r="U37" i="6"/>
  <c r="U43" i="6" s="1"/>
  <c r="M37" i="6"/>
  <c r="M40" i="6" s="1"/>
  <c r="BW31" i="6"/>
  <c r="BO31" i="6"/>
  <c r="BO34" i="6" s="1"/>
  <c r="BG31" i="6"/>
  <c r="BG43" i="6" s="1"/>
  <c r="AY31" i="6"/>
  <c r="AY43" i="6" s="1"/>
  <c r="AQ31" i="6"/>
  <c r="AQ43" i="6" s="1"/>
  <c r="AI31" i="6"/>
  <c r="AI34" i="6" s="1"/>
  <c r="AA31" i="6"/>
  <c r="S31" i="6"/>
  <c r="K31" i="6"/>
  <c r="BT45" i="6"/>
  <c r="BL45" i="6"/>
  <c r="BD45" i="6"/>
  <c r="AV45" i="6"/>
  <c r="AN45" i="6"/>
  <c r="AF45" i="6"/>
  <c r="X45" i="6"/>
  <c r="P45" i="6"/>
  <c r="H45" i="6"/>
  <c r="BR44" i="6"/>
  <c r="BJ44" i="6"/>
  <c r="BB44" i="6"/>
  <c r="AT44" i="6"/>
  <c r="D12" i="8" a="1"/>
  <c r="AL44" i="6"/>
  <c r="AD44" i="6"/>
  <c r="V44" i="6"/>
  <c r="N44" i="6"/>
  <c r="BX37" i="6"/>
  <c r="BX40" i="6" s="1"/>
  <c r="BP37" i="6"/>
  <c r="BP40" i="6" s="1"/>
  <c r="BH37" i="6"/>
  <c r="BH40" i="6" s="1"/>
  <c r="AZ37" i="6"/>
  <c r="AZ40" i="6" s="1"/>
  <c r="AR37" i="6"/>
  <c r="AR40" i="6" s="1"/>
  <c r="AJ37" i="6"/>
  <c r="AJ40" i="6" s="1"/>
  <c r="AB37" i="6"/>
  <c r="AB40" i="6" s="1"/>
  <c r="T37" i="6"/>
  <c r="T40" i="6" s="1"/>
  <c r="L37" i="6"/>
  <c r="B10" i="9" s="1"/>
  <c r="BV31" i="6"/>
  <c r="BV34" i="6" s="1"/>
  <c r="BN31" i="6"/>
  <c r="BF31" i="6"/>
  <c r="AX31" i="6"/>
  <c r="AP31" i="6"/>
  <c r="AP43" i="6" s="1"/>
  <c r="AH31" i="6"/>
  <c r="AH43" i="6" s="1"/>
  <c r="Z31" i="6"/>
  <c r="R31" i="6"/>
  <c r="R43" i="6" s="1"/>
  <c r="J31" i="6"/>
  <c r="E8" i="9"/>
  <c r="BG40" i="6"/>
  <c r="AQ40" i="6"/>
  <c r="AA40" i="6"/>
  <c r="Z40" i="6"/>
  <c r="BC40" i="6"/>
  <c r="BU40" i="6"/>
  <c r="I40" i="6"/>
  <c r="BT40" i="6"/>
  <c r="BL40" i="6"/>
  <c r="BD40" i="6"/>
  <c r="AV40" i="6"/>
  <c r="H40" i="6"/>
  <c r="AL40" i="6"/>
  <c r="U34" i="6"/>
  <c r="X25" i="6"/>
  <c r="O25" i="6"/>
  <c r="P25" i="6"/>
  <c r="BS25" i="6"/>
  <c r="BK25" i="6"/>
  <c r="BC25" i="6"/>
  <c r="AU25" i="6"/>
  <c r="AM25" i="6"/>
  <c r="AE25" i="6"/>
  <c r="W25" i="6"/>
  <c r="G25" i="6"/>
  <c r="F25" i="6"/>
  <c r="AN25" i="6"/>
  <c r="AF25" i="6"/>
  <c r="H25" i="6"/>
  <c r="AH25" i="6"/>
  <c r="Z25" i="6"/>
  <c r="R25" i="6"/>
  <c r="J25" i="6"/>
  <c r="E25" i="6"/>
  <c r="E19" i="6"/>
  <c r="BM25" i="6"/>
  <c r="AW25" i="6"/>
  <c r="AG25" i="6"/>
  <c r="BU25" i="6"/>
  <c r="BE25" i="6"/>
  <c r="AO25" i="6"/>
  <c r="Y25" i="6"/>
  <c r="BW19" i="6"/>
  <c r="BO19" i="6"/>
  <c r="BG19" i="6"/>
  <c r="AY19" i="6"/>
  <c r="AQ19" i="6"/>
  <c r="AI19" i="6"/>
  <c r="AA19" i="6"/>
  <c r="S19" i="6"/>
  <c r="K19" i="6"/>
  <c r="BV19" i="6"/>
  <c r="BN19" i="6"/>
  <c r="BF19" i="6"/>
  <c r="AX19" i="6"/>
  <c r="AP19" i="6"/>
  <c r="AH19" i="6"/>
  <c r="Z19" i="6"/>
  <c r="R19" i="6"/>
  <c r="J19" i="6"/>
  <c r="BR19" i="6"/>
  <c r="BJ19" i="6"/>
  <c r="BB19" i="6"/>
  <c r="AT19" i="6"/>
  <c r="AL19" i="6"/>
  <c r="AD19" i="6"/>
  <c r="V19" i="6"/>
  <c r="N19" i="6"/>
  <c r="Q25" i="6"/>
  <c r="AV25" i="6"/>
  <c r="I25" i="6"/>
  <c r="BX25" i="6"/>
  <c r="BP25" i="6"/>
  <c r="BH25" i="6"/>
  <c r="AZ25" i="6"/>
  <c r="AR25" i="6"/>
  <c r="AJ25" i="6"/>
  <c r="AB25" i="6"/>
  <c r="T25" i="6"/>
  <c r="L25" i="6"/>
  <c r="BY25" i="6"/>
  <c r="BQ25" i="6"/>
  <c r="BI25" i="6"/>
  <c r="BA25" i="6"/>
  <c r="AS25" i="6"/>
  <c r="AK25" i="6"/>
  <c r="AC25" i="6"/>
  <c r="U25" i="6"/>
  <c r="M25" i="6"/>
  <c r="BW25" i="6"/>
  <c r="BO25" i="6"/>
  <c r="BG25" i="6"/>
  <c r="AY25" i="6"/>
  <c r="AQ25" i="6"/>
  <c r="AI25" i="6"/>
  <c r="AA25" i="6"/>
  <c r="S25" i="6"/>
  <c r="K25" i="6"/>
  <c r="BS19" i="6"/>
  <c r="BK19" i="6"/>
  <c r="BC19" i="6"/>
  <c r="AU19" i="6"/>
  <c r="AM19" i="6"/>
  <c r="AE19" i="6"/>
  <c r="W19" i="6"/>
  <c r="O19" i="6"/>
  <c r="G19" i="6"/>
  <c r="BV25" i="6"/>
  <c r="BN25" i="6"/>
  <c r="BF25" i="6"/>
  <c r="AX25" i="6"/>
  <c r="AP25" i="6"/>
  <c r="BT19" i="6"/>
  <c r="BL19" i="6"/>
  <c r="BD19" i="6"/>
  <c r="AV19" i="6"/>
  <c r="AN19" i="6"/>
  <c r="BT25" i="6"/>
  <c r="BL25" i="6"/>
  <c r="BD25" i="6"/>
  <c r="AF19" i="6"/>
  <c r="X19" i="6"/>
  <c r="P19" i="6"/>
  <c r="H19" i="6"/>
  <c r="BX19" i="6"/>
  <c r="BP19" i="6"/>
  <c r="BH19" i="6"/>
  <c r="AZ19" i="6"/>
  <c r="AR19" i="6"/>
  <c r="AJ19" i="6"/>
  <c r="AB19" i="6"/>
  <c r="T19" i="6"/>
  <c r="L19" i="6"/>
  <c r="BY19" i="6"/>
  <c r="BQ19" i="6"/>
  <c r="BI19" i="6"/>
  <c r="BA19" i="6"/>
  <c r="AS19" i="6"/>
  <c r="AK19" i="6"/>
  <c r="AC19" i="6"/>
  <c r="U19" i="6"/>
  <c r="M19" i="6"/>
  <c r="BR25" i="6"/>
  <c r="BJ25" i="6"/>
  <c r="BB25" i="6"/>
  <c r="AT25" i="6"/>
  <c r="AL25" i="6"/>
  <c r="AD25" i="6"/>
  <c r="V25" i="6"/>
  <c r="N25" i="6"/>
  <c r="BU19" i="6"/>
  <c r="BM19" i="6"/>
  <c r="BE19" i="6"/>
  <c r="AW19" i="6"/>
  <c r="AO19" i="6"/>
  <c r="AG19" i="6"/>
  <c r="Y19" i="6"/>
  <c r="Q19" i="6"/>
  <c r="I19" i="6"/>
  <c r="S43" i="6" l="1"/>
  <c r="BF43" i="6"/>
  <c r="AE43" i="6"/>
  <c r="K43" i="6"/>
  <c r="BW43" i="6"/>
  <c r="AQ34" i="6"/>
  <c r="AX43" i="6"/>
  <c r="W43" i="6"/>
  <c r="AU43" i="6"/>
  <c r="H27" i="6"/>
  <c r="AH34" i="6"/>
  <c r="AW27" i="6"/>
  <c r="AA43" i="6"/>
  <c r="BN43" i="6"/>
  <c r="J43" i="6"/>
  <c r="BV43" i="6"/>
  <c r="BV46" i="6" s="1"/>
  <c r="AM43" i="6"/>
  <c r="BR43" i="6"/>
  <c r="Z43" i="6"/>
  <c r="AX34" i="6"/>
  <c r="AC40" i="6"/>
  <c r="BY43" i="6"/>
  <c r="BY46" i="6" s="1"/>
  <c r="BH43" i="6"/>
  <c r="P43" i="6"/>
  <c r="AO43" i="6"/>
  <c r="X43" i="6"/>
  <c r="M43" i="6"/>
  <c r="V43" i="6"/>
  <c r="BH34" i="6"/>
  <c r="U40" i="6"/>
  <c r="AI43" i="6"/>
  <c r="AI46" i="6" s="1"/>
  <c r="AR43" i="6"/>
  <c r="AR46" i="6" s="1"/>
  <c r="AK43" i="6"/>
  <c r="AT43" i="6"/>
  <c r="L40" i="6"/>
  <c r="BP43" i="6"/>
  <c r="BO43" i="6"/>
  <c r="B10" i="8"/>
  <c r="L43" i="6"/>
  <c r="BX43" i="6"/>
  <c r="BX46" i="6" s="1"/>
  <c r="BA43" i="6"/>
  <c r="BA46" i="6" s="1"/>
  <c r="N43" i="6"/>
  <c r="E11" i="9"/>
  <c r="B15" i="10"/>
  <c r="AW43" i="6"/>
  <c r="T43" i="6"/>
  <c r="D12" i="9"/>
  <c r="J16" i="10" s="1"/>
  <c r="J24" i="10"/>
  <c r="J28" i="10"/>
  <c r="J23" i="10"/>
  <c r="J26" i="10"/>
  <c r="J19" i="10"/>
  <c r="J22" i="10"/>
  <c r="J20" i="10"/>
  <c r="J25" i="10"/>
  <c r="J18" i="10"/>
  <c r="J21" i="10"/>
  <c r="J17" i="10"/>
  <c r="J27" i="10"/>
  <c r="AF43" i="6"/>
  <c r="AF46" i="6" s="1"/>
  <c r="BE43" i="6"/>
  <c r="AB43" i="6"/>
  <c r="AB46" i="6" s="1"/>
  <c r="AD43" i="6"/>
  <c r="AN43" i="6"/>
  <c r="BM43" i="6"/>
  <c r="BG34" i="6"/>
  <c r="D12" i="8"/>
  <c r="G16" i="10" s="1"/>
  <c r="G24" i="10"/>
  <c r="G21" i="10"/>
  <c r="G27" i="10"/>
  <c r="G25" i="10"/>
  <c r="G19" i="10"/>
  <c r="G17" i="10"/>
  <c r="G26" i="10"/>
  <c r="G22" i="10"/>
  <c r="G28" i="10"/>
  <c r="G18" i="10"/>
  <c r="G23" i="10"/>
  <c r="G20" i="10"/>
  <c r="AJ43" i="6"/>
  <c r="AJ46" i="6" s="1"/>
  <c r="B12" i="8" a="1"/>
  <c r="AL43" i="6"/>
  <c r="AV43" i="6"/>
  <c r="I43" i="6"/>
  <c r="BU43" i="6"/>
  <c r="W27" i="6"/>
  <c r="B12" i="9" a="1"/>
  <c r="E43" i="6"/>
  <c r="E46" i="6" s="1"/>
  <c r="B8" i="8"/>
  <c r="BD43" i="6"/>
  <c r="Q43" i="6"/>
  <c r="Q46" i="6" s="1"/>
  <c r="Z34" i="6"/>
  <c r="AZ43" i="6"/>
  <c r="BB43" i="6"/>
  <c r="BB46" i="6" s="1"/>
  <c r="BL43" i="6"/>
  <c r="BL46" i="6" s="1"/>
  <c r="B11" i="8"/>
  <c r="Y43" i="6"/>
  <c r="B14" i="10"/>
  <c r="E10" i="9"/>
  <c r="BJ43" i="6"/>
  <c r="H43" i="6"/>
  <c r="BT43" i="6"/>
  <c r="BT46" i="6" s="1"/>
  <c r="E12" i="8"/>
  <c r="K16" i="10" s="1"/>
  <c r="K28" i="10"/>
  <c r="K25" i="10"/>
  <c r="K22" i="10"/>
  <c r="K20" i="10"/>
  <c r="K17" i="10"/>
  <c r="K18" i="10"/>
  <c r="K26" i="10"/>
  <c r="K23" i="10"/>
  <c r="K21" i="10"/>
  <c r="K27" i="10"/>
  <c r="K19" i="10"/>
  <c r="K24" i="10"/>
  <c r="AG43" i="6"/>
  <c r="C12" i="9"/>
  <c r="F16" i="10" s="1"/>
  <c r="F24" i="10"/>
  <c r="F20" i="10"/>
  <c r="F26" i="10"/>
  <c r="F22" i="10"/>
  <c r="H22" i="10" s="1"/>
  <c r="F25" i="10"/>
  <c r="F27" i="10"/>
  <c r="F18" i="10"/>
  <c r="F21" i="10"/>
  <c r="F19" i="10"/>
  <c r="F28" i="10"/>
  <c r="F23" i="10"/>
  <c r="H23" i="10" s="1"/>
  <c r="F17" i="10"/>
  <c r="AW40" i="6"/>
  <c r="AE40" i="6"/>
  <c r="BB27" i="6"/>
  <c r="AR34" i="6"/>
  <c r="AA46" i="6"/>
  <c r="BE40" i="6"/>
  <c r="AM40" i="6"/>
  <c r="R40" i="6"/>
  <c r="AH40" i="6"/>
  <c r="BP34" i="6"/>
  <c r="AC34" i="6"/>
  <c r="AA34" i="6"/>
  <c r="AS40" i="6"/>
  <c r="BR40" i="6"/>
  <c r="Q40" i="6"/>
  <c r="BK40" i="6"/>
  <c r="AP40" i="6"/>
  <c r="T34" i="6"/>
  <c r="R34" i="6"/>
  <c r="AK34" i="6"/>
  <c r="N40" i="6"/>
  <c r="Y40" i="6"/>
  <c r="G40" i="6"/>
  <c r="BS40" i="6"/>
  <c r="AX40" i="6"/>
  <c r="AC46" i="6"/>
  <c r="BN34" i="6"/>
  <c r="BI40" i="6"/>
  <c r="V40" i="6"/>
  <c r="AG40" i="6"/>
  <c r="O40" i="6"/>
  <c r="BF40" i="6"/>
  <c r="X27" i="6"/>
  <c r="BW34" i="6"/>
  <c r="BF34" i="6"/>
  <c r="BQ40" i="6"/>
  <c r="AD40" i="6"/>
  <c r="AO40" i="6"/>
  <c r="W40" i="6"/>
  <c r="BN40" i="6"/>
  <c r="AF27" i="6"/>
  <c r="AN27" i="6"/>
  <c r="AC27" i="6"/>
  <c r="T27" i="6"/>
  <c r="BK27" i="6"/>
  <c r="AP34" i="6"/>
  <c r="BI34" i="6"/>
  <c r="G27" i="6"/>
  <c r="AZ46" i="6"/>
  <c r="BQ34" i="6"/>
  <c r="O34" i="6"/>
  <c r="BL34" i="6"/>
  <c r="BB34" i="6"/>
  <c r="BM34" i="6"/>
  <c r="P27" i="6"/>
  <c r="BS27" i="6"/>
  <c r="AS34" i="6"/>
  <c r="W34" i="6"/>
  <c r="P34" i="6"/>
  <c r="BT34" i="6"/>
  <c r="BU34" i="6"/>
  <c r="AQ46" i="6"/>
  <c r="BG27" i="6"/>
  <c r="J27" i="6"/>
  <c r="O27" i="6"/>
  <c r="BQ46" i="6"/>
  <c r="S34" i="6"/>
  <c r="BA34" i="6"/>
  <c r="N34" i="6"/>
  <c r="AE34" i="6"/>
  <c r="X34" i="6"/>
  <c r="BR34" i="6"/>
  <c r="Q34" i="6"/>
  <c r="Z46" i="6"/>
  <c r="AM34" i="6"/>
  <c r="AD34" i="6"/>
  <c r="AF34" i="6"/>
  <c r="Y34" i="6"/>
  <c r="BG46" i="6"/>
  <c r="AU34" i="6"/>
  <c r="AN34" i="6"/>
  <c r="V34" i="6"/>
  <c r="AG34" i="6"/>
  <c r="BJ27" i="6"/>
  <c r="AY34" i="6"/>
  <c r="M34" i="6"/>
  <c r="BY34" i="6"/>
  <c r="BC34" i="6"/>
  <c r="AT34" i="6"/>
  <c r="AV34" i="6"/>
  <c r="AO34" i="6"/>
  <c r="AX46" i="6"/>
  <c r="BW46" i="6"/>
  <c r="BK46" i="6"/>
  <c r="BK34" i="6"/>
  <c r="BD34" i="6"/>
  <c r="AW34" i="6"/>
  <c r="BS34" i="6"/>
  <c r="BJ34" i="6"/>
  <c r="BE34" i="6"/>
  <c r="BP46" i="6"/>
  <c r="BO46" i="6"/>
  <c r="S46" i="6"/>
  <c r="Q27" i="6"/>
  <c r="AU27" i="6"/>
  <c r="U27" i="6"/>
  <c r="L27" i="6"/>
  <c r="BX27" i="6"/>
  <c r="AG27" i="6"/>
  <c r="BU27" i="6"/>
  <c r="Y27" i="6"/>
  <c r="BN27" i="6"/>
  <c r="BC27" i="6"/>
  <c r="R27" i="6"/>
  <c r="AY27" i="6"/>
  <c r="AV27" i="6"/>
  <c r="AX27" i="6"/>
  <c r="BV27" i="6"/>
  <c r="J34" i="6"/>
  <c r="AP27" i="6"/>
  <c r="BF27" i="6"/>
  <c r="E27" i="6"/>
  <c r="AB27" i="6"/>
  <c r="AS27" i="6"/>
  <c r="Z27" i="6"/>
  <c r="AJ27" i="6"/>
  <c r="BE27" i="6"/>
  <c r="BA27" i="6"/>
  <c r="AR27" i="6"/>
  <c r="BT27" i="6"/>
  <c r="AE27" i="6"/>
  <c r="G34" i="6"/>
  <c r="BM27" i="6"/>
  <c r="I27" i="6"/>
  <c r="BR27" i="6"/>
  <c r="BH27" i="6"/>
  <c r="AM27" i="6"/>
  <c r="N27" i="6"/>
  <c r="H34" i="6"/>
  <c r="AI27" i="6"/>
  <c r="AQ27" i="6"/>
  <c r="K34" i="6"/>
  <c r="BO27" i="6"/>
  <c r="S27" i="6"/>
  <c r="AD27" i="6"/>
  <c r="I34" i="6"/>
  <c r="AA27" i="6"/>
  <c r="E34" i="6"/>
  <c r="K27" i="6"/>
  <c r="BW27" i="6"/>
  <c r="AH27" i="6"/>
  <c r="AZ27" i="6"/>
  <c r="V27" i="6"/>
  <c r="M27" i="6"/>
  <c r="BY27" i="6"/>
  <c r="BP27" i="6"/>
  <c r="L34" i="6"/>
  <c r="AL27" i="6"/>
  <c r="AT27" i="6"/>
  <c r="BD27" i="6"/>
  <c r="AO27" i="6"/>
  <c r="BL27" i="6"/>
  <c r="BI27" i="6"/>
  <c r="BQ27" i="6"/>
  <c r="AK27" i="6"/>
  <c r="H19" i="10" l="1"/>
  <c r="H26" i="10"/>
  <c r="L17" i="10"/>
  <c r="L23" i="10"/>
  <c r="L16" i="10"/>
  <c r="H25" i="10"/>
  <c r="H17" i="10"/>
  <c r="L18" i="10"/>
  <c r="L24" i="10"/>
  <c r="H21" i="10"/>
  <c r="L20" i="10"/>
  <c r="H16" i="10"/>
  <c r="L25" i="10"/>
  <c r="F10" i="8"/>
  <c r="C14" i="10"/>
  <c r="O14" i="10" s="1"/>
  <c r="H27" i="10"/>
  <c r="H18" i="10"/>
  <c r="L22" i="10"/>
  <c r="H24" i="10"/>
  <c r="L19" i="10"/>
  <c r="N15" i="10"/>
  <c r="L27" i="10"/>
  <c r="N14" i="10"/>
  <c r="L26" i="10"/>
  <c r="H28" i="10"/>
  <c r="H20" i="10"/>
  <c r="C12" i="10"/>
  <c r="F8" i="8"/>
  <c r="B12" i="8"/>
  <c r="C23" i="10"/>
  <c r="O23" i="10" s="1"/>
  <c r="C28" i="10"/>
  <c r="O28" i="10" s="1"/>
  <c r="F20" i="8"/>
  <c r="C20" i="10"/>
  <c r="O20" i="10" s="1"/>
  <c r="C26" i="10"/>
  <c r="O26" i="10" s="1"/>
  <c r="F18" i="8"/>
  <c r="C24" i="10"/>
  <c r="O24" i="10" s="1"/>
  <c r="C18" i="10"/>
  <c r="O18" i="10" s="1"/>
  <c r="F19" i="8"/>
  <c r="F22" i="8"/>
  <c r="F24" i="8"/>
  <c r="C25" i="10"/>
  <c r="O25" i="10" s="1"/>
  <c r="C21" i="10"/>
  <c r="O21" i="10" s="1"/>
  <c r="C27" i="10"/>
  <c r="O27" i="10" s="1"/>
  <c r="F14" i="8"/>
  <c r="F16" i="8"/>
  <c r="C17" i="10"/>
  <c r="O17" i="10" s="1"/>
  <c r="C22" i="10"/>
  <c r="O22" i="10" s="1"/>
  <c r="C19" i="10"/>
  <c r="O19" i="10" s="1"/>
  <c r="F21" i="8"/>
  <c r="F17" i="8"/>
  <c r="F13" i="8"/>
  <c r="F23" i="8"/>
  <c r="F15" i="8"/>
  <c r="L21" i="10"/>
  <c r="L28" i="10"/>
  <c r="C15" i="10"/>
  <c r="O15" i="10" s="1"/>
  <c r="F11" i="8"/>
  <c r="B12" i="9"/>
  <c r="E14" i="9"/>
  <c r="E23" i="9"/>
  <c r="B25" i="10"/>
  <c r="E22" i="9"/>
  <c r="B21" i="10"/>
  <c r="B28" i="10"/>
  <c r="E16" i="9"/>
  <c r="E13" i="9"/>
  <c r="B27" i="10"/>
  <c r="B17" i="10"/>
  <c r="B24" i="10"/>
  <c r="E24" i="9"/>
  <c r="E21" i="9"/>
  <c r="B22" i="10"/>
  <c r="B23" i="10"/>
  <c r="B20" i="10"/>
  <c r="E17" i="9"/>
  <c r="B18" i="10"/>
  <c r="B19" i="10"/>
  <c r="E18" i="9"/>
  <c r="E15" i="9"/>
  <c r="B26" i="10"/>
  <c r="N26" i="10" s="1"/>
  <c r="E19" i="9"/>
  <c r="E20" i="9"/>
  <c r="U46" i="6"/>
  <c r="AY46" i="6"/>
  <c r="X46" i="6"/>
  <c r="BH46" i="6"/>
  <c r="W46" i="6"/>
  <c r="BM46" i="6"/>
  <c r="O46" i="6"/>
  <c r="AH46" i="6"/>
  <c r="T46" i="6"/>
  <c r="BN46" i="6"/>
  <c r="BF46" i="6"/>
  <c r="AU46" i="6"/>
  <c r="BR46" i="6"/>
  <c r="BC46" i="6"/>
  <c r="AW46" i="6"/>
  <c r="AV46" i="6"/>
  <c r="AN46" i="6"/>
  <c r="AK46" i="6"/>
  <c r="BD46" i="6"/>
  <c r="AD46" i="6"/>
  <c r="N46" i="6"/>
  <c r="V46" i="6"/>
  <c r="R46" i="6"/>
  <c r="BE46" i="6"/>
  <c r="AG46" i="6"/>
  <c r="AS46" i="6"/>
  <c r="BI46" i="6"/>
  <c r="Y46" i="6"/>
  <c r="AL46" i="6"/>
  <c r="AE46" i="6"/>
  <c r="BJ46" i="6"/>
  <c r="AP46" i="6"/>
  <c r="AO46" i="6"/>
  <c r="M46" i="6"/>
  <c r="AT46" i="6"/>
  <c r="AM46" i="6"/>
  <c r="BU46" i="6"/>
  <c r="BS46" i="6"/>
  <c r="P46" i="6"/>
  <c r="H46" i="6"/>
  <c r="I46" i="6"/>
  <c r="G46" i="6"/>
  <c r="K46" i="6"/>
  <c r="L46" i="6"/>
  <c r="J46" i="6"/>
  <c r="P26" i="10" l="1"/>
  <c r="D14" i="10"/>
  <c r="P14" i="10"/>
  <c r="N22" i="10"/>
  <c r="P22" i="10" s="1"/>
  <c r="D22" i="10"/>
  <c r="D28" i="10"/>
  <c r="N28" i="10"/>
  <c r="P28" i="10" s="1"/>
  <c r="N21" i="10"/>
  <c r="P21" i="10" s="1"/>
  <c r="D21" i="10"/>
  <c r="D19" i="10"/>
  <c r="N19" i="10"/>
  <c r="P19" i="10" s="1"/>
  <c r="N24" i="10"/>
  <c r="P24" i="10" s="1"/>
  <c r="D24" i="10"/>
  <c r="N25" i="10"/>
  <c r="P25" i="10" s="1"/>
  <c r="D25" i="10"/>
  <c r="D18" i="10"/>
  <c r="N18" i="10"/>
  <c r="P18" i="10" s="1"/>
  <c r="N17" i="10"/>
  <c r="P17" i="10" s="1"/>
  <c r="D17" i="10"/>
  <c r="F12" i="8"/>
  <c r="C16" i="10"/>
  <c r="O16" i="10" s="1"/>
  <c r="N27" i="10"/>
  <c r="P27" i="10" s="1"/>
  <c r="D27" i="10"/>
  <c r="D20" i="10"/>
  <c r="N20" i="10"/>
  <c r="P20" i="10" s="1"/>
  <c r="B16" i="10"/>
  <c r="E12" i="9"/>
  <c r="O12" i="10"/>
  <c r="P12" i="10" s="1"/>
  <c r="D12" i="10"/>
  <c r="D15" i="10"/>
  <c r="D23" i="10"/>
  <c r="N23" i="10"/>
  <c r="P23" i="10" s="1"/>
  <c r="D26" i="10"/>
  <c r="P15" i="10"/>
  <c r="E22" i="2"/>
  <c r="E21" i="2"/>
  <c r="E23" i="2" s="1"/>
  <c r="D22" i="2"/>
  <c r="D21" i="2"/>
  <c r="F21" i="2" s="1"/>
  <c r="B22" i="2"/>
  <c r="B21" i="2"/>
  <c r="B23" i="2"/>
  <c r="E16" i="2"/>
  <c r="F18" i="6" s="1"/>
  <c r="F39" i="6" s="1"/>
  <c r="D9" i="9" s="1"/>
  <c r="J13" i="10" s="1"/>
  <c r="E15" i="2"/>
  <c r="F17" i="6" s="1"/>
  <c r="F33" i="6" s="1"/>
  <c r="D16" i="2"/>
  <c r="F16" i="6" s="1"/>
  <c r="F38" i="6" s="1"/>
  <c r="C9" i="9" s="1"/>
  <c r="F13" i="10" s="1"/>
  <c r="D15" i="2"/>
  <c r="F15" i="6" s="1"/>
  <c r="F32" i="6" s="1"/>
  <c r="B16" i="2"/>
  <c r="B15" i="2"/>
  <c r="E59" i="3"/>
  <c r="I58" i="3"/>
  <c r="G53" i="3"/>
  <c r="I52" i="3"/>
  <c r="I48" i="3"/>
  <c r="I57" i="3" s="1"/>
  <c r="I59" i="3" s="1"/>
  <c r="I45" i="3"/>
  <c r="E45" i="3"/>
  <c r="E62" i="3" s="1"/>
  <c r="E28" i="3" s="1"/>
  <c r="G43" i="3"/>
  <c r="M39" i="3"/>
  <c r="N32" i="3"/>
  <c r="M33" i="3"/>
  <c r="L33" i="3"/>
  <c r="K33" i="3"/>
  <c r="G33" i="3"/>
  <c r="N25" i="3"/>
  <c r="N24" i="3"/>
  <c r="N23" i="3"/>
  <c r="N22" i="3"/>
  <c r="N21" i="3"/>
  <c r="M26" i="3"/>
  <c r="L26" i="3"/>
  <c r="K26" i="3"/>
  <c r="G26" i="3"/>
  <c r="G17" i="3"/>
  <c r="G28" i="3" s="1"/>
  <c r="F28" i="3" s="1"/>
  <c r="M53" i="3"/>
  <c r="L53" i="3"/>
  <c r="N16" i="3"/>
  <c r="N15" i="3"/>
  <c r="M52" i="3"/>
  <c r="L52" i="3"/>
  <c r="K52" i="3"/>
  <c r="G52" i="3"/>
  <c r="G54" i="3" s="1"/>
  <c r="M49" i="3"/>
  <c r="M58" i="3" s="1"/>
  <c r="L49" i="3"/>
  <c r="K49" i="3"/>
  <c r="G49" i="3"/>
  <c r="G58" i="3" s="1"/>
  <c r="F58" i="3" s="1"/>
  <c r="M48" i="3"/>
  <c r="L48" i="3"/>
  <c r="N13" i="3"/>
  <c r="G48" i="3"/>
  <c r="N12" i="3"/>
  <c r="M44" i="3"/>
  <c r="L44" i="3"/>
  <c r="N11" i="3"/>
  <c r="G44" i="3"/>
  <c r="F44" i="3" s="1"/>
  <c r="N10" i="3"/>
  <c r="M43" i="3"/>
  <c r="M45" i="3" s="1"/>
  <c r="N9" i="3"/>
  <c r="K43" i="3"/>
  <c r="F16" i="2" l="1"/>
  <c r="D17" i="2"/>
  <c r="E9" i="8"/>
  <c r="K13" i="10" s="1"/>
  <c r="L13" i="10" s="1"/>
  <c r="F45" i="6"/>
  <c r="B17" i="2"/>
  <c r="H15" i="2"/>
  <c r="H17" i="2" s="1"/>
  <c r="F9" i="6"/>
  <c r="D23" i="2"/>
  <c r="H16" i="2"/>
  <c r="F12" i="6"/>
  <c r="F37" i="6" s="1"/>
  <c r="H21" i="2"/>
  <c r="D9" i="8"/>
  <c r="G13" i="10" s="1"/>
  <c r="H13" i="10" s="1"/>
  <c r="F44" i="6"/>
  <c r="H22" i="2"/>
  <c r="N16" i="10"/>
  <c r="P16" i="10" s="1"/>
  <c r="D16" i="10"/>
  <c r="F22" i="2"/>
  <c r="F23" i="2" s="1"/>
  <c r="E17" i="2"/>
  <c r="F15" i="2"/>
  <c r="F17" i="2" s="1"/>
  <c r="N48" i="3"/>
  <c r="L50" i="3"/>
  <c r="L57" i="3"/>
  <c r="L59" i="3" s="1"/>
  <c r="L54" i="3"/>
  <c r="G57" i="3"/>
  <c r="G50" i="3"/>
  <c r="J52" i="3"/>
  <c r="N52" i="3"/>
  <c r="G45" i="3"/>
  <c r="N44" i="3"/>
  <c r="M50" i="3"/>
  <c r="M57" i="3"/>
  <c r="M59" i="3" s="1"/>
  <c r="M62" i="3" s="1"/>
  <c r="M54" i="3"/>
  <c r="J49" i="3"/>
  <c r="J43" i="3"/>
  <c r="L58" i="3"/>
  <c r="N53" i="3"/>
  <c r="I62" i="3"/>
  <c r="I28" i="3" s="1"/>
  <c r="K17" i="3"/>
  <c r="K28" i="3" s="1"/>
  <c r="N20" i="3"/>
  <c r="K44" i="3"/>
  <c r="J44" i="3" s="1"/>
  <c r="K48" i="3"/>
  <c r="N14" i="3"/>
  <c r="L17" i="3"/>
  <c r="K53" i="3"/>
  <c r="J53" i="3" s="1"/>
  <c r="M17" i="3"/>
  <c r="M28" i="3" s="1"/>
  <c r="L43" i="3"/>
  <c r="L45" i="3" s="1"/>
  <c r="N31" i="3"/>
  <c r="F43" i="3"/>
  <c r="F45" i="3" s="1"/>
  <c r="F31" i="6" l="1"/>
  <c r="F19" i="6"/>
  <c r="F27" i="6" s="1"/>
  <c r="B9" i="9"/>
  <c r="F40" i="6"/>
  <c r="H23" i="2"/>
  <c r="K58" i="3"/>
  <c r="J58" i="3" s="1"/>
  <c r="L28" i="3"/>
  <c r="L35" i="3"/>
  <c r="N54" i="3"/>
  <c r="N50" i="3"/>
  <c r="N57" i="3"/>
  <c r="N59" i="3" s="1"/>
  <c r="K54" i="3"/>
  <c r="J54" i="3" s="1"/>
  <c r="N49" i="3"/>
  <c r="N58" i="3" s="1"/>
  <c r="K57" i="3"/>
  <c r="J48" i="3"/>
  <c r="K50" i="3"/>
  <c r="J50" i="3" s="1"/>
  <c r="N33" i="3"/>
  <c r="L62" i="3"/>
  <c r="J45" i="3"/>
  <c r="G59" i="3"/>
  <c r="G62" i="3" s="1"/>
  <c r="F57" i="3"/>
  <c r="F59" i="3" s="1"/>
  <c r="F62" i="3" s="1"/>
  <c r="N17" i="3"/>
  <c r="N26" i="3"/>
  <c r="J28" i="3"/>
  <c r="K45" i="3"/>
  <c r="N43" i="3"/>
  <c r="N45" i="3" s="1"/>
  <c r="B13" i="10" l="1"/>
  <c r="E9" i="9"/>
  <c r="B9" i="8"/>
  <c r="F43" i="6"/>
  <c r="F46" i="6" s="1"/>
  <c r="F34" i="6"/>
  <c r="N28" i="3"/>
  <c r="J57" i="3"/>
  <c r="J59" i="3" s="1"/>
  <c r="K59" i="3"/>
  <c r="N62" i="3"/>
  <c r="J62" i="3"/>
  <c r="K62" i="3"/>
  <c r="C13" i="10" l="1"/>
  <c r="O13" i="10" s="1"/>
  <c r="F9" i="8"/>
  <c r="N13" i="10"/>
  <c r="D13" i="10"/>
  <c r="F10" i="2"/>
  <c r="F9" i="2"/>
  <c r="D11" i="2"/>
  <c r="E11" i="2"/>
  <c r="B11" i="2"/>
  <c r="P13" i="10" l="1"/>
  <c r="F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<sst xmlns="http://schemas.openxmlformats.org/spreadsheetml/2006/main" count="3184" uniqueCount="1443">
  <si>
    <t>DEF TAX LIAB: Federal FAS 109 - Other Property</t>
  </si>
  <si>
    <t>DEF TAX LIABILITY: State FAS 109-Other Property</t>
  </si>
  <si>
    <t>DEF TAX LIAB: Federal FAS 109 - Other</t>
  </si>
  <si>
    <t>Federal</t>
  </si>
  <si>
    <t>State</t>
  </si>
  <si>
    <t>Total DTL</t>
  </si>
  <si>
    <t>Florida City Gas #1570</t>
  </si>
  <si>
    <t>Summary of ADIT General Ledger Balances</t>
  </si>
  <si>
    <t>Jul 2018</t>
  </si>
  <si>
    <t>Souther Co</t>
  </si>
  <si>
    <t>Reclass</t>
  </si>
  <si>
    <t>FPL</t>
  </si>
  <si>
    <t>Day 1 Adj</t>
  </si>
  <si>
    <t>August thru</t>
  </si>
  <si>
    <t>SAP GL</t>
  </si>
  <si>
    <t>SAP Acct</t>
  </si>
  <si>
    <t>FERC Acct</t>
  </si>
  <si>
    <t>Account Description</t>
  </si>
  <si>
    <t>Juris</t>
  </si>
  <si>
    <t>Dec 2017</t>
  </si>
  <si>
    <t>Adj</t>
  </si>
  <si>
    <t>Day 1 ADIT</t>
  </si>
  <si>
    <t>Dec 2018</t>
  </si>
  <si>
    <t>Dec Activity</t>
  </si>
  <si>
    <t>check</t>
  </si>
  <si>
    <t>DEFERRED TAX ASSETS: Federal</t>
  </si>
  <si>
    <t>Fed</t>
  </si>
  <si>
    <t>DEFERRED TAX ASSETS: Federal - Storm Fund</t>
  </si>
  <si>
    <t>DEFERRED TAX ASSETS: State</t>
  </si>
  <si>
    <t>DEFERRED TAX ASSETS: State-Storm Fund</t>
  </si>
  <si>
    <t>DEF TAX LIABILITY: Federal</t>
  </si>
  <si>
    <t>DEFERRED TAX LIABILITY: State</t>
  </si>
  <si>
    <t>DEF TAX LIAB: Accm Def Inc Tax-Fed Oth Def Tax Cr</t>
  </si>
  <si>
    <t>DEF TAX LIAB: Accm Def Inc Tx-ST-Oth Def Tax Credt</t>
  </si>
  <si>
    <t>Total ADIT</t>
  </si>
  <si>
    <t>DEFERRED TAX ASSETS: Federal - FAS 109</t>
  </si>
  <si>
    <t>DEFERRED TAX ASSETS: State-FAS 109</t>
  </si>
  <si>
    <t>DEF TAX LIABILITY: State FAS 109-Other</t>
  </si>
  <si>
    <t>FAS109 ADIT</t>
  </si>
  <si>
    <t>ADIT Grand Total</t>
  </si>
  <si>
    <t>OTHER REG ASSETS: FAS 109 Federal</t>
  </si>
  <si>
    <t>OTHER REG LIAB: FAS 109</t>
  </si>
  <si>
    <t>FAS109 Reg Asset/Liability</t>
  </si>
  <si>
    <t>Additional Paid in Capital</t>
  </si>
  <si>
    <t>68xxxxx</t>
  </si>
  <si>
    <t>9410xxx</t>
  </si>
  <si>
    <t>Deferred Tax Expense - Debits</t>
  </si>
  <si>
    <t>9411xxx</t>
  </si>
  <si>
    <t>Deferred Tax Expense - Credits</t>
  </si>
  <si>
    <t>Total Deferred Tax Expense</t>
  </si>
  <si>
    <t>Account 190</t>
  </si>
  <si>
    <t>Total Account 190</t>
  </si>
  <si>
    <t>Account 282</t>
  </si>
  <si>
    <t>Account 283</t>
  </si>
  <si>
    <t>Account 282 &amp; 283</t>
  </si>
  <si>
    <t>Total Accounts 281, 282 and 283</t>
  </si>
  <si>
    <t>TOTAL ADIT</t>
  </si>
  <si>
    <t>SOURCE:  J:\TAX\FF1\FCG\2018\[P24 Tax Page 2018 FPL-FCG v2.xlsx]GL Balances</t>
  </si>
  <si>
    <t>Year 2017</t>
  </si>
  <si>
    <t>Year 2018</t>
  </si>
  <si>
    <t>FPLM: 2022 FCG Rate Case</t>
  </si>
  <si>
    <t>Planning Entity</t>
  </si>
  <si>
    <t>SAP FERC Account: SAP Business Area of SAP FERC Account</t>
  </si>
  <si>
    <t>SAP FERC Account: SAP GAAP Account of SAP FERC Account</t>
  </si>
  <si>
    <t>SAP FERC Account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</si>
  <si>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</si>
  <si>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</si>
  <si>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</si>
  <si>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</si>
  <si>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</si>
  <si>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</si>
  <si>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</si>
  <si>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</si>
  <si>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</si>
  <si>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</si>
  <si>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</si>
  <si>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</si>
  <si>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</si>
  <si>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</si>
  <si>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</si>
  <si>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</si>
  <si>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</si>
  <si>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</si>
  <si>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</si>
  <si>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</si>
  <si>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</si>
  <si>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</si>
  <si>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</si>
  <si>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</si>
  <si>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</si>
  <si>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</si>
  <si>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</si>
  <si>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</si>
  <si>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</si>
  <si>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</si>
  <si>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</si>
  <si>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</si>
  <si>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</si>
  <si>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</si>
  <si>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</si>
  <si>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</si>
  <si>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</si>
  <si>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</si>
  <si>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</si>
  <si>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</si>
  <si>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</si>
  <si>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</si>
  <si>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</si>
  <si>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</si>
  <si>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</si>
  <si>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</si>
  <si>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</si>
  <si>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</si>
  <si>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</si>
  <si>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</si>
  <si>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</si>
  <si>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2021</t>
  </si>
  <si>
    <t>Jan - 2022</t>
  </si>
  <si>
    <t>Feb - 2022</t>
  </si>
  <si>
    <t>Mar - 2022</t>
  </si>
  <si>
    <t>Apr - 2022</t>
  </si>
  <si>
    <t>May - 2022</t>
  </si>
  <si>
    <t>Jun - 2022</t>
  </si>
  <si>
    <t>Jul - 2022</t>
  </si>
  <si>
    <t>Aug - 2022</t>
  </si>
  <si>
    <t>Sep - 2022</t>
  </si>
  <si>
    <t>Oct - 2022</t>
  </si>
  <si>
    <t>Nov - 2022</t>
  </si>
  <si>
    <t>Dec - 2022</t>
  </si>
  <si>
    <t>2022</t>
  </si>
  <si>
    <t>Jan - 2023</t>
  </si>
  <si>
    <t>Feb - 2023</t>
  </si>
  <si>
    <t>Mar - 2023</t>
  </si>
  <si>
    <t>Apr - 2023</t>
  </si>
  <si>
    <t>May - 2023</t>
  </si>
  <si>
    <t>Jun - 2023</t>
  </si>
  <si>
    <t>Jul - 2023</t>
  </si>
  <si>
    <t>Aug - 2023</t>
  </si>
  <si>
    <t>Sep - 2023</t>
  </si>
  <si>
    <t>Oct - 2023</t>
  </si>
  <si>
    <t>Nov - 2023</t>
  </si>
  <si>
    <t>Dec - 2023</t>
  </si>
  <si>
    <t>2023</t>
  </si>
  <si>
    <t>FERCELIMCOMP: FERC Elimination Company</t>
  </si>
  <si>
    <t>A01: Base</t>
  </si>
  <si>
    <t>2000300: ACCOUNTS RECEIVABLE: Intercompany-Arms Length</t>
  </si>
  <si>
    <t>9146100: Accounts Receivable frm Associated Co's</t>
  </si>
  <si>
    <t>2200200: NOTES RECEIVABLE: Current Intercompany</t>
  </si>
  <si>
    <t>9145000: Notes Receivable fr Associated Companies</t>
  </si>
  <si>
    <t>2705100: INVESTMENT IN SUBSIDIARY</t>
  </si>
  <si>
    <t>9123100: Investment in Subsidiary Companies</t>
  </si>
  <si>
    <t>3810000: ADDITIONAL PAID IN CAPITAL</t>
  </si>
  <si>
    <t>9211000: Miscellaneous Paid-in Capital</t>
  </si>
  <si>
    <t>3820000: RETAINED EARNINGS</t>
  </si>
  <si>
    <t>9216000: Unappropriated Retained Earnings-FERC</t>
  </si>
  <si>
    <t>CY_REBS: Current Year Earnings Balance Sheet</t>
  </si>
  <si>
    <t>9216999: Current Year Retained Earnings(BI Only)</t>
  </si>
  <si>
    <t>A04: Fuel</t>
  </si>
  <si>
    <t>3730700: NOTES PAYABLE: Long Term Intercompany</t>
  </si>
  <si>
    <t>9233100: Notes Payable-I/CO-Gas Reserves</t>
  </si>
  <si>
    <t>A06: Below the Line</t>
  </si>
  <si>
    <t>2000205: ACCOUNTS RECEIVABLE: Intercompany  (DP)</t>
  </si>
  <si>
    <t>9146701: Accounts Recvable frm Associated Co's-Gas Reserves</t>
  </si>
  <si>
    <t>3100205: ACCOUNTS PAYABLE: Intercompany (DP)</t>
  </si>
  <si>
    <t>9234701: Accounts Payable to Associated Co's-Gas Reserves</t>
  </si>
  <si>
    <t>FPLENSER: FPL Energy Services</t>
  </si>
  <si>
    <t>1890000: CASH: FPL Group (DP)</t>
  </si>
  <si>
    <t>913191X: 913191X</t>
  </si>
  <si>
    <t>2000235: ACCOUNTS RECEIVABLE: Intercompany (Net)-Cash Sweep</t>
  </si>
  <si>
    <t>914211X: 914211X</t>
  </si>
  <si>
    <t>914611X: 914611X</t>
  </si>
  <si>
    <t>2006050: ACCUM PROV FOR UNCOLLECTIBLE ACCTS: Customer (DP)</t>
  </si>
  <si>
    <t>914401X: 914401X</t>
  </si>
  <si>
    <t>2403000: PREPAID: Other</t>
  </si>
  <si>
    <t>916511X: 916511X</t>
  </si>
  <si>
    <t>2602100: ELECTRIC PLANT IN SERVICE</t>
  </si>
  <si>
    <t>912111X: 912111X</t>
  </si>
  <si>
    <t>2609000: CONSTRUCTION WORK IN PROGRESS</t>
  </si>
  <si>
    <t>912112X: 912112X</t>
  </si>
  <si>
    <t>2650800: ACC. DEPRECIATION: Other Property</t>
  </si>
  <si>
    <t>912251X: 912251X</t>
  </si>
  <si>
    <t>2707000: DEFERRED TAX ASSETS: Federal</t>
  </si>
  <si>
    <t>919011X: Deferred Tax Asset-FPLES</t>
  </si>
  <si>
    <t>2802000: OTHER ASSETS</t>
  </si>
  <si>
    <t>912113X: 912113X</t>
  </si>
  <si>
    <t>3100000: ACCOUNTS PAYABLE: Third Party</t>
  </si>
  <si>
    <t>923211X: Accounts Payable-FPLES</t>
  </si>
  <si>
    <t>3100210: ACCOUNTS PAYABLE: Intercompany-Fed Income Tax</t>
  </si>
  <si>
    <t>92369X1: Taxes Payable-FPLES</t>
  </si>
  <si>
    <t>3100221: ACCTS PAYABLE: Intercompany-State Income Tax</t>
  </si>
  <si>
    <t>92369X2: Taxes Payable-State-FPLES</t>
  </si>
  <si>
    <t>3100300: ACCOUNTS PAYABLE: Intercompany-Armslength</t>
  </si>
  <si>
    <t>923401X: Intercompany Accts Payable-FPLES</t>
  </si>
  <si>
    <t>3201000: DEFERRED INCOME TAXES: Fed-Curr Liab</t>
  </si>
  <si>
    <t>928311X: Deferred Tax Liability-FPLES</t>
  </si>
  <si>
    <t>3320000: OTHER ACCRUED LIABILITIES</t>
  </si>
  <si>
    <t>924211X: Misc Curr Liab-FPLES</t>
  </si>
  <si>
    <t>FPLGASRES: FPL Gas Reserves</t>
  </si>
  <si>
    <t>2920015: FERC Balance Sheet Corrections #15 (FPL Only)</t>
  </si>
  <si>
    <t>9122500: Accum Provision NonUtil Property-Gas Res</t>
  </si>
  <si>
    <t>9144600: Accum Prov Uncollect Accounts-Gas Reserves</t>
  </si>
  <si>
    <t>9190750: Accm Defer IncTaxes-Federal-Gas Reserves</t>
  </si>
  <si>
    <t>2000051: ACCOUNTS RECEIVABLE: NGL Sales</t>
  </si>
  <si>
    <t>9143951: Other Accounts Receivable-Gas Reserves</t>
  </si>
  <si>
    <t>2707100: DEFERRED TAX ASSETS: State</t>
  </si>
  <si>
    <t>9190751: Accm Defer IncTaxes-State-Gas Reserves</t>
  </si>
  <si>
    <t>3100054: ACCOUNTS PAYABLE: Cash Clearing</t>
  </si>
  <si>
    <t>9232802: Accounts Payable-Gas Reserves</t>
  </si>
  <si>
    <t>9236900: Taxes Accr-Federal Inc Tax-Gas Reserves</t>
  </si>
  <si>
    <t>3100220: ACCTS PAYABLE: I/C-State Income Tax-NEE</t>
  </si>
  <si>
    <t>9236910: Taxes Accr-State Inc Tax-Gas Reserves</t>
  </si>
  <si>
    <t>3309000: ACCRUED TAXES: Property</t>
  </si>
  <si>
    <t>9242951: Misc Curr &amp; Accr Liab-Other-Gas Reserves</t>
  </si>
  <si>
    <t>3600000: DEF TAX LIABILITY: Federal</t>
  </si>
  <si>
    <t>9282800: Accm Defer Income Taxes-Fed-Gas Reserves</t>
  </si>
  <si>
    <t>3600100: DEFERRED TAX LIABILITY: State</t>
  </si>
  <si>
    <t>9282801: Accm Defer Income Taxes-State-Gas Reserves</t>
  </si>
  <si>
    <t>3704000: ARO LIABILITY</t>
  </si>
  <si>
    <t>9230300: Asset Retirement Obligation-Liability-Gas Reserves</t>
  </si>
  <si>
    <t>9211700: Miscellaneous Paid-in Capital-Gas Reserves</t>
  </si>
  <si>
    <t>9216001: Unappropriated Retained Earnings-FERC-Gas Res</t>
  </si>
  <si>
    <t>~: ~</t>
  </si>
  <si>
    <t>2920014: FERC Balance Sheet Corrections #14 (FPL Only)</t>
  </si>
  <si>
    <t>9121500: Nonutility Property-Gas Res</t>
  </si>
  <si>
    <t>PE_FCG: Florida City Gas</t>
  </si>
  <si>
    <t>1400000: CASH: Consolidated NextEra Energy Resources</t>
  </si>
  <si>
    <t>9131600: Cash-Gas</t>
  </si>
  <si>
    <t>1810000: CASH: Temporary Investments</t>
  </si>
  <si>
    <t>9136601: Temporary Cash Investments-Gas</t>
  </si>
  <si>
    <t>2000070: ACCOUNTS RECEIVABLE: Non-Trade</t>
  </si>
  <si>
    <t>9143900: Other Accounts Receivable-Gas</t>
  </si>
  <si>
    <t>2000085: ACCOUNTS RECEIVABLE: Trade-Starnik</t>
  </si>
  <si>
    <t>9142600: Customer Accounts Receivable-Gas</t>
  </si>
  <si>
    <t>9146600: Accounts Receivable frm Associated Co's-Gas</t>
  </si>
  <si>
    <t>2000400: ACCOUNTS RECEIVABLE: I/C - Adv in lieu of div</t>
  </si>
  <si>
    <t>9123099: Investment in Associated Companies-Gas</t>
  </si>
  <si>
    <t>2005100: ACCOUNTS RECEIVABLE: Unbilled Rev Retail</t>
  </si>
  <si>
    <t>9173600: Accrued Utility Revenue-Unbld Rev-FPSC-Gas</t>
  </si>
  <si>
    <t>2005156: ACCOUNTS RECEIVABLE: Deferred Clause Revenue</t>
  </si>
  <si>
    <t>9173228: Accrued Utility Rev-Deferred Clause Revenue-GAS</t>
  </si>
  <si>
    <t>9144700: Accum Prov Uncollectible Accounts Cr - Gas</t>
  </si>
  <si>
    <t>2300000: INVENTORY: Fuel</t>
  </si>
  <si>
    <t>9164600: Gas Stored-Fuel-Current-Gas</t>
  </si>
  <si>
    <t>2305100: INVENTORY: M &amp; S Power Systems (ECC 6)</t>
  </si>
  <si>
    <t>9154600: Plant Materials &amp; Oper Supplies-Inv M&amp;S-Gas</t>
  </si>
  <si>
    <t>2400200: PREPAID: Insurance-Intercompany</t>
  </si>
  <si>
    <t>9165620: Prepayments-Insurance-Gas</t>
  </si>
  <si>
    <t>2404000: DEPOSITS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</si>
  <si>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</si>
  <si>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</si>
  <si>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</si>
  <si>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</si>
  <si>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</si>
  <si>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</si>
  <si>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</si>
  <si>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2512000: OTHER REG ASSET: CURRENT</t>
  </si>
  <si>
    <t>9191600: Undercovered Purchased Gas Costs-Gas</t>
  </si>
  <si>
    <t>2520005: OTHER CURRENT ASSETS: Job Orders</t>
  </si>
  <si>
    <t>9174100: Misc Current &amp; Accrued Assets</t>
  </si>
  <si>
    <t>2602300: UTIL PLNT N REV-WORK ORDER PROBLEMS</t>
  </si>
  <si>
    <t>9106060: Compl Const Not Classifed-WO Problems-Gas</t>
  </si>
  <si>
    <t>2602351: Right of Use Asset-Financing Lease</t>
  </si>
  <si>
    <t>9101111: Plant-Capital Leases-Financing-Gas</t>
  </si>
  <si>
    <t>2602352: Right of Use Asset-Operating Lease</t>
  </si>
  <si>
    <t>9101112: Plant-Capital Leases-Operating-Gas</t>
  </si>
  <si>
    <t>2602400: UTILITY PLANT IN REVIEW</t>
  </si>
  <si>
    <t>9106600: Comp Const Not Class-Gas</t>
  </si>
  <si>
    <t>2602600: ELEC PLT ACQUISITION ADJUSTMENT</t>
  </si>
  <si>
    <t>9114601: Pant Acquistion Adjs-Gas</t>
  </si>
  <si>
    <t>2608160: NON-UTILITY PROPERTY GENERAL</t>
  </si>
  <si>
    <t>9121600: Non Utility Property-Gas</t>
  </si>
  <si>
    <t>2609300: CONSTRUCTION WORK IN PROGRESS - PowerPlant</t>
  </si>
  <si>
    <t>9107600: Construction Work in Progress-Gas</t>
  </si>
  <si>
    <t>2610106: Gas Plant In Service (Power Plan)</t>
  </si>
  <si>
    <t>9101060: Plt in Svc-Gas</t>
  </si>
  <si>
    <t>2650255: ACC. AMORTIZATION: Capital Software</t>
  </si>
  <si>
    <t>9111600: Accm Prov Amortiz-Util Plant-Gas</t>
  </si>
  <si>
    <t>2650270: ACC. AMORTIZATION: Elec Pl-Acquisition Adj</t>
  </si>
  <si>
    <t>9115600: Accm Prov Amort-Plt Acqu Adjmt-Gas</t>
  </si>
  <si>
    <t>2650280: ACC. AMORTIZATION: Financing Lease</t>
  </si>
  <si>
    <t>9111601: Accm Prov Amortization-Fin Leases-Gas</t>
  </si>
  <si>
    <t>2650281: ACC. AMORTIZATION: Operating Lease</t>
  </si>
  <si>
    <t>9111602: Accm Prov Amortization-Oper Leases-Gas</t>
  </si>
  <si>
    <t>2651006: ACC. DEPRECIATION: PowerPlan Gas Pipeline &amp; Comp</t>
  </si>
  <si>
    <t>9108600: Accum Prov Deprec Plant - Gas</t>
  </si>
  <si>
    <t>9190610: Accm Deferred Income Taxes-Federal-Gas</t>
  </si>
  <si>
    <t>2707050: DEFERRED TAX ASSETS: Federal - Storm Fund</t>
  </si>
  <si>
    <t>9190120: Accm Deferred Income Taxes-Fed-Storm Fd</t>
  </si>
  <si>
    <t>9190620: Accm Deferred Income Taxes-Fed-Storm Fd-Gas</t>
  </si>
  <si>
    <t>9190710: Accm Deferred Income Taxes-State-Gas</t>
  </si>
  <si>
    <t>2707150: DEFERRED TAX ASSETS: State-Storm Fund</t>
  </si>
  <si>
    <t>9190220: Accm Deferred Income Taxes-St-Storm Fd</t>
  </si>
  <si>
    <t>9190720: Accm Deferred Income Taxes-St-Storm Fd-Gas</t>
  </si>
  <si>
    <t>2708100: LONG TERM TAX RECEIVABLE: Federal</t>
  </si>
  <si>
    <t>9143930: Oth Accounts Recv -Federal Income Tax-Gas</t>
  </si>
  <si>
    <t>2801017: OTHER REG ASSETS: FAS 109 Federal</t>
  </si>
  <si>
    <t>9182600: Oth Reg Assets-FAS 109-Gas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</si>
  <si>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</si>
  <si>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</si>
  <si>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</si>
  <si>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</si>
  <si>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</si>
  <si>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</si>
  <si>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</si>
  <si>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</si>
  <si>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</si>
  <si>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</si>
  <si>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</si>
  <si>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2802087: OTHER ASSETS:Deferred 2016 Rate Case</t>
  </si>
  <si>
    <t>9182601: Oth Reg Assets-Rate Case-Gas</t>
  </si>
  <si>
    <t>2802092: Other Assets: Deferred 2022 FCG Rate Case</t>
  </si>
  <si>
    <t>9186932: Other Assets: Deferred 2022 FCG Rate Case</t>
  </si>
  <si>
    <t>2802100: DEFERRED PENSION ASSET</t>
  </si>
  <si>
    <t>9186700: Misc Deferred Debits-Gas</t>
  </si>
  <si>
    <t>2802115: Post Retirement Asset</t>
  </si>
  <si>
    <t>9186701: Misc Deferred Debits-Defer Pension-Gas</t>
  </si>
  <si>
    <t>2902100: UNAMORTIZED LOSS ON REACQUIRED DEBT</t>
  </si>
  <si>
    <t>9189600: Unamortized Loss on Reacquired Debt-Gas</t>
  </si>
  <si>
    <t>2905250: SERP Fund Unqualified</t>
  </si>
  <si>
    <t>9128601: Other Special Funds-SERP Fund UnQual-Gas</t>
  </si>
  <si>
    <t>3100096: ACCOUNTS PAYABLE: Tax Coll-Municipal</t>
  </si>
  <si>
    <t>9241600: Tax Collections Payable-Gas</t>
  </si>
  <si>
    <t>9236600: Taxes Accr-Federal Inc Tax-Gas</t>
  </si>
  <si>
    <t>9236610: Taxes Accr-State Inc Tax-Gas</t>
  </si>
  <si>
    <t>9234600: Accounts Payable to Associated Co's-Gas</t>
  </si>
  <si>
    <t>3100606: GR/IR SES ESTIMATED ACCRUAL OFFSET</t>
  </si>
  <si>
    <t>9232770: Accts Pay - Trade &amp; GRIR &amp; Disc &amp; Freight Clr-Gas</t>
  </si>
  <si>
    <t>3199995: ACCOUNTS PAYABLE RECLASS: Construction</t>
  </si>
  <si>
    <t>9232700: Accounts Payable-Gas</t>
  </si>
  <si>
    <t>3300200: ACCRUED INTEREST: Intercompany</t>
  </si>
  <si>
    <t>9237901: Interest Accrued-Intercompany-Gas</t>
  </si>
  <si>
    <t>3300250: ACCRUED INTEREST: Customer Deposits</t>
  </si>
  <si>
    <t>9237900: Interest Accrued-Gas</t>
  </si>
  <si>
    <t>3302000: ACCRUED VACATION</t>
  </si>
  <si>
    <t>9242900: Misc Curr &amp; Accr Liab-Accrued Expenses-Gas</t>
  </si>
  <si>
    <t>3303000: ACCRUED BONUS</t>
  </si>
  <si>
    <t>9242937: Misc Curr &amp; Accr Liab-Bonus-Gas</t>
  </si>
  <si>
    <t>9236705: Taxes Accrued-Real &amp; Personal Property-Gas</t>
  </si>
  <si>
    <t>3309100: ACCRUED TAXES: Regulatory Assessment Fee</t>
  </si>
  <si>
    <t>9236615: Taxes Accrued-Regulatory Assessment Fee-Gas</t>
  </si>
  <si>
    <t>3309600: ACCR TAXES: Employer Payroll-FICA Payroll</t>
  </si>
  <si>
    <t>9236613: Taxes Accr-FICA-Gas</t>
  </si>
  <si>
    <t>3309615: ACCRUED TAXES: Federal Unemployment</t>
  </si>
  <si>
    <t>9236611: Taxes Accr-FUTA-Gas</t>
  </si>
  <si>
    <t>3309620: ACCRUED TAXES: State Unemployment</t>
  </si>
  <si>
    <t>9236612: Taxes Accr-SUTA-Gas</t>
  </si>
  <si>
    <t>3309700: ACCRUED TAXES: Gross Receipts</t>
  </si>
  <si>
    <t>9236614: Taxes Accrued-Gross Receipts Tax-Gas</t>
  </si>
  <si>
    <t>9242920: Misc Curr &amp; Accr Liab-Other-Gas</t>
  </si>
  <si>
    <t>3320900: OTHER ACCRUED LIABILITIES: Construction Accrual</t>
  </si>
  <si>
    <t>9242680: Misc Curr &amp; Accr Liab-Capital-Gas</t>
  </si>
  <si>
    <t>3322000: CUSTOMER DEPOSITS (DP)</t>
  </si>
  <si>
    <t>9235700: Customer Deposits-Gas</t>
  </si>
  <si>
    <t>3327620: CURRENT REGULATORY LIAB-Deferred Clause Revenue</t>
  </si>
  <si>
    <t>9254665: Oth Reg Liab-Deferred Clause Revenue-GAS</t>
  </si>
  <si>
    <t>3327900: Current Regulatory Liability</t>
  </si>
  <si>
    <t>9254660: Other Regulatory Liabilities-GAS</t>
  </si>
  <si>
    <t>3500200: NOTES PAYABLE: Current Intercompany</t>
  </si>
  <si>
    <t>9233600: Notes Payable to Associated Co's-Gas</t>
  </si>
  <si>
    <t>3501001: Short-term Lease Obligation: Financing</t>
  </si>
  <si>
    <t>9243003: Obligations Capital Lease Cur-Financing-Gas</t>
  </si>
  <si>
    <t>3501002: Short-term Lease Obligation: Operating</t>
  </si>
  <si>
    <t>9243004: Obligations Capital Lease Cur-Operting-Gas</t>
  </si>
  <si>
    <t>3600006: DEF TAX LIAB: Accm Def Inc Tax-Fed Oth Def Tax Cr</t>
  </si>
  <si>
    <t>9283610: Accm Defer Income Taxes- Other-Fed-Gas</t>
  </si>
  <si>
    <t>3600007: DEF TAX LIAB: Federal FAS 109 - Other Property</t>
  </si>
  <si>
    <t>9282610: Accm Defer Income Taxes-Oth Prop-Fed-Gas</t>
  </si>
  <si>
    <t>9282710: Accm Defer Income Taxes-Oth Prop-St-Gas</t>
  </si>
  <si>
    <t>3600180: DEF TAX LIAB: Accm Def Inc Tx-ST-Oth Def Tax Credt</t>
  </si>
  <si>
    <t>9283710: Accm Deferred Income Taxes- Other-St-Gas</t>
  </si>
  <si>
    <t>3602750: OTHER REG LIAB: FAS 109</t>
  </si>
  <si>
    <t>9254661: Other Regulatory Liabilities-FAS 109-GAS</t>
  </si>
  <si>
    <t>3710001: Long-term Lease Obligation: Financing</t>
  </si>
  <si>
    <t>9227003: Oblig Capital Lease NonCur-Financing-Gas</t>
  </si>
  <si>
    <t>3710002: Long-term Lease Obligation: Operating</t>
  </si>
  <si>
    <t>9227004: Oblig Capital Lease NonCur-Operating-Gas</t>
  </si>
  <si>
    <t>3730662: OTH DEF CR-Exec Comp</t>
  </si>
  <si>
    <t>9253950: Oth Def Credits-Miscellaneous-Gas</t>
  </si>
  <si>
    <t>3749000: RESERVES: Injuries &amp; Damages</t>
  </si>
  <si>
    <t>9228210: Accm Provision for Injuries &amp; Damages-Gas</t>
  </si>
  <si>
    <t>3749120: Post Employment FAS 112 Liability</t>
  </si>
  <si>
    <t>9228350: Accm Provision Pensions &amp; Benefits-SERP-Gas</t>
  </si>
  <si>
    <t>3749600: RESERVES: Post-Retirement Benefits</t>
  </si>
  <si>
    <t>9228301: Accm Provision Pensions &amp; Benefits-Gas</t>
  </si>
  <si>
    <t>3749800: STORM DAMAGE RESERVE</t>
  </si>
  <si>
    <t>9228100: Accm Prov Property Insur-Storm FD</t>
  </si>
  <si>
    <t>9228600: Accm Prov Property Insur-Storm FD-GAS</t>
  </si>
  <si>
    <t>3750200: LONG TERM DEBT: Intercompany</t>
  </si>
  <si>
    <t>9223600: Advances from Assoc Cos-I/CO Notes Pay-Gas</t>
  </si>
  <si>
    <t>3800500: DIVIDENDS DECLARED TO NEE</t>
  </si>
  <si>
    <t>9438400: Dividends Declared-Gas</t>
  </si>
  <si>
    <t>9211600: Miscellaneous Paid-in Capital-Gas</t>
  </si>
  <si>
    <t>A02: ECCR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</si>
  <si>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</si>
  <si>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</si>
  <si>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</si>
  <si>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</si>
  <si>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</si>
  <si>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</si>
  <si>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</si>
  <si>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</si>
  <si>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A15: Franchise Tax</t>
  </si>
  <si>
    <t>2510700: UNDERREC EXP: Franchise &amp; Other</t>
  </si>
  <si>
    <t>9182610: Other Reg Assets-Underrecov Franchise-Gas</t>
  </si>
  <si>
    <t>A24: Area Expansion Programs</t>
  </si>
  <si>
    <t>2801259: Other Reg Assets-Under Recovered AEP</t>
  </si>
  <si>
    <t>9182612: Other Reg Assets-AEP Clause-Gas</t>
  </si>
  <si>
    <t>A25: SAFE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</si>
  <si>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</si>
  <si>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</si>
  <si>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</si>
  <si>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</si>
  <si>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</si>
  <si>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</si>
  <si>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</si>
  <si>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</si>
  <si>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PE_FCG_ACQ: FCG Acquisition</t>
  </si>
  <si>
    <t>9123190: Investment in Subsidiary Companies-Gas</t>
  </si>
  <si>
    <t>PE_FPL: Florida Power &amp; Light</t>
  </si>
  <si>
    <t>9131000: Cash</t>
  </si>
  <si>
    <t>1800000: CASH: Working Funds</t>
  </si>
  <si>
    <t>9135000: Working Funds</t>
  </si>
  <si>
    <t>9136000: Temporary Cash Investments.</t>
  </si>
  <si>
    <t>2000050: ACCOUNTS RECEIVABLE: Trade (DP)</t>
  </si>
  <si>
    <t>9142330: Customer Accts Rec-Performance Contracts</t>
  </si>
  <si>
    <t>2000055: ACCOUNTS RECEIVABLE: Direct Post</t>
  </si>
  <si>
    <t>9142401: Cust Accnts Receiv-EOM Cash Activity</t>
  </si>
  <si>
    <t>2000060: ACCOUNTS RECEIVABLE: Trade-Customer Deposits</t>
  </si>
  <si>
    <t>9142200: Customer Accounts Receivabl-Deposits</t>
  </si>
  <si>
    <t>9143100: Other Accounts Receivable</t>
  </si>
  <si>
    <t>2000080: ACCOUNTS RECEIVABLE: Trade-CIS II</t>
  </si>
  <si>
    <t>9142100: Customer Accounts Receivable</t>
  </si>
  <si>
    <t>2000210: ACCOUNTS RECEIVABLE: Intercompany-Fed Income Tax</t>
  </si>
  <si>
    <t>9236100: Taxes Accr-Federal Inc Tax</t>
  </si>
  <si>
    <t>2000220: ACCOUNTS RECEIVABLE: I/C-State Income Tax NEE</t>
  </si>
  <si>
    <t>9236110: Taxes Accr-State Inc Tax</t>
  </si>
  <si>
    <t>9146151: FREC-Accts Receivble from Assoc Co's-FPL</t>
  </si>
  <si>
    <t>9123000: Investment in Associated Companies</t>
  </si>
  <si>
    <t>2002015: ACCOUNTS RECEIVABLE: Other - DOE</t>
  </si>
  <si>
    <t>9143108: Other Accounts Receivable - DOE</t>
  </si>
  <si>
    <t>2002051: ACCOUNTS RECEIVABLE: Employee Loans</t>
  </si>
  <si>
    <t>9143101: Other Accounts Receivable-Employee Loans</t>
  </si>
  <si>
    <t>2005000: ACCOUNTS RECEIVABLE: Accrued Revenues (DP)</t>
  </si>
  <si>
    <t>9173150: Accrued Util Revenues-Other</t>
  </si>
  <si>
    <t>9173210: Accrued Utility Revenue-Unbld Rev-FPSC</t>
  </si>
  <si>
    <t>2005150: ACCOUNTS RECEIVABLE: Unbilled Rev Wholesale</t>
  </si>
  <si>
    <t>9173220: Accrued Utility Revenue-Unbld Rev-FERC</t>
  </si>
  <si>
    <t>2005155: ACCOUNTS RECEIVABLE: Unbilled Wholesale Fuel</t>
  </si>
  <si>
    <t>9173225: Accrued Utility Rev-Unbilled Wholesale Fuel</t>
  </si>
  <si>
    <t>9173226: Accrued Utility Rev-Deferred Clause Revenue</t>
  </si>
  <si>
    <t>9144000: Accum Prov Uncollectible Accnts-cr</t>
  </si>
  <si>
    <t>2006100: ACCUM PROV FOR UNCOLLECTIBLE ACCTS: Other</t>
  </si>
  <si>
    <t>9144100: Accum Prov Uncollectible Accnts-Misc</t>
  </si>
  <si>
    <t>2007000: OTHER RECEIVABLE: Interest &amp; Dividends</t>
  </si>
  <si>
    <t>9171000: Interest and Dividends Receivable</t>
  </si>
  <si>
    <t>2007500: OTHER RECEIVABLE: Interest Rec Current-FIN48</t>
  </si>
  <si>
    <t>9171300: Interest and Dividends Receivable-FIN48</t>
  </si>
  <si>
    <t>2008000: ACCOUNTS RECEIVABLE: Rents &amp; Royalties</t>
  </si>
  <si>
    <t>9172000: Rents Receivable</t>
  </si>
  <si>
    <t>2009050: ACCOUNTS RECEIVABLE: Pole Attachments</t>
  </si>
  <si>
    <t>9172500: Rents Receivable-CATV</t>
  </si>
  <si>
    <t>2009400: ACCOUNTS RECEIVABLE: EMT-Purchased Power Est Sales</t>
  </si>
  <si>
    <t>9143118: Other Accounts Receivable - Purchase Power</t>
  </si>
  <si>
    <t>2009900: ACCOUNTS RECEIVABLE: Fuel</t>
  </si>
  <si>
    <t>9143450: Other Accounts Receivable-Fuels</t>
  </si>
  <si>
    <t>9151000: Fuel Stock</t>
  </si>
  <si>
    <t>2301000: INVENTORY: M&amp;S</t>
  </si>
  <si>
    <t>9154300: Plant Materials &amp; Oper Supplies-Nuclear</t>
  </si>
  <si>
    <t>2301500: INVENTORY: Stores Expense Undistributed</t>
  </si>
  <si>
    <t>9163000: Stores Expense Undistributed</t>
  </si>
  <si>
    <t>2304200: INVENTORY: In Transit</t>
  </si>
  <si>
    <t>9154201: Plt Materials &amp; Oper Supplies-In Transit</t>
  </si>
  <si>
    <t>2304210: INVENTORY: Fleet Services Fuel</t>
  </si>
  <si>
    <t>9154400: Plant Materials &amp; Oper Suppl-Fleet Fuel</t>
  </si>
  <si>
    <t>2305000: INVENTORY: M &amp; S (ECC 6)</t>
  </si>
  <si>
    <t>9154200: Plant Materials &amp; Oper Supplies-PGD</t>
  </si>
  <si>
    <t>9154000: Plant Materials &amp; Operating Supplies</t>
  </si>
  <si>
    <t>2400000: PREPAID: Insurance</t>
  </si>
  <si>
    <t>9165300: Prepayments-Insurance</t>
  </si>
  <si>
    <t>2402100: PREPAID: Franchise Taxes</t>
  </si>
  <si>
    <t>9165210: Prepayments-Franchise Taxes</t>
  </si>
  <si>
    <t>9165100: Prepayments</t>
  </si>
  <si>
    <t>2403200: PREPAID: Commitment Fees Credit Lines</t>
  </si>
  <si>
    <t>9165535: Prepayments-Commit Fees Credit Lines</t>
  </si>
  <si>
    <t>9134000: Other Special Deposits</t>
  </si>
  <si>
    <t>2405000: RESTRICTED CASH</t>
  </si>
  <si>
    <t>9128151: FREC-Other Special Funds, Restrict Cash</t>
  </si>
  <si>
    <t>9131110: Cash-Restricted</t>
  </si>
  <si>
    <t>2405010: RESTRICTED CASH: Industrial Dev Bonds</t>
  </si>
  <si>
    <t>9131120: Cash-Restricted-Broward Industrial Revenue Bond</t>
  </si>
  <si>
    <t>2500000: CURRENT DERIVATIVE ASSET: Commodity</t>
  </si>
  <si>
    <t>9175570: Misc Curr&amp;Accr Assets-Deriv Cur-Not Hedg</t>
  </si>
  <si>
    <t>2500050: CURRENT DERIV ASSET: Hedged-Commodity</t>
  </si>
  <si>
    <t>9176570: Misc Curr&amp;Accr Assets-Deriv Cur-Hedged</t>
  </si>
  <si>
    <t>2500300: CURRENT DERIV ASSET: Regulatory-Commodity</t>
  </si>
  <si>
    <t>9182321: Oth Reg Assets-Derivatives-Current</t>
  </si>
  <si>
    <t>2510010: UNDERREC EXP: Reg Asset-L/T Port Offset</t>
  </si>
  <si>
    <t>9182396: Oth Reg Assets-Deferred Fuel L/T Offset</t>
  </si>
  <si>
    <t>2510050: UNDERREC EXP: Wholesale Fuel</t>
  </si>
  <si>
    <t>9182370: Oth Reg Ast-UndrcvFuelCost-FERC-Fuel</t>
  </si>
  <si>
    <t>2510055: UNDERREC EXP: FUEL FERC-City of Wachula</t>
  </si>
  <si>
    <t>9182376: Oth Reg Assets-Fuel FERC-City of Wachula</t>
  </si>
  <si>
    <t>2510056: UNDERREC EXP: FUEL FERC-Cty of Blountstown</t>
  </si>
  <si>
    <t>9182377: Other Reg Assets-FuelCity of Blountstown</t>
  </si>
  <si>
    <t>2510310: UNDERREC EXP: REG ASSET-FUEL COST-FERC/FKEC</t>
  </si>
  <si>
    <t>9182371: Oth Reg Ast-UndrcvFuelCst-FERC/FKEC-Fuel</t>
  </si>
  <si>
    <t>9182306: Oth Reg Assets-Und Recovd Franch Fee</t>
  </si>
  <si>
    <t>2511000: REG ASSET - CURRENT: Storm Fund Deficiency</t>
  </si>
  <si>
    <t>9182145: Extraord Prop Loss-Storm Deficiency</t>
  </si>
  <si>
    <t>2511100: REG ASSET - CURRENT: Storm Fund Recovery</t>
  </si>
  <si>
    <t>9182353: FREC-Oth Reg Asset-Strm Rcvry Curr Portn</t>
  </si>
  <si>
    <t>9182331: Oth Reg Assets-Dismantlement</t>
  </si>
  <si>
    <t>2512110: OTHER REG ASSET: CURR POR FAS 158 SERP</t>
  </si>
  <si>
    <t>9186121: Misc Deferred Debits-SPC FUNDS-SFAS 158-LIFE</t>
  </si>
  <si>
    <t>2512145: OTH REG ASSET: Cur-ICL Loss PPA Capacity</t>
  </si>
  <si>
    <t>9182367: OTH ST REG ASSET: ICL Loss PPA Capacity</t>
  </si>
  <si>
    <t>2512146: OTH REG ASSET: Cur-SJRPP</t>
  </si>
  <si>
    <t>9182378: Oth ST Reg Asset-SIRPP</t>
  </si>
  <si>
    <t>2512181: OTHER REG ASSETS: ST-2016 RC Reserve Surplus</t>
  </si>
  <si>
    <t>9182359: Other Reg Assets - 2016 Reserve Flowback</t>
  </si>
  <si>
    <t>9182363: Oth Reg Assets-2021 Reserve Flowback</t>
  </si>
  <si>
    <t>2512197: OTHER REG ASSETS:Cur-Crist Landfill ELR</t>
  </si>
  <si>
    <t>9182422: Oth Reg Assets-Plant Crist Landfill ELR</t>
  </si>
  <si>
    <t>2520050: OTHER CURRENT ASSETS: Temporary Facilities</t>
  </si>
  <si>
    <t>9185000: Temporary Facilities</t>
  </si>
  <si>
    <t>2602050: ELECTRIC UTILITY PLANT: Held For Future Use</t>
  </si>
  <si>
    <t>9105000: Electric Plant Held for Future Use</t>
  </si>
  <si>
    <t>2602055: ELECTRIC UTILITY PLANT: Additions-Storm Capital</t>
  </si>
  <si>
    <t>9106186: Completed Const NotClass-FPLNonPwrPltSys</t>
  </si>
  <si>
    <t>9101000: Electric Plant in Service</t>
  </si>
  <si>
    <t>9101051: Electric Plant in Service-Prepaid Cloud</t>
  </si>
  <si>
    <t>2602101: ELECTRIC PLANT IN SERVICE-Avoided AFUDC FPSC</t>
  </si>
  <si>
    <t>9254333: Oth Reg Liab-Avoided AFUDC-FPSC</t>
  </si>
  <si>
    <t>2602150: FUTURE USE PROPERTY IN REVIEW</t>
  </si>
  <si>
    <t>9106500: Comp Const Not Class-Future Use Prop</t>
  </si>
  <si>
    <t>2602200: ELECTRIC PLANT PURCHASED OR SOLD</t>
  </si>
  <si>
    <t>9102000: Electric Plant Purchased or Sold</t>
  </si>
  <si>
    <t>2602250: PLANT IN SVC-ORDER PROBLEMS</t>
  </si>
  <si>
    <t>9101050: Eltrc Plt in Srvc-WO Problem-Not PP Intf</t>
  </si>
  <si>
    <t>9106050: Compl Const Not Classifed-WO Problems</t>
  </si>
  <si>
    <t>2602350: PROPERTY UNDER CAPITAL LEASES</t>
  </si>
  <si>
    <t>9101100: Electric Plant-Prop under Capital Leases</t>
  </si>
  <si>
    <t>9101101: Elect Plant-Capital Leases-Financing</t>
  </si>
  <si>
    <t>9101102: Elect Plant-Capital Leases-Operating</t>
  </si>
  <si>
    <t>2602354: Right of Use Asset-Operating-Land Easements</t>
  </si>
  <si>
    <t>9101062: Elect Plant-Capital Lse-Oper-Land Easements</t>
  </si>
  <si>
    <t>2602355: Right of Use Asset-Financing-Land Easements</t>
  </si>
  <si>
    <t>9101061: Elect Plant-Capital Lse-Fin-Land Easements</t>
  </si>
  <si>
    <t>9106100: Completed Constr Not Class-Utility Plant</t>
  </si>
  <si>
    <t>2602401: UTILITY PLANT IN REVIEW-Avoided AFUDC FPSC</t>
  </si>
  <si>
    <t>9254334: Oth Reg Liab-PIR Avoided AFUDC-FPSC</t>
  </si>
  <si>
    <t>2602510: ELECTRIC UTILITY PLANT: Err List Divert Trans-Curr</t>
  </si>
  <si>
    <t>9106200: Completed Const Not Class-Non Util Plant</t>
  </si>
  <si>
    <t>9114000: Elect Plant Acquisition Adjustments</t>
  </si>
  <si>
    <t>2602610: ELEC PLT ACQUISITION ADJUSTMENT-Vero</t>
  </si>
  <si>
    <t>9114010: Elect Plant Acquisition Adjusts-Vero</t>
  </si>
  <si>
    <t>2607200: NUCLEAR FUELS-In Process</t>
  </si>
  <si>
    <t>9120100: Nucl Fuel In Process-Ref Conv Enr Fab</t>
  </si>
  <si>
    <t>2607310: NUCLEAR FUELS-Inventory In Reactor</t>
  </si>
  <si>
    <t>9120300: Nuclear Fuel Assemblies in Reactor</t>
  </si>
  <si>
    <t>2607320: NUCLEAR FUELS-SPENT FUEL</t>
  </si>
  <si>
    <t>9120400: Spent Nuclear Fuel</t>
  </si>
  <si>
    <t>2607400: NUCLEAR FUELS - Accumulated Amortization</t>
  </si>
  <si>
    <t>9120500: Accm Prov Amortization Nucl Fuel Assemb</t>
  </si>
  <si>
    <t>9121100: Non Utility Property</t>
  </si>
  <si>
    <t>2608170: OTHER PROPERTY-Flagami Settlement</t>
  </si>
  <si>
    <t>9121101: Non Utility Property - Flagami</t>
  </si>
  <si>
    <t>2609050: CONSTRUCTION WORK IN PROGRESS (Direct Post)</t>
  </si>
  <si>
    <t>9107050: Constr Work in Progress-FPLNonPwrPlntSys</t>
  </si>
  <si>
    <t>9107100: Construction Work in Progress</t>
  </si>
  <si>
    <t>2609301: CONSTRUCTION WORK IN PROGRESS-Avoided AFUDC FPSC</t>
  </si>
  <si>
    <t>9254335: Oth Reg Liab-CWIP Avoided AFUDC-FPSC</t>
  </si>
  <si>
    <t>2609310: CWIP: Non Prod Pool Var Pow Sys OH Variance</t>
  </si>
  <si>
    <t>9232220: Accouts Payable-DVTR Payroll</t>
  </si>
  <si>
    <t>2609350: CONSTRUCTION WORK IN PROGRESS-PowerPlant-Non-Util</t>
  </si>
  <si>
    <t>9107201: Construction Work in Progress-Non Utility</t>
  </si>
  <si>
    <t>2620500: ARO ASSET (DP)</t>
  </si>
  <si>
    <t>9101098: Electric Plant in Service-ARO Asset</t>
  </si>
  <si>
    <t>2630000: RECOVERIES FROM OTHER JURISDICTIONS</t>
  </si>
  <si>
    <t>9254326: Oth Reg Liab-Nuclear Cost Revocery Current Liab</t>
  </si>
  <si>
    <t>2630250: RECOVERIES FROM OTHER JURISDICTIONS-Base</t>
  </si>
  <si>
    <t>9254340: Other Regulatory Liabilities-Base</t>
  </si>
  <si>
    <t>2650250: ACC. AMORTIZATION: (DP)</t>
  </si>
  <si>
    <t>9111000: Accm Prov Amortiz-Elec Util Plant</t>
  </si>
  <si>
    <t>2650265: ACC. AMORTIZATION: Water Reclamation - Offset</t>
  </si>
  <si>
    <t>9111081: Accm Provision Amort-WC H2O Reclam Fac</t>
  </si>
  <si>
    <t>9115000: Accm Prov Amort-Elec Plt Acqu Adjmt</t>
  </si>
  <si>
    <t>9115010: Accm Prov Amort-Elec Plt Acq Adj-Vero</t>
  </si>
  <si>
    <t>9111083: Accm Prov Amortization-Fin Leases</t>
  </si>
  <si>
    <t>9111084: Accm Prov Amortization-Oper Leases</t>
  </si>
  <si>
    <t>2650282: ACC. AMORTIZATION: Operating-Land Easements</t>
  </si>
  <si>
    <t>9111085: Accm Prov Amortization-Oper-Land Easements</t>
  </si>
  <si>
    <t>2650283: ACC. AMORTIZATION: Financing-Land Easements</t>
  </si>
  <si>
    <t>9111086: Accm Prov Amortization-Fin-Land Easements</t>
  </si>
  <si>
    <t>9122000: Accm Prov Depr &amp; Amort Nonutil Property</t>
  </si>
  <si>
    <t>2650855: ACC. DEPRECIATION: Capital Lease - Carrying Fee WC</t>
  </si>
  <si>
    <t>9111082: Accm Prov Amortiz-Carry Fee WC</t>
  </si>
  <si>
    <t>2652500: ACC. DEPRECIATION: ARO Asset (DP)</t>
  </si>
  <si>
    <t>9108101: Accum Prov Deprec Elec Plt-ARO Asset</t>
  </si>
  <si>
    <t>2653000: ACC. DEPRECIATION: Elec Plant In Svc - Power Plant</t>
  </si>
  <si>
    <t>9108050: Accum Prov Deprec Elec Plt-Accr Prob</t>
  </si>
  <si>
    <t>9108100: Accum Prov Deprec Elec Utility Plant</t>
  </si>
  <si>
    <t>2653001: ACC. DEPRC: Unrecov Plant SFAS90 Offset-Base</t>
  </si>
  <si>
    <t>9108140: Accum Prov Deprec-FERC Jurisdiction-Base</t>
  </si>
  <si>
    <t>2653200: ACC. DEPRECIATION: FERC Jurisdictional</t>
  </si>
  <si>
    <t>9108133: Accum Prov Deprec-FERC Jurisdiction</t>
  </si>
  <si>
    <t>2653300: ACC. DEPRECIATION: Avoided AFUDC ResvAmort</t>
  </si>
  <si>
    <t>9254336: Oth Reg Liab-Acc Depr Avoided AFUDC-Reserve</t>
  </si>
  <si>
    <t>2653301: ACC. DEPRECIATION: Avoided AFUDC Res FPSC</t>
  </si>
  <si>
    <t>9254337: Oth Reg Liab-AD Accum Depr Avoided AFUDC-FPSC</t>
  </si>
  <si>
    <t>2653400: ACC. DEPRECIATION: ITC Interest Synchronization</t>
  </si>
  <si>
    <t>9108175: Accm Prov Depr-ITC Interest Synchron</t>
  </si>
  <si>
    <t>2653700: ACC. DEPRECIATION: Reserve Flowback</t>
  </si>
  <si>
    <t>9108191: Accm Prov Depreciation-Reserve Flowback</t>
  </si>
  <si>
    <t>2653705: ACC. DEPRECIATION: Rsrv Srpls Flowback (FERC Reg)</t>
  </si>
  <si>
    <t>9182326: Oth Reg Assets-Surplus Flowback</t>
  </si>
  <si>
    <t>2700200: NOTES RECEIVABLE: Long Term Intercompany</t>
  </si>
  <si>
    <t>9223000: Advances from Assoc Cos-I/CO Notes Payable</t>
  </si>
  <si>
    <t>2701300: CUSTOMER: ACCOUNTS REC: Long Term</t>
  </si>
  <si>
    <t>9186103: Misc Deferred Debits-LT Receivables</t>
  </si>
  <si>
    <t>2705200: INVESTMENTS: Cost Basis</t>
  </si>
  <si>
    <t>9124000: Other Investments</t>
  </si>
  <si>
    <t>9143800: Oth Accounts Recv-Federal &amp; State Inc Tax</t>
  </si>
  <si>
    <t>2708120: LONG TERM TAX RECEIVABLE: Federal FIN 48</t>
  </si>
  <si>
    <t>9253113: Oth Def Credits-Income Tax Pay FIN48</t>
  </si>
  <si>
    <t>2800000: GOODWILL</t>
  </si>
  <si>
    <t>9186109: Misc Deferred Debits-Goodwill</t>
  </si>
  <si>
    <t>2801000: REGULATORY ASSETS</t>
  </si>
  <si>
    <t>9182383: Oth Reg Assets-DBT Deferred Security</t>
  </si>
  <si>
    <t>9182400: Oth Reg Assets-SMITH 1&amp;2 CLOSURE</t>
  </si>
  <si>
    <t>9182401: Oth Reg Assets-PLANT SCHOLZ CLOSURE-MATERIALS</t>
  </si>
  <si>
    <t>9182402: Oth Reg Assets-PLANT SMITH CLOSURE-MATERIALS</t>
  </si>
  <si>
    <t>9182403: Oth Reg Assets-DEF. RETURN TRANSMISSION PROJ</t>
  </si>
  <si>
    <t>9182406: Oth Reg Assets-SFAS 158</t>
  </si>
  <si>
    <t>9182408: Oth Reg Assets-PLT TENASKA LEV LEASE</t>
  </si>
  <si>
    <t>9182409: Oth Reg Assets-RTL-OPRB-RDS TAX</t>
  </si>
  <si>
    <t>9182410: Oth Reg Assets-STM PROD ARO</t>
  </si>
  <si>
    <t>9182411: Oth Reg Assets-Accrued Vacation-Gulf</t>
  </si>
  <si>
    <t>2801004: REGULATORY ASSETS-Miscellaneous</t>
  </si>
  <si>
    <t>9182304: Oth Reg Assets-Miscellaneous</t>
  </si>
  <si>
    <t>9182310: Oth Reg Assets-FAS 109</t>
  </si>
  <si>
    <t>2801025: OTHER REG ASSETS: EPU Asset Retirements</t>
  </si>
  <si>
    <t>9182323: Oth Regulatory Assets-EPU Asset Retiremt</t>
  </si>
  <si>
    <t>2801040: OTHER REG ASSETS: Conv ITC Depr. Loss</t>
  </si>
  <si>
    <t>9182373: Oth Reg Asset-ConvITC Dpr Loss-EnvRec</t>
  </si>
  <si>
    <t>2801041: OTHER REG ASSET: Cedar Bay Loss on PPA Capacity</t>
  </si>
  <si>
    <t>9182349: Other LT Reg Asset: Cedar Bay Loss on PPA Capacity</t>
  </si>
  <si>
    <t>2801045: OTHER REG ASSETS: Space Coast ITC Depr. Loss</t>
  </si>
  <si>
    <t>9182374: Oth Reg Asset-ITC Space Coast Deprc Loss</t>
  </si>
  <si>
    <t>2801046: OTHER REG ASSETS: Martin ITC Depr. Loss</t>
  </si>
  <si>
    <t>9182375: Oth Reg Asset-ITC Martin Deprc Loss</t>
  </si>
  <si>
    <t>2801047: OTHER REG ASSETS: ICL Loss on PPA Capacity</t>
  </si>
  <si>
    <t>9182368: OTH LT REG ASSET: ICL Loss on PPA Capacity</t>
  </si>
  <si>
    <t>2801048: OTHER REG ASSET:SJRPP</t>
  </si>
  <si>
    <t>9182379: Oth LT Reg Asset-SJRPP</t>
  </si>
  <si>
    <t>2801050: OTHER REG ASSETS: Def Losses-Land Sales Future Use</t>
  </si>
  <si>
    <t>9187000: Defer Losses Fr Disp Util Plt-Land Sale</t>
  </si>
  <si>
    <t>2801055: OTHER REG ASSETS: Tax Audit Defncy Int</t>
  </si>
  <si>
    <t>9182301: Oth Reg Assets-Tax Audit Defncy Int</t>
  </si>
  <si>
    <t>2801095: OTHER REG ASSETS: Deferrred Nuclear Maint</t>
  </si>
  <si>
    <t>9182385: Oth Reg Asset-Deferred Nuclear Maintenance</t>
  </si>
  <si>
    <t>2801250: OTHER REG ASSETS: Deferred Fuel</t>
  </si>
  <si>
    <t>9182397: Oth Reg Assets-Deferred Fuel L/T</t>
  </si>
  <si>
    <t>2801275: OTH REG ASSETS: COVID 19</t>
  </si>
  <si>
    <t>9182420: Oth Reg Assets-COVID 19</t>
  </si>
  <si>
    <t>2801300: OTHER REG ASSETS Asset Retirement Obligation</t>
  </si>
  <si>
    <t>9182421: Oth Reg Assets-Asset Retirement Obligation</t>
  </si>
  <si>
    <t>2801360: OTHER REG ASSETS: NON-CUR SFAS90 Unrec Plant-Base</t>
  </si>
  <si>
    <t>9182201: Oth Reg Assets-Unrecov Plt&amp;Reg Study Cost-BaseA01</t>
  </si>
  <si>
    <t>2801361: OTH REG ASSET:NON-CUR SFAS90 Unrec Plant-ClauseA08</t>
  </si>
  <si>
    <t>9182203: Oth Reg Assets-Unrecov Plt&amp;Reg Study -Smith 1&amp;2 Cl</t>
  </si>
  <si>
    <t>9182204: Oth Reg Assets-Unrecov Plt&amp;Reg Study -Analog Meter</t>
  </si>
  <si>
    <t>2801400: OTHER REG ASSETS: Derivatives</t>
  </si>
  <si>
    <t>9182322: Oth Reg Assets-Derivatives-Long Term</t>
  </si>
  <si>
    <t>2801505: OTHER REG ASSET:STORM RCVRY PROP</t>
  </si>
  <si>
    <t>9182351: FREC-Oth Reg Assets-Storm Rcvry Pro</t>
  </si>
  <si>
    <t>2801510: OTHER REG ASSETS:Storm Rcvry Prop-Df Taxes</t>
  </si>
  <si>
    <t>9182352: Oth Reg Asset-Storm Rcvry Prop-DF Tx</t>
  </si>
  <si>
    <t>2801516: OTHER REG ASSET:STORM RCVRY CUR PORT-OFFSET       </t>
  </si>
  <si>
    <t>9182354: FREC-Oth Reg Asset-Strm Rcv Curr Offset</t>
  </si>
  <si>
    <t>2801520: OTHER REG ASSETS:Storm Rcvry Prop-Over/Und Tx Chg</t>
  </si>
  <si>
    <t>9182355: Oth Reg Assets-Strm Rcv-Ov/Un Tx Chg</t>
  </si>
  <si>
    <t>2801525: OTHER REG ASSETS:Storm Rcvry Prop-Ov/Uud Bond Chg</t>
  </si>
  <si>
    <t>9182356: FREC-Oth Reg Assets-Ovr/Und Bond Chg</t>
  </si>
  <si>
    <t>2801530: OTHER REG ASSETS:Extr Pr Loss-Stm Def-Cur Por O/S</t>
  </si>
  <si>
    <t>9182146: Extraord Prop Loss-Storm Deficiency Offset</t>
  </si>
  <si>
    <t>2801537: OTHER REG ASSETS:Solar Tog</t>
  </si>
  <si>
    <t>9182395: Oth Reg Assets-Solar Tog</t>
  </si>
  <si>
    <t>2801570: OTHER REG ASSETS:Storms Post 2010</t>
  </si>
  <si>
    <t>9186176: Misc Deferred Debits- Storm Recovery</t>
  </si>
  <si>
    <t>2801580: OTHER REG ASSETS:Storms Post 2010 Offset</t>
  </si>
  <si>
    <t>9186181: Misc Deferred Debits-Storm Offset</t>
  </si>
  <si>
    <t>2801750: OTHER REG ASSETS: INTEREST EXP - FIN 48</t>
  </si>
  <si>
    <t>9182324: Oth Regulatory Assets-Fin48 Int St</t>
  </si>
  <si>
    <t>2802005: OTHER ASSETS:Miscellaneous Deferred Debits</t>
  </si>
  <si>
    <t>9186100: Misce Deferred Debits</t>
  </si>
  <si>
    <t>2802006: OTHER ASSETS:GO Deferred Gain</t>
  </si>
  <si>
    <t>9186216: Misc Deferred Debits:GO Gain</t>
  </si>
  <si>
    <t>2802015: OTHER Non-Current ASSETS: Commitment Fees</t>
  </si>
  <si>
    <t>9186145: Misc Deferred Debits-Commit Fees Credit Lines</t>
  </si>
  <si>
    <t>2802020: OTHER ASSETS:Interest Receivable-FIN 48</t>
  </si>
  <si>
    <t>9186102: Misc Deferred Debits-FIN48 L/T Int Rec</t>
  </si>
  <si>
    <t>2802040: OTHER ASSETS:Prepaid Bonus-Long Term</t>
  </si>
  <si>
    <t>9165151: Prepayments-Nuclear Fleet LT Retention</t>
  </si>
  <si>
    <t>2802043: OTHER ASSETS:Prepaid Cloud Implement-FERC 107</t>
  </si>
  <si>
    <t>9107101: Construction Work in Progress-Ppd Cloud</t>
  </si>
  <si>
    <t>2802046: PREPAID: SWA Contract Capacity-ECCR LT</t>
  </si>
  <si>
    <t>9165500: Prepayments-Capicity SWA contract ECCR</t>
  </si>
  <si>
    <t>2802061: OTHER ASSETS:Misc Def Debits-Solar Together</t>
  </si>
  <si>
    <t>9186930: Misc Deferred Debits-Solar Together</t>
  </si>
  <si>
    <t>2802075: OTHER ASSETS:Misc Def Deb-Scherer 4</t>
  </si>
  <si>
    <t>9186427: Misc Deferred Debits-Scherer 4</t>
  </si>
  <si>
    <t>2802076: OTHER ASSETS:Misc Def Deb-Smith LTSA</t>
  </si>
  <si>
    <t>9186428: Misc Deferred Debits-Smith LTSA</t>
  </si>
  <si>
    <t>2802080: OTHER ASSETS:Misc A/R Reimbursements-Clearing</t>
  </si>
  <si>
    <t>9186500: Misc Deferred Debits-Right of Way &amp; Land</t>
  </si>
  <si>
    <t>9186927: Misc Deferred Debits-2016 Rate Case</t>
  </si>
  <si>
    <t>2802088: OTHER ASSETS:Research &amp; Development</t>
  </si>
  <si>
    <t>9188000: Research, Devl &amp; Demonstr Exps-R&amp;D</t>
  </si>
  <si>
    <t>2802090: OTHER ASSETS:Returned Checks Clearing</t>
  </si>
  <si>
    <t>9184000: Clearing Accounts</t>
  </si>
  <si>
    <t>2802091: OTHER ASSETS:deferred 2021 Rate Case</t>
  </si>
  <si>
    <t>9186931: Misc Deferred Debits-2021 Rate Case</t>
  </si>
  <si>
    <t>9186190: Misc Deferred Debits-Defer Pension Debit</t>
  </si>
  <si>
    <t>2802301: OTHER ASSETS:Desoto Solar PV Expansion</t>
  </si>
  <si>
    <t>9183000: Pre Survey &amp; Investigation Charges</t>
  </si>
  <si>
    <t>2802305: OTHER ASSETS:Manatee Solar Thermal Project</t>
  </si>
  <si>
    <t>9183527: Pre Sur&amp;Inv Chg-Distributed Generation</t>
  </si>
  <si>
    <t>2802308: OTHER ASSETS:Babcock Ranch Solar Facility</t>
  </si>
  <si>
    <t>9183555: Pre Sur&amp;Inv Chg-Babcock Ranch Solar</t>
  </si>
  <si>
    <t>2802315: OTHER ASSETS:Martin to PDC Pipeline</t>
  </si>
  <si>
    <t>9183535: Pre Sur&amp;Inv Chg-Martin to PDC Pipeline</t>
  </si>
  <si>
    <t>2802316: OTHER ASSETS:Hendry County CC Project</t>
  </si>
  <si>
    <t>9183534: Pre Sur&amp;Inv Chg-Hendry County CC Project</t>
  </si>
  <si>
    <t>2802324: OTHER ASSETS:GT Replacement FTM and FTL</t>
  </si>
  <si>
    <t>9183538: Pre Sur &amp; Inv Chg: GT Replace FTM and FTL</t>
  </si>
  <si>
    <t>2802325: OTHER ASSETS:Manatee Solar PV</t>
  </si>
  <si>
    <t>9183559: Pre Sur &amp; Inv Chg: Manatee Solar PV</t>
  </si>
  <si>
    <t>2802328: OTHER ASSETS:Okeechobee Co. Energy Cent</t>
  </si>
  <si>
    <t>9183665: Pre Sur &amp; Inv Chg: Okeechobee Energy Center</t>
  </si>
  <si>
    <t>2802329: OTHER ASSETS:Hendry County Solar</t>
  </si>
  <si>
    <t>9183666: Pre Sur &amp; Inv Chg: Hendry County Solar</t>
  </si>
  <si>
    <t>2802330: OTHER ASSETS:Okeechobee County Solar</t>
  </si>
  <si>
    <t>9183667: Pre Sur &amp; Inv Chg: Okeechobee County Solar</t>
  </si>
  <si>
    <t>2802331: OTHER ASSETS:Desoto Solar Phase 3</t>
  </si>
  <si>
    <t>9183668: Pre Sur &amp; Inv Chg: Desoto Solar Phase 3</t>
  </si>
  <si>
    <t>2802332: OTHER ASSETS:Turkey Point Nuclear U3 &amp; U4 SLR</t>
  </si>
  <si>
    <t>9183669: Pre Sur &amp; Inv Chg: Turkey Point Nucle U3 &amp; U4 SLR</t>
  </si>
  <si>
    <t>2802334: OTHER ASSETS:Battery Storage</t>
  </si>
  <si>
    <t>9183524: Prem Surv&amp;Invest Chrg-Battery Storage</t>
  </si>
  <si>
    <t>2802338: OTHER ASSETS:Horizon Solar</t>
  </si>
  <si>
    <t>9183674: Pre Sur &amp; Inv Chg: Horizon Solar</t>
  </si>
  <si>
    <t>2802339: OTHER ASSETS:Ibis Solar</t>
  </si>
  <si>
    <t>9183676: Pre Sur &amp; Inv Chg: Ibis Solar</t>
  </si>
  <si>
    <t>2802340: OTHER ASSETS:Athenss Solar</t>
  </si>
  <si>
    <t>9183677: Pre Sur &amp; Inv Chg: Athens Solar</t>
  </si>
  <si>
    <t>2802341: OTHER ASSETS:Ryland Solar</t>
  </si>
  <si>
    <t>9183678: Pre Sur &amp; Inv Chg: Ryland Solar</t>
  </si>
  <si>
    <t>2802342: OTHER ASSETS:Interstate Solar</t>
  </si>
  <si>
    <t>9183679: Pre Sur &amp; Inv Chg: Interstate Solar</t>
  </si>
  <si>
    <t>2802343: OTHER ASSETS: Turkey Point Solar</t>
  </si>
  <si>
    <t>9183680: Pre Sur &amp; Inv Chg: Turkey Point Solar</t>
  </si>
  <si>
    <t>2802344: OTHER ASSETS: Krome-Miami Solar</t>
  </si>
  <si>
    <t>9183681: Pre Sur &amp; Inv Chg: Krome-Miami Solar</t>
  </si>
  <si>
    <t>2802345: OTHER ASSETS: Wheeler-Brevard Solar</t>
  </si>
  <si>
    <t>9183682: Pre Sur &amp; Inv Chg: Wheeler-Brevard Solar</t>
  </si>
  <si>
    <t>2802346: OTHER ASSETS: Southeast Investments</t>
  </si>
  <si>
    <t>9183683: Pre Sur &amp; Inv Chg: Southeast Investments</t>
  </si>
  <si>
    <t>2802347: OTHER ASSETS: Hunter Ketcham</t>
  </si>
  <si>
    <t>9183684: Pre Sur &amp; Inv Chg: Hunter Ketcham</t>
  </si>
  <si>
    <t>2802349: OTHER ASSETS: Osceola Land &amp; Timber</t>
  </si>
  <si>
    <t>9183686: Pre Sur &amp; Inv Chg: Osceola Land &amp; Timber</t>
  </si>
  <si>
    <t>2802351: OTHER ASSETS: Commonwealth Forest</t>
  </si>
  <si>
    <t>9183687: Pre Sur &amp; Inv Chg: Commonwealth Forest</t>
  </si>
  <si>
    <t>2802352: OTHER ASSETS: Clyman</t>
  </si>
  <si>
    <t>9183688: Pre Sur &amp; Inv Chg: Clyman</t>
  </si>
  <si>
    <t>2802353: OTHER ASSETS: Plum Creek 1</t>
  </si>
  <si>
    <t>9183689: Pre Sur &amp; Inv Chg: Plum Creek 1</t>
  </si>
  <si>
    <t>2802354: OTHER ASSETS: Barron Collier 1</t>
  </si>
  <si>
    <t>9183691: Pre Sur &amp; Inv Chg: Barron Collier 1</t>
  </si>
  <si>
    <t>2802355: OTHER ASSETS: Alford Trust</t>
  </si>
  <si>
    <t>9183692: Pre Sur &amp; Inv Chg: Alford Trust</t>
  </si>
  <si>
    <t>2802356: OTHER ASSETS: Green's Creek</t>
  </si>
  <si>
    <t>9183693: Pre Sur &amp; Inv Chg: Green's Creek</t>
  </si>
  <si>
    <t>2802357: OTHER ASSETS: MRT Properties</t>
  </si>
  <si>
    <t>9183694: Pre Sur &amp; Inv Chg: MRT Properties</t>
  </si>
  <si>
    <t>2802358: OTHER ASSETS: Dania Beach Clean Energy Center</t>
  </si>
  <si>
    <t>9183695: Pre Sur &amp; Inv Chg: Dania Beach Clean</t>
  </si>
  <si>
    <t>2802359: OTHER ASSETS: Norris</t>
  </si>
  <si>
    <t>9183696: Pre Sur &amp; Inv Chg: Norris</t>
  </si>
  <si>
    <t>2802360: OTHER ASSETS: NFA Manatee Grove</t>
  </si>
  <si>
    <t>9183697: Pre Sur &amp; Inv Chg: NFA Manatee Grove</t>
  </si>
  <si>
    <t>2802361: OTHER ASSETS: Suwannee 1564</t>
  </si>
  <si>
    <t>9183698: Pre Sur &amp; Inv Chg: Suwannee 1564</t>
  </si>
  <si>
    <t>2802362: OTHER ASSETS: Story Groves</t>
  </si>
  <si>
    <t>9183699: Pre Sur &amp; Inv Chg: Story Groves</t>
  </si>
  <si>
    <t>2802363: OTHER ASSETS: Farmland Reserve</t>
  </si>
  <si>
    <t>9183701: Pre Sur &amp; Inv Chg: Farmland Reserve</t>
  </si>
  <si>
    <t>2802364: OTHER ASSETS: Dan Griffin Sod</t>
  </si>
  <si>
    <t>9183702: Pre Sur &amp; Inv Chg: Dan Griffin Sod</t>
  </si>
  <si>
    <t>2802365: OTHER ASSETS: Accursio Partnership</t>
  </si>
  <si>
    <t>9183703: Pre Sur &amp; Inv Chg: Accursio Partnership</t>
  </si>
  <si>
    <t>2802366: OTHER ASSETS: Pair-A-Dice Farms</t>
  </si>
  <si>
    <t>9183707: Pre Sur &amp; Inv Chg: Pair-A-Dice Farms</t>
  </si>
  <si>
    <t>2802367: OTHER ASSETS: Universal Solar Development</t>
  </si>
  <si>
    <t>9183708: Pre Sur &amp; Inv Chg: Universal Solar Development</t>
  </si>
  <si>
    <t>2802500: ST LUCIE LICENSE RENEWAL</t>
  </si>
  <si>
    <t>9183670: Pre Sur &amp; Inc Chg: Port St Lucie U1 &amp; U2 SLR</t>
  </si>
  <si>
    <t>2802550: NRC License Amendment</t>
  </si>
  <si>
    <t>9183550: NRC License Amendment</t>
  </si>
  <si>
    <t>2902000: UNAMORTIZED DEBT EXPENSE</t>
  </si>
  <si>
    <t>9181000: Unamortized Debt Expense</t>
  </si>
  <si>
    <t>9181151: FREC-Unamortized Debt Expense-SEC SR BD</t>
  </si>
  <si>
    <t>9189000: Unamortized Loss on Reacquired Debt</t>
  </si>
  <si>
    <t>2904000: DERIV ASSET NON-CURRENT: Commodity</t>
  </si>
  <si>
    <t>9175571: Misc Curr&amp;Accr Asset-Deriv-LT-Not Hedged</t>
  </si>
  <si>
    <t>2905000: SPECIAL USE FUNDS: Storm</t>
  </si>
  <si>
    <t>9128300: KPB-Other Special Funds-Strm Dam Reserv</t>
  </si>
  <si>
    <t>2905050: SPECIAL USE FUNDS: Storm - FAS 115</t>
  </si>
  <si>
    <t>9128301: KPB-Other Special Funds-Storm FAS 115</t>
  </si>
  <si>
    <t>2905100: SPECIAL USE FUNDS: Nonqualified Decommissioning</t>
  </si>
  <si>
    <t>9128320: KPB-Other Special Funds-NQ Decomm Funds</t>
  </si>
  <si>
    <t>2905101: SPEC USE FUNDS: Nonqual Decom-Non-Retail</t>
  </si>
  <si>
    <t>9128325: KPB-Oth Spec Fund-NQ DecomFund-NonRetail</t>
  </si>
  <si>
    <t>2905110: SPECIAL USE FUNDS: Nonqualified Decom - FAS 115</t>
  </si>
  <si>
    <t>9128319: KPB-Other Special Funds-Dcom NQ FAS 115</t>
  </si>
  <si>
    <t>2905111: SPEC USE FUND:NonqualDecomFAS115NonRet</t>
  </si>
  <si>
    <t>9128327: KPB-Oth Spec Fund-Dcom NQ FAS 115-NonRet</t>
  </si>
  <si>
    <t>2905120: SPECIAL USE FUNDS: Qualified Decommissioning</t>
  </si>
  <si>
    <t>9128321: Other Special Funds-Qual Nuc Decomm</t>
  </si>
  <si>
    <t>2905121: SPEC USE FUNDS:Qualified Decom-NonRetail</t>
  </si>
  <si>
    <t>9128326: Oth Special Fund-QualNuc Decom-NonRetail</t>
  </si>
  <si>
    <t>2905130: SPECIAL USE FUNDS: Qualified Decom - FAS 115</t>
  </si>
  <si>
    <t>9128329: Other Spec Funds-Qual Nuc Decom-FAS115</t>
  </si>
  <si>
    <t>2905131: SPEC USE FUNDS:QualDecomFAS115NonRet</t>
  </si>
  <si>
    <t>9128328: Oth Spec Fund-Qual Nuc DecomFAS115NonRet</t>
  </si>
  <si>
    <t>2905200: OTHER FUNDS</t>
  </si>
  <si>
    <t>9128000: Other Special Funds</t>
  </si>
  <si>
    <t>9128600: Other Special Funds-SERP Fund UnQual</t>
  </si>
  <si>
    <t>2910045: Decom Fund-Loan Valuation Allowance</t>
  </si>
  <si>
    <t>9128311: Oth Spec Funds Decom-Loan Value</t>
  </si>
  <si>
    <t>2910048: Decom Fund-Loan Valuation Allowance Non-Retail</t>
  </si>
  <si>
    <t>9128313: Oth Spec Funds Decom-Loan Value NonRetail</t>
  </si>
  <si>
    <t>9232670: Accts Pay - Trade &amp; GRIR &amp; Disc &amp; Freight Clr</t>
  </si>
  <si>
    <t>3100005: ACCOUNTS PAYABLE: Nuclear Fuel Invoices</t>
  </si>
  <si>
    <t>9232684: Accounts Payable-Nuclear Fuel Invoices</t>
  </si>
  <si>
    <t>3100050: ACCOUNTS PAYABLE: General (DP)</t>
  </si>
  <si>
    <t>9232100: Accounts Payable</t>
  </si>
  <si>
    <t>3100055: ACCOUNTS PAYABLE: General-Capital Expenditures(DP)</t>
  </si>
  <si>
    <t>9232681: Accounts Payable-Capital Liability Recls</t>
  </si>
  <si>
    <t>3100065: ACCOUNTS PAYABLE: QF Energy &amp; Capacity</t>
  </si>
  <si>
    <t>9242125: Misc Curr &amp; Accr Liab-QF Energy and Capacity</t>
  </si>
  <si>
    <t>3100070: ACCOUNTS PAYABLE: Purchased Power &amp; Interchange</t>
  </si>
  <si>
    <t>9242130: Misc Curr &amp; Accr Liab-Interchnge Pwr</t>
  </si>
  <si>
    <t>3100075: ACCOUNTS PAYABLE: SJRPP Purchase Power-MO AC</t>
  </si>
  <si>
    <t>9242151: Misc Curr &amp; Accr Liab-SJRPP Purc Power</t>
  </si>
  <si>
    <t>9241000: Tax Collections Payable</t>
  </si>
  <si>
    <t>9234000: Accounts Payable to Associated Co's</t>
  </si>
  <si>
    <t>3100400: ACCOUNTS PAYABLE: Employees</t>
  </si>
  <si>
    <t>9232180: Accounts Payable-Deductions</t>
  </si>
  <si>
    <t>9232105: Accounts Payable - Construction Payable</t>
  </si>
  <si>
    <t>3200010: CURRENT IT PAYABLE: Federal-FIN 48</t>
  </si>
  <si>
    <t>9236103: Taxes Accrued-Fed-Fin 48</t>
  </si>
  <si>
    <t>3300000: ACCRUED INTEREST</t>
  </si>
  <si>
    <t>9237000: Interest Accrued-Debt &amp; Fin 48 Liability</t>
  </si>
  <si>
    <t>9237552: FREC-Interest Accrued-SEC SR Bond</t>
  </si>
  <si>
    <t>3300005: ACCRUED INTEREST: Wholesale Refunds</t>
  </si>
  <si>
    <t>9237470: Interest Accrued-Wholesale Refund</t>
  </si>
  <si>
    <t>9237200: Interest Accrued-Customer Deposits</t>
  </si>
  <si>
    <t>3301250: ACCRUED PAYROLL (DP)</t>
  </si>
  <si>
    <t>9232110: Accounts Payable - Accrued Payroll</t>
  </si>
  <si>
    <t>9242420: Misc Curr &amp; Accr Liab-Vacations</t>
  </si>
  <si>
    <t>9242491: Misc Curr &amp; Accr Liab-Incentive Awards</t>
  </si>
  <si>
    <t>3304000: ACCRUED O&amp;M</t>
  </si>
  <si>
    <t>9242400: Misc Curr &amp; Accr Liab-Accrued Expenses</t>
  </si>
  <si>
    <t>3305000: ACCRUED FUEL EXPENSE</t>
  </si>
  <si>
    <t>9232130: Accounts Payable - Fuel Liability</t>
  </si>
  <si>
    <t>9236205: Taxes Accrued-Real &amp; Personal Property</t>
  </si>
  <si>
    <t>9236235: Taxes Accrued-Regulatory Assess Fee</t>
  </si>
  <si>
    <t>3309200: ACCRUED TAXES: Other</t>
  </si>
  <si>
    <t>9236200: Taxes Accrued-Other</t>
  </si>
  <si>
    <t>3309400: ACCRUED TAXES: Franchise and Minimum</t>
  </si>
  <si>
    <t>9236210: Taxes Accrued-Franchise Tax</t>
  </si>
  <si>
    <t>3309401: Accr Taxes-MS Franchise Tax</t>
  </si>
  <si>
    <t>9236211: Taxes Accrued-MS Franchise Tax</t>
  </si>
  <si>
    <t>9236225: Taxes Accrued-FICA</t>
  </si>
  <si>
    <t>9236215: Taxes Accrued-Federal Unemployment</t>
  </si>
  <si>
    <t>9236230: Taxes Accrued-Gross Receipts Tax</t>
  </si>
  <si>
    <t>9242120: Misc Curr &amp; Accr Liab-Other</t>
  </si>
  <si>
    <t>3320005: OTHER ACCRUED LIABILITIES: Transmission Service</t>
  </si>
  <si>
    <t>9242140: Misc Curr &amp; Accr Liab-Transmission</t>
  </si>
  <si>
    <t>3320020: OTHER ACCRUED LIABILITIES: Medical Benefits</t>
  </si>
  <si>
    <t>9242240: Misc Curr &amp; Accr Liab-Medical/Dental</t>
  </si>
  <si>
    <t>3320050: CURRENT PORTION: POST RETIREMENT</t>
  </si>
  <si>
    <t>9242220: Misc Curr &amp; Accr Liab-Post RetireBen &amp; SERP</t>
  </si>
  <si>
    <t>3320080: OTHER ACCRUED LIABILITIES: Storm Events</t>
  </si>
  <si>
    <t>9242171: Misc Curr &amp; Accr Liab-Storm</t>
  </si>
  <si>
    <t>3320090: OTHER ACCRUED LIABILITIES: FERC Fee</t>
  </si>
  <si>
    <t>9242410: Misc Curr &amp; Accr Liab-FERC Fee</t>
  </si>
  <si>
    <t>3320405: OTHER ACCRUED LIABILITIES: Job Orders</t>
  </si>
  <si>
    <t>9242600: Misc Curr &amp; Accr Liab-Job Accts-Adv Pay</t>
  </si>
  <si>
    <t>3320600: OTHER ACCRUED LIABILITIES: Pole Attachments</t>
  </si>
  <si>
    <t>9242801: Misc Curr &amp; Accr Liab-Pole Rental-Teleco</t>
  </si>
  <si>
    <t>3320605: OTHER ACCRUED LIABILITIES: CATV Attachments</t>
  </si>
  <si>
    <t>9242800: Misc Curr &amp; Accr Liab-Pole Attch Rent</t>
  </si>
  <si>
    <t>3320650: OTHER ACCRUED LIABILITIES: Contract Retention</t>
  </si>
  <si>
    <t>9242110: Misc Curr &amp; Accr Liab-Cont Retention</t>
  </si>
  <si>
    <t>3320654: OTHER ACCRUED LIABILITIES: Def. Return Transm Proj</t>
  </si>
  <si>
    <t>9253264: Oth Def Credits-DEF. RETURN TRANSMISSION PROJ</t>
  </si>
  <si>
    <t>3320660: MC&amp;AL-FLAT BILL</t>
  </si>
  <si>
    <t>9242305: Misc Curr &amp; Accr Liab--FLAT BILL</t>
  </si>
  <si>
    <t>3320661: MC&amp;AL-HEALTH REIMBURSEMENT ACCOUNT</t>
  </si>
  <si>
    <t>9242301: Misc Curr &amp; Accr Liab-HEALTH REIMB ACCT</t>
  </si>
  <si>
    <t>3320663: MC&amp;AL-SERP-SFAS 87</t>
  </si>
  <si>
    <t>9242303: Misc Curr &amp; Accr Liab-SERP-SFAS 87</t>
  </si>
  <si>
    <t>3320664: MC&amp;AL-OPRB LIFE-SFAS 106</t>
  </si>
  <si>
    <t>9242304: Misc Curr &amp; Accr Liab-OPRB LIFE-SFAS 106</t>
  </si>
  <si>
    <t>9242480: Misc Curr &amp; Accr Liab-Capital</t>
  </si>
  <si>
    <t>3321000: Margin Cash Collateral</t>
  </si>
  <si>
    <t>9235500: Customer Deposits-Margin Call Cash</t>
  </si>
  <si>
    <t>9235100: Customer Deposits</t>
  </si>
  <si>
    <t>3326200: OTHER ACCRUED LIABILITIES: Nuclear RAD Waste</t>
  </si>
  <si>
    <t>9242715: Misc Curr &amp; AccrLiab-Nuclear Rad Waste</t>
  </si>
  <si>
    <t>3327150: OVERRECOVERED FUEL: Wholesale</t>
  </si>
  <si>
    <t>9254700: Oth Reg Liab-Over Recov FERC Fuel Rev</t>
  </si>
  <si>
    <t>3327151: OVERRECOVERED FUEL: Wholesale-Gulf</t>
  </si>
  <si>
    <t>9253141: Oth Def Credits-Overecov Fuel-Wholesale-Gulf</t>
  </si>
  <si>
    <t>3327155: OVERRECOVERED FUEL: FERC-City of Wachula</t>
  </si>
  <si>
    <t>9254645: Oth Reg Liab-Fuel FERC-City of Wachula</t>
  </si>
  <si>
    <t>3327550: OVERRECOVERED REVS: Franchise &amp; Other</t>
  </si>
  <si>
    <t>9254307: Oth Reg Liab-Reg Asst Fee &amp; Franchise</t>
  </si>
  <si>
    <t>3327610: Oth Cur Reg Liability: Book Tax Diff on Acq Plant</t>
  </si>
  <si>
    <t>9254601: Other ST Reg Liab: Book/Tax Difference on Aquired</t>
  </si>
  <si>
    <t>9254341: Oth Reg Liab-Deferred Clause Revenue</t>
  </si>
  <si>
    <t>3327621: CURRENT REGULATORY LIAB-Defer Clause Rev-Wholesale</t>
  </si>
  <si>
    <t>9254342: Oth Reg Liab-Deferred Clause Revenue-Wholesale</t>
  </si>
  <si>
    <t>3327920: Current Reg Liability: Prov for Rate Refunds-OATT</t>
  </si>
  <si>
    <t>9229101: Accm Provision for Rate Refunds-OATT</t>
  </si>
  <si>
    <t>3327940: Current Reg Liability: Other</t>
  </si>
  <si>
    <t>9254710: Oth Reg Liab-Other</t>
  </si>
  <si>
    <t>3401000: CURRENT DERIV LIABILITY: Commodity</t>
  </si>
  <si>
    <t>9244570: Derivative Instrument Liab-S/T NonHedged</t>
  </si>
  <si>
    <t>3401300: CURRENT DERIV LIABILITY: Regulatory-Commodity</t>
  </si>
  <si>
    <t>9254321: Oth Reg Liab-Derivatives</t>
  </si>
  <si>
    <t>3500000: SHORT TERM DEBT</t>
  </si>
  <si>
    <t>9231800: Notes Payable-Term Loan</t>
  </si>
  <si>
    <t>9233000: Notes Payable to Associated Co's</t>
  </si>
  <si>
    <t>3500400: NOTES PAYABLE: Commercial Paper</t>
  </si>
  <si>
    <t>9231200: Notes Payable</t>
  </si>
  <si>
    <t>9243001: Obligations Capital Lease Cur-Financing</t>
  </si>
  <si>
    <t>9243002: Obligations Capital Lease Cur-Operating</t>
  </si>
  <si>
    <t>3503000: CURR PORTION: Long Term Debt and Pref Stock</t>
  </si>
  <si>
    <t>9221156: FREC-Bonds-Current Portion</t>
  </si>
  <si>
    <t>9221998: Bonds-Current Portion</t>
  </si>
  <si>
    <t>3503050: CURR PORTION: Long Term Debt-West County</t>
  </si>
  <si>
    <t>9243000: Obligations Under Capital Lease-Current</t>
  </si>
  <si>
    <t>9190110: Accm Deferred Income Taxes-Federal</t>
  </si>
  <si>
    <t>9282110: Accm Defer Income Taxes-Oth Prop-Federal</t>
  </si>
  <si>
    <t>9283110: Accm Deferred Income Taxes- Other-Fed</t>
  </si>
  <si>
    <t>3600012: ADIT-ACCL AMT PRP-ELEC-FED-LT</t>
  </si>
  <si>
    <t>9281000: ADIT-ACCL AMORT PROP-ELEC-FED-LT</t>
  </si>
  <si>
    <t>9190210: Accm Deferred Income Taxes-State</t>
  </si>
  <si>
    <t>9282210: Accm Defer Income Taxes-Oth Prop-State</t>
  </si>
  <si>
    <t>9283210: Accm Deferred Income Taxes- Other-State</t>
  </si>
  <si>
    <t>3600111: ADIT-ACC AMT PRP-ELEC-ST-LT-FAS 109</t>
  </si>
  <si>
    <t>9281001: ADIT-ACC AMTORT PROP-ELEC-ST-LT</t>
  </si>
  <si>
    <t>3600300: ACCUMULATED DEFERRED INVEST TAX CREDITS</t>
  </si>
  <si>
    <t>9255000: Accm Deferred Investment Tax Credits</t>
  </si>
  <si>
    <t>3601000: DEFERRED REVENUE: Other</t>
  </si>
  <si>
    <t>9253540: Oth Def Credits-BILD Prem Light LumpSum</t>
  </si>
  <si>
    <t>3602000: DEFERRED REGULATORY LIABILITY</t>
  </si>
  <si>
    <t>9254325: Oth Reg Liab-Nuclear Cost Recov-Long Term</t>
  </si>
  <si>
    <t>3602015: OTHER REG LIAB: Desoto Conv ITC G/U</t>
  </si>
  <si>
    <t>9254404: Oth Reg Liab-Conv ITC Gross Up</t>
  </si>
  <si>
    <t>3602020: OTHER REG LIAB: Space Coast ITC G/U</t>
  </si>
  <si>
    <t>9254405: Oth Reg Liab-Space Coast</t>
  </si>
  <si>
    <t>3602030: OTHER REG LIAB: Martin Coast ITC G/U</t>
  </si>
  <si>
    <t>9254406: Oth Reg Liab-Martin ITC Gross Up</t>
  </si>
  <si>
    <t>3602040: OTHER REG LIAB: Book Tax Diff on Acq Plant</t>
  </si>
  <si>
    <t>9254602: Other LT Reg Liab: Book/Tax Difference on Aquired</t>
  </si>
  <si>
    <t>3602105: OTHER REG LIAB: Gain Gas Contracts-FPLES</t>
  </si>
  <si>
    <t>9254150: Oth Reg Liab-Miscellaneous</t>
  </si>
  <si>
    <t>3602110: OTHER REG LIAB: Tax Audit Refund Interest</t>
  </si>
  <si>
    <t>9254304: Oth Reg Liab-Tax Audit Refund Interest</t>
  </si>
  <si>
    <t>3602115: OTHER REG LIAB: Def Gain Land Sales Placed In Svc</t>
  </si>
  <si>
    <t>9254306: Oth Reg Liab-Deferred Gain Land Sale</t>
  </si>
  <si>
    <t>3602160: OTH REG LIAB - GAIN ON SALE OF SUNNYSIDE SUBST</t>
  </si>
  <si>
    <t>9254350: Oth Reg Liab-GAIN/SALE SUNNYSIDE SUBSTATION</t>
  </si>
  <si>
    <t>3602161: OTH REG LIAB-FEDERAL TAX REFORM</t>
  </si>
  <si>
    <t>9254351: Oth Reg Liab-FEDERAL TAX REFORM</t>
  </si>
  <si>
    <t>3602163: OTH REG LIAB-TAX REFORM REFUND</t>
  </si>
  <si>
    <t>9254353: Oth Reg Liab-TAX REFORM REFUND-Fed</t>
  </si>
  <si>
    <t>3602164: OTH REG LIAB-LIFE-SFAS 158</t>
  </si>
  <si>
    <t>9254105: Oth Reg Liab-LIFE-SFAS 158</t>
  </si>
  <si>
    <t>3602175: OTHER REG LIAB: Def Gain Fut Use Plt and Mitig Bnk</t>
  </si>
  <si>
    <t>9256100: Deferred Gains Disposition Utility Plant</t>
  </si>
  <si>
    <t>9256201: Deferred Gains Mitigation Banking</t>
  </si>
  <si>
    <t>3602190: OTHER REG LIAB: Trans Nuc Maint Resv-LT</t>
  </si>
  <si>
    <t>9254339: Oth Reg Liab-Trans Nuc Maint Resv</t>
  </si>
  <si>
    <t>3602600: OTH REG LIAB: Asset Retirement Obligation</t>
  </si>
  <si>
    <t>9254143: Oth Reg Liab-Asset Retirement Obligation</t>
  </si>
  <si>
    <t>3602655: OTHER REG LIAB: INTEREST REFUND - FIN 48</t>
  </si>
  <si>
    <t>9254314: Oth Reg Liab-Interest Income-FIN48</t>
  </si>
  <si>
    <t>3602700: OTHER REG LIAB: Derivatives</t>
  </si>
  <si>
    <t>9254322: Oth Reg Liab-Derivatives LongTerm</t>
  </si>
  <si>
    <t>9254100: Oth Reg Liab-FAS 109</t>
  </si>
  <si>
    <t>3602752: OTHER REG LIAB: SWAPC ECCR</t>
  </si>
  <si>
    <t>9254112: Oth Reg Liab-SWAPC ECCR</t>
  </si>
  <si>
    <t>3700000: NON-CURR DERIV LIAB: Commodity</t>
  </si>
  <si>
    <t>9244571: Derivative Instrument Liab-L/T NonHedged</t>
  </si>
  <si>
    <t>3701010: DISMANTLEMENT RESERVE: Fossil</t>
  </si>
  <si>
    <t>9108132: Accm Prov Depr-Fossil Dismantlement</t>
  </si>
  <si>
    <t>3701020: DISMANTLEMENT RESERVE: ARO Offset</t>
  </si>
  <si>
    <t>9108134: Accm Prov Depr-Dismantle-ARO Offset</t>
  </si>
  <si>
    <t>3701040: DISMANTLEMENT RESERVE: DISM FLOWBACK (FERC REG)</t>
  </si>
  <si>
    <t>9182330: Oth Reg Assets-Dismantlement Reserve Flowback</t>
  </si>
  <si>
    <t>3701210: NUCLEAR DECOM RESERVE: FAS 115</t>
  </si>
  <si>
    <t>9108148: KPB-Accum Dpr Util Plt-Dcom NonQ FAS115</t>
  </si>
  <si>
    <t>3701215: DISMANTLEMENT RESERVE: Decom Non Qualified Contrib</t>
  </si>
  <si>
    <t>9108150: Accm Prov Depr-Decom Reserve-Non Qua</t>
  </si>
  <si>
    <t>3701220: DISMANTLEMENT RESERVE: ARO Reclass</t>
  </si>
  <si>
    <t>9108171: Accm Prov Depr-Decom Resv-ARO Contra</t>
  </si>
  <si>
    <t>3701225: DISMANTLEMENT RESERVE: Decom. Qualified Fd Contrib</t>
  </si>
  <si>
    <t>9108155: Accm Prov Depr-Decom Rsrv-Qualified</t>
  </si>
  <si>
    <t>3701230: DISMANTLEMENT RESERVE: Decom Non Qual Fund Earn</t>
  </si>
  <si>
    <t>9108160: Accm Prov Depr-Decom Rsv-NQ Earnings</t>
  </si>
  <si>
    <t>3701240: DISMANTLEMENT RESERVE: Reserve Qual Fund Earn</t>
  </si>
  <si>
    <t>9108165: Accm Prov Depr-Earnings Rsrv-Qualf</t>
  </si>
  <si>
    <t>3701300: DISMANTLEMENT RESERVE: Dcom Reserve Qual FAS 115</t>
  </si>
  <si>
    <t>9108170: Accm Prov Depr-Decom Rsrv-Qual-FAS115</t>
  </si>
  <si>
    <t>9230143: Asset Retirement Obligations-Liability</t>
  </si>
  <si>
    <t>9227001: Oblig Capital Lease NonCur-Financing</t>
  </si>
  <si>
    <t>9227002: Oblig Capital Lease NonCur-Operating</t>
  </si>
  <si>
    <t>3730010: CUSTOMER DEPOSITS:  LT Non-Electric</t>
  </si>
  <si>
    <t>9235600: Customer deposits-Non Electric</t>
  </si>
  <si>
    <t>3730020: OTH L-T LIABS: Storms</t>
  </si>
  <si>
    <t>9253182: Oth Def Credits-Storm</t>
  </si>
  <si>
    <t>3730025: OTH L-T LIABS: Deferred Credits FIN 48</t>
  </si>
  <si>
    <t>9253115: Oth Def Credits-FiN48 State Int Payable</t>
  </si>
  <si>
    <t>3730201: OTH L-T LIABS: SJRPP Suspension</t>
  </si>
  <si>
    <t>9254343: Oth Reg Liab-SJRPP Suspension</t>
  </si>
  <si>
    <t>3730351: OTH L-T LIABS: SJRPP Interest Dismantlement</t>
  </si>
  <si>
    <t>9254344: Oth Reg Liab-SJRPP Interest Dismantlement</t>
  </si>
  <si>
    <t>3730400: OTH L-T LIABS: Unamortized Gain on Reacquired Debt</t>
  </si>
  <si>
    <t>9257000: Unamortized Gain on Reacquired Debt</t>
  </si>
  <si>
    <t>3730460: OTH L-T LIABS: URD Perform Guarantee Dep</t>
  </si>
  <si>
    <t>9252000: Customer Advances for Construction</t>
  </si>
  <si>
    <t>3730500: OTH L-T LIABS: Reimbursables</t>
  </si>
  <si>
    <t>9253206: Oth Def Cr-Right of Way -ATT</t>
  </si>
  <si>
    <t>9253262: Oth Def Credits--Exec Comp</t>
  </si>
  <si>
    <t>3749010: RESERVES: Injury and Damages</t>
  </si>
  <si>
    <t>9228200: Accm Provision for Injuries &amp; Damages</t>
  </si>
  <si>
    <t>9228380: Accm Prov Pens &amp; Benft-Post RetireFAS112</t>
  </si>
  <si>
    <t>3749160: SERP FUND ACTIVITY AND THRIFT AND BOD PENSION</t>
  </si>
  <si>
    <t>9228300: Accm Provision Pensions &amp; Benefits</t>
  </si>
  <si>
    <t>3749180: DEFERRED PENSION CREDIT: FAS 158 Adj</t>
  </si>
  <si>
    <t>9228313: Accm Prov Pens &amp; Benft-QUAL PNSN-SFAS 158</t>
  </si>
  <si>
    <t>3749190: SERP FAS158 ADJUSTMENT</t>
  </si>
  <si>
    <t>9228312: Accm Prov Pens &amp; Benft-SERP-SFAS 158</t>
  </si>
  <si>
    <t>3749300: RESERVES: Other</t>
  </si>
  <si>
    <t>9253200: Oth Def Credits-Miscellaneous</t>
  </si>
  <si>
    <t>3749320: RESERVES: End of Life M&amp;S Inventory</t>
  </si>
  <si>
    <t>9228414: Accm Misc Oper Provision-Nuc End of Life</t>
  </si>
  <si>
    <t>3749330: RESERVES: Nuclear Last Core</t>
  </si>
  <si>
    <t>9228416: Accm Misc Oper Prov-Nuclear Last Core</t>
  </si>
  <si>
    <t>3749340: RESERVES: Prov for Rate Refunds-FPSC</t>
  </si>
  <si>
    <t>9229100: Accm Provision for Rate Refunds-FPSC</t>
  </si>
  <si>
    <t>3749350: RESERVES: GO Deferred Gain</t>
  </si>
  <si>
    <t>9253216: Oth Def Credits-GO Gain</t>
  </si>
  <si>
    <t>3749400: RESERVES: Environmental</t>
  </si>
  <si>
    <t>9253205: Oth Def Credits-Environmental</t>
  </si>
  <si>
    <t>3749410: RESERVES: Environmental-Expenses Non-Nuclear</t>
  </si>
  <si>
    <t>9253290: Oth Def Credits-Environ Exps Non Nuclear</t>
  </si>
  <si>
    <t>3749420: RESERVES: Environmental-Expenses Nuclear</t>
  </si>
  <si>
    <t>9253293: Oth Def Credits-Environ Exps Nuclear</t>
  </si>
  <si>
    <t>9228370: Accm Prov Pens &amp; Benft-Post Retirmt Benf</t>
  </si>
  <si>
    <t>9228X01: Accm Prov Property Insurance-2016 Surplus Carryover-Storm</t>
  </si>
  <si>
    <t>3749810: PROPERTY INS RESERVE: Storm Damage FAS 115</t>
  </si>
  <si>
    <t>9228101: Accm Prov Prop Insu-FAS 115 Storm FD</t>
  </si>
  <si>
    <t>3750010: LONG TERM DEBT: First Mortgage Bonds</t>
  </si>
  <si>
    <t>9221000: Bonds</t>
  </si>
  <si>
    <t>3750015: L-T DEBT: Current Portion Offset-FMBs</t>
  </si>
  <si>
    <t>9221999: Bonds-Current Offset</t>
  </si>
  <si>
    <t>3750050: LONG TERM DEBT: Senior Secured Bonds-Storm</t>
  </si>
  <si>
    <t>9221152: FREC-Bonds-SEC SR Bond</t>
  </si>
  <si>
    <t>3750055: L-T DEBT: Curr Portion Offset-Sr Sec Bonds-Storm</t>
  </si>
  <si>
    <t>9221157: FREC-Bonds-Curr Port Offset</t>
  </si>
  <si>
    <t>3750600: LONG TERM DEBT: Bank Loans</t>
  </si>
  <si>
    <t>9224000: Other Long-Term Debt</t>
  </si>
  <si>
    <t>3750700: LONG TERM DEBT: Assets Under Capital Lease</t>
  </si>
  <si>
    <t>9227100: Obligations Under Capt Lease-Non Nuclear</t>
  </si>
  <si>
    <t>3751000: UNAMORTIZED DISCOUNT on LT DEBT</t>
  </si>
  <si>
    <t>9226000: Unamortized Discount LT Debt</t>
  </si>
  <si>
    <t>9226151: FREC-Unamort Discount LT Debt-SEC SR Bnd</t>
  </si>
  <si>
    <t>3800000: COMMON STOCK</t>
  </si>
  <si>
    <t>9201000: Common Stock Issued</t>
  </si>
  <si>
    <t>3800300: EXPENSES ON CAPITAL STOCK</t>
  </si>
  <si>
    <t>9214000: Capital Stock Expense</t>
  </si>
  <si>
    <t>9438000: Dividends Declared-Common Stock</t>
  </si>
  <si>
    <t>3810002: ADDITIONAL PAID IN CAPITAL-Goodwill Offset</t>
  </si>
  <si>
    <t>9211002: Miscellaneous Paid-in Capital-Goodwill Offset</t>
  </si>
  <si>
    <t>3840000: OTR COMPREHENSIVE INC: Mark to Market</t>
  </si>
  <si>
    <t>9219000: Accumulated Other Comprehensive Income</t>
  </si>
  <si>
    <t>3840004: OTR COMPREHENSIVE INC: MTM State Inc Tax</t>
  </si>
  <si>
    <t>9219001: Accum Other Comprehensive Income-MTM Tax</t>
  </si>
  <si>
    <t>9106101: Completed Const Not Class-Ppd Cloud</t>
  </si>
  <si>
    <t>9176600: Misc Curr&amp;Accr Assets-Derivative-Gas</t>
  </si>
  <si>
    <t>9245900: Derivative Instrument Liab-Gas</t>
  </si>
  <si>
    <t>2510400: UNDERREC EXP: Conservation Clause</t>
  </si>
  <si>
    <t>9182360: Oth Reg Asset-Underrecov-Eng Conserv</t>
  </si>
  <si>
    <t>2510402: OVERRECOV EXP: ECCR-T/U-LT Offset</t>
  </si>
  <si>
    <t>9254632: Oth Reg Liab-Overrecovery ECCR T/U-LT Offset</t>
  </si>
  <si>
    <t>2653003: ACC. DEPRC: Unrecov Plant SFAS90 Offset-Conver-A02</t>
  </si>
  <si>
    <t>9108144: 9108144: ACC. DEPRC: Unrecov Plant SFAS90 Offset-Conver-A02</t>
  </si>
  <si>
    <t>2653100: ACC. DEPRECIATION: Conservation Clause-Lms</t>
  </si>
  <si>
    <t>9108121: Acc Prov Depr Plt-LMS-Energy Conservation</t>
  </si>
  <si>
    <t>2653101: ACC. DEPRECIATION: Conservation Clause</t>
  </si>
  <si>
    <t>9108122: Acc Prov Depr Plt-Conservation Clause</t>
  </si>
  <si>
    <t>9182404: Oth Reg Assets-PLANT SCHOLZ-CCR</t>
  </si>
  <si>
    <t>9182405: Oth Reg Assets-PLANT SMITH-CCR</t>
  </si>
  <si>
    <t>9182206: Other Reg Assets-Unrecov ECCR - Clause A03</t>
  </si>
  <si>
    <t>2802047: Other Assets: Accum Amort Cloud-Conservation A02</t>
  </si>
  <si>
    <t>9111006: 9111006: Accm Provision Amort-Cloud-Conservation-A02</t>
  </si>
  <si>
    <t>3327000: OVERRECOVERED ECCR REVENUES</t>
  </si>
  <si>
    <t>9254600: Oth Reg Liab-OverRecov Energy Consv</t>
  </si>
  <si>
    <t>3327161: Other Reg Liab - ECCR T/U-LT Offset</t>
  </si>
  <si>
    <t>9254636: Other Reg Liab - ECCR T/U-LT Offset</t>
  </si>
  <si>
    <t>3602156: LT Reg Liab-Overrecovery  ECCR Rev T/U-LT</t>
  </si>
  <si>
    <t>9254626: Oth Reg Liab-Overrecovery ECCR Rev T/U-LT</t>
  </si>
  <si>
    <t>A03: Storm Recovery - Above the Line</t>
  </si>
  <si>
    <t>2512182: OTHER REG ASSETS: Cur Storm Reserve</t>
  </si>
  <si>
    <t>9182386: Oth Reg Asset-Storm Deferred-A03</t>
  </si>
  <si>
    <t>3749801: PROPERTY INS RESERVE: Storm Offset</t>
  </si>
  <si>
    <t>9228107: Accm Prov Property Insur-Offset-Storm Deferred-A03</t>
  </si>
  <si>
    <t>2510000: UNDERREC EXP: Retail Fuel</t>
  </si>
  <si>
    <t>9182361: Oth Reg Asset-Undrcv Fuel Cost FPSC Fuel</t>
  </si>
  <si>
    <t>2520650: MISC DEF DEB: Gen Perform Incentive Factor Revenue</t>
  </si>
  <si>
    <t>9186650: Misc Deferred Debits-Gen Perform Incentive Factor</t>
  </si>
  <si>
    <t>2801251: Other Reg Assets-Underrecov Fuel T/U-LT</t>
  </si>
  <si>
    <t>9254621: Oth Reg Liab-Underrevoc Fuel T/U-LT</t>
  </si>
  <si>
    <t>2801800: OTHER REG ASSETS: Asset Optimization</t>
  </si>
  <si>
    <t>9182337: Other Reg Asset: Asset Optimization</t>
  </si>
  <si>
    <t>3327100: OVERRECOVERED FUEL: Retail</t>
  </si>
  <si>
    <t>9254610: Oth Reg Liab-Over Recov FPSC Fuel Rev</t>
  </si>
  <si>
    <t>3327157: Other Reg Liab - Fuel LT Offset</t>
  </si>
  <si>
    <t>9254634: Other Reg Liab - Fuel LT Offset</t>
  </si>
  <si>
    <t>3327158: Overrecovery - Fuel T/U-ST Offset</t>
  </si>
  <si>
    <t>9182412: Overrecovery - Fuel T/U-ST Offset</t>
  </si>
  <si>
    <t>3327950: Current Reg Liability: Gen Perf Incentive Factor</t>
  </si>
  <si>
    <t>9253300: Oth Def Credits-Gen Perform Incentive Factor</t>
  </si>
  <si>
    <t>3602151: OTHER REG LIABILITY: Fuel Reimbursement</t>
  </si>
  <si>
    <t>9254615: Oth Reg Liab-Fuel Reimbursement</t>
  </si>
  <si>
    <t>3602153: LT Reg Liab-Overrecovery Fuel T/U-ST Offset</t>
  </si>
  <si>
    <t>9182380: Oth Reg Assets-Overrecovery Fuel T/U ST Offset</t>
  </si>
  <si>
    <t>A05: Capacity</t>
  </si>
  <si>
    <t>2510500: UNDERREC EXP: Capacity Clause</t>
  </si>
  <si>
    <t>9182362: Oth Reg Asset-Undrrcv A05 Capacity Costs</t>
  </si>
  <si>
    <t>2510501: Other Reg Assets-Underrecov Cap T/U-LT Offset</t>
  </si>
  <si>
    <t>9182381: Oth Reg Assets-Underrecov Cap T/U-LT Offset</t>
  </si>
  <si>
    <t>2510502: OVERRECOV EXP: Capacity-T/U-LT Offset</t>
  </si>
  <si>
    <t>9254631: Oth Reg Liab-Overrecovery Cap T/U-LT Offset</t>
  </si>
  <si>
    <t>2512140: OTHER REG ASSET: Cur-Cedar Bay Loss PPA Capacity</t>
  </si>
  <si>
    <t>9182345: Other ST Reg Asset: Cedar Bay Loss on PPA Capacity</t>
  </si>
  <si>
    <t>2512160: OTHER REG ASSET: Cur-Cedar Bay Tx GU PPA Capacity</t>
  </si>
  <si>
    <t>9182343: Other ST Reg Asset: Cedar Bay Tx GrsUp PPA Loss Ca</t>
  </si>
  <si>
    <t>2650217: ACC. DEPRECIATION: Cap Clause Incremental Security</t>
  </si>
  <si>
    <t>9108111: AccProv Depr ElecUtil Plt-Capacity Clause</t>
  </si>
  <si>
    <t>2650266: ACC. AMORTIZATION: Capaciity Clause Nuc Fukushima</t>
  </si>
  <si>
    <t>9111005: Accm Provision Amort-Capacity Clasue</t>
  </si>
  <si>
    <t>2801043: OTHER REG ASSET: Cedar Bay Tx GU PPA Capacity</t>
  </si>
  <si>
    <t>9182347: Other LT Reg Asset: Cedar Bay Tx GrsUp PPA Loss Ca</t>
  </si>
  <si>
    <t>2801252: Other Reg Assets-Underrecov Cap TU Costs-LT</t>
  </si>
  <si>
    <t>9254623: Oth Reg Liab-Underrecov Cap T/U Costs-LT</t>
  </si>
  <si>
    <t>2801253: Other Reg Assets-Deferred Cap T/U Costs-LT</t>
  </si>
  <si>
    <t>9182382: Oth Reg Assets-Deffered Cap T/U Cost-LT</t>
  </si>
  <si>
    <t>9182302: Oth Reg Assets-COVID 19 Capacity</t>
  </si>
  <si>
    <t>3327159: Other Reg Liab - Capacity LT Offset</t>
  </si>
  <si>
    <t>9254635: Other Reg Liab - Capacity LT Offset</t>
  </si>
  <si>
    <t>3327160: Overrecovery Capacity T/U- ST Offset</t>
  </si>
  <si>
    <t>9182413: Overrecovery Capacity T/U- ST Offset</t>
  </si>
  <si>
    <t>3327200: OVERRECOVERED CAPACITY REVENUES</t>
  </si>
  <si>
    <t>9254620: Oth Reg Liab-Ovr Recov Capacity Revenue</t>
  </si>
  <si>
    <t>3602154: LT Reg Liab-Overrecovery  Cap Rev T/U-LT</t>
  </si>
  <si>
    <t>9254624: Oth Reg Liab-Overrecovery Cap Rev T/U-LT</t>
  </si>
  <si>
    <t>3602155: LT Reg Liab-Overrecovery  Cap Rev T/U ST Offset</t>
  </si>
  <si>
    <t>9182387: Oth Reg Assets-Overrecovery Cap Rev T/U ST Offset</t>
  </si>
  <si>
    <t>A08: ECRC</t>
  </si>
  <si>
    <t>2300100: INVENTORY: ERCs - SOX &amp; NOX</t>
  </si>
  <si>
    <t>9158100: Allowance Inventory-SO2 &amp; NOX</t>
  </si>
  <si>
    <t>2510052: UNDERREC EXP: Wholesale Fuel-ECRC-Gulf Power</t>
  </si>
  <si>
    <t>9186142: Misc Defer Debits-Undercov-ECRC-Whlse Fuel-Gulf</t>
  </si>
  <si>
    <t>2510600: UNDERREC EXP: Environmental Clause</t>
  </si>
  <si>
    <t>9182364: Oth Reg Assets-UnrecovA08EnvironRecovery</t>
  </si>
  <si>
    <t>2510602: OVERRECOV EXP: ECRC-T/U-LT Offset</t>
  </si>
  <si>
    <t>9254633: Oth Reg Liab-Overrecovery ECRC T/U-LT Offset</t>
  </si>
  <si>
    <t>2512175: OTHER REG ASSET: Cur-Turkey Pt Liab-ECRC</t>
  </si>
  <si>
    <t>9182358: Other ST Reg Asset: Turkey Pt Liab-ECRC</t>
  </si>
  <si>
    <t>2512176: OTHER REG ASSET: Cur Environ Remediation-ST</t>
  </si>
  <si>
    <t>9182365: Oth Reg Assets-Environ Remediation-ST</t>
  </si>
  <si>
    <t>2630200: RECOVERIES FROM OTHER JURISDICTIONS-ECRC</t>
  </si>
  <si>
    <t>9254338: Oth Reg Liab-Cost Recovery-ECRC</t>
  </si>
  <si>
    <t>2650215: ACC. DEPRECIATION: Environmental Clause</t>
  </si>
  <si>
    <t>9108102: AccProv Depr ElecUtil Plt-EnvirRecov</t>
  </si>
  <si>
    <t>2650260: ACC. AMORTIZATION: Environmental Clause</t>
  </si>
  <si>
    <t>9111002: Accm Provision Amort-Envirn Recovery</t>
  </si>
  <si>
    <t>2653002: ACC. DEPRC: Unrecov Plant SFAS90 Offset-Envr-A08</t>
  </si>
  <si>
    <t>9108143: Accum Prov Deprec-FERC Jurisdiction-Envr-A08</t>
  </si>
  <si>
    <t>9182407: Oth Reg Assets-ENVIRO RSRV</t>
  </si>
  <si>
    <t>2801080: OTHER REG ASSETS: Turkey Pt Liab-ECRC</t>
  </si>
  <si>
    <t>9182357: Oth Reg Assets-Turkey PT Liab-ECRC</t>
  </si>
  <si>
    <t>2801085: OTHER REG ASSETS: Environ Remediation LT</t>
  </si>
  <si>
    <t>9182366: Oth Reg Assets-Environ Remediation-LT</t>
  </si>
  <si>
    <t>2801272: OTH REG ASSETS: SMITH Ash Pond</t>
  </si>
  <si>
    <t>9182416: Oth Reg Assets-Plant SMITH Ash Pond</t>
  </si>
  <si>
    <t>2801273: OTH REG ASSETS: SCHOLZ Ash Pond</t>
  </si>
  <si>
    <t>9182417: Oth Reg Assets-Plant SCHOLZ Ash Pond</t>
  </si>
  <si>
    <t>9182202: Oth Reg Asset-Unrecov Plt&amp;Reg Study Cost-ClauseA08</t>
  </si>
  <si>
    <t>9182205: Oth Reg Assets-Unrecov Plt&amp;Reg -Smith 1 &amp; 2-ECRC</t>
  </si>
  <si>
    <t>3327152: OVERRECOVERED FUEL: Wholesale-ECRC-Gulf</t>
  </si>
  <si>
    <t>9253142: Oth Def Credits-Overecov Fuel-ECRC Wholesale-Gulf</t>
  </si>
  <si>
    <t>3327163: Other Reg Liab - ECRC LT Offset</t>
  </si>
  <si>
    <t>9254637: Other Reg Liab - ECRC LT Offset</t>
  </si>
  <si>
    <t>3327300: OVERRECOVERED ENVIRONMENTAL REVENUES</t>
  </si>
  <si>
    <t>9254640: Oth Reg Liab-Over Recov Envionm Recov</t>
  </si>
  <si>
    <t>3601005: DEFERRED REVENUE: Convertible ITCs (DP)</t>
  </si>
  <si>
    <t>9255302: Accm Defer Conv Investment Tax Credits - A08</t>
  </si>
  <si>
    <t>3601010: DEFERRED REVENUE: Amortiz of Convertible ITCs (DP)</t>
  </si>
  <si>
    <t>9255312: Accm Defer Amort Conv Investment Tax Credits - A08</t>
  </si>
  <si>
    <t>3602025: OTHER REG LIAB: Gain On Sale Emisson Allown</t>
  </si>
  <si>
    <t>9254900: Oth Reg Liab-Gain Sale Emisson Allow - A08</t>
  </si>
  <si>
    <t>3602158: LT Reg Liab-Overrecovery ECRC Rev T/U-LT</t>
  </si>
  <si>
    <t>9254628: Oth Reg Liab-Overrecovery ECRC Rev T/U-LT</t>
  </si>
  <si>
    <t>3701030: DISMANTLEMENT RESERVE: Environmental Clause</t>
  </si>
  <si>
    <t>9108178: Accm Provision Dismantlement-ECRC</t>
  </si>
  <si>
    <t>3749401: RESERVES: Environment Crist Landfill</t>
  </si>
  <si>
    <t>9253218: Oth Def Credits-Crist Landfill</t>
  </si>
  <si>
    <t>A11: Other Balance Sheet Activity</t>
  </si>
  <si>
    <t>2512190: OTHER REG ASSETS: Analog Meter Retirements</t>
  </si>
  <si>
    <t>9182327: Oth Reg Asset-Analog Meter Retirements</t>
  </si>
  <si>
    <t>A13: Nonbudg. Rev. &amp; Exp.</t>
  </si>
  <si>
    <t>9225000: Unamortized Premium LT Debt</t>
  </si>
  <si>
    <t>A26: SPPCRC</t>
  </si>
  <si>
    <t>2510650: UNDERREC EXP: SPPCRC Clause</t>
  </si>
  <si>
    <t>9182423: Oth Reg Assets-Underrecov-SPPCRC</t>
  </si>
  <si>
    <t>2650201: ACC. DEPRECIATION: SPP Clause</t>
  </si>
  <si>
    <t>9108106: AccProv Depr ElecUtil Plt-SPP Clause</t>
  </si>
  <si>
    <t>2650271: ACC. AMORTIZATION: SPP Clause</t>
  </si>
  <si>
    <t>9111026: Accm Prov Amortiz-Elec Util Plant-SPP</t>
  </si>
  <si>
    <t>3327250: OVERRECOVERED SPPCRC REVENUES</t>
  </si>
  <si>
    <t>9254648: Oth Reg Liab-Overrecovery SPPCRC Revenue</t>
  </si>
  <si>
    <t>3327251: CURRENT REG LIAB - Offset-SPPCRC-LT</t>
  </si>
  <si>
    <t>9254651: Other Reg Liab - SPPCRC  Offset</t>
  </si>
  <si>
    <t>3602176: LT Reg Liab-Overrecovery SPPCRC Rev T/U-LT</t>
  </si>
  <si>
    <t>9254649: Oth Reg Liab-Overrecovery SPPCRC Rev T/U-LT</t>
  </si>
  <si>
    <t>2512147: ORA: Curr-Scherer 4 Consummation</t>
  </si>
  <si>
    <t>9182398: ORA: Curr-Scherer 4 Consummation</t>
  </si>
  <si>
    <t>9182x12: Other Reg Assets - Scherer Unit 4 Shutdown Payment</t>
  </si>
  <si>
    <t>9182X13: Oth Reg Assets-2016 Surplus Carryover</t>
  </si>
  <si>
    <t>9182X14: Oth Reg Assets-2016 Surplus Carryover-Capital Recovery</t>
  </si>
  <si>
    <t>2801052: ORA: Scherer 4 Consummation</t>
  </si>
  <si>
    <t>9182399: ORA: Scherer 4 Consummation</t>
  </si>
  <si>
    <t>2801274: OTH REG ASSETS: Crist Landfill</t>
  </si>
  <si>
    <t>9182418: Oth Reg Assets-Plant Crist Landfill</t>
  </si>
  <si>
    <t>Scenario Data</t>
  </si>
  <si>
    <t>Scenario</t>
  </si>
  <si>
    <t>FPLM: 2022 FCG Rate Case</t>
  </si>
  <si>
    <t>Software Release</t>
  </si>
  <si>
    <t>20.08.7</t>
  </si>
  <si>
    <t>Version ID</t>
  </si>
  <si>
    <t>1</t>
  </si>
  <si>
    <t>Scenario Comments</t>
  </si>
  <si>
    <t/>
  </si>
  <si>
    <t>Date &amp; Time of Shared Run</t>
  </si>
  <si>
    <t>Run executed live at time of report</t>
  </si>
  <si>
    <t>Date &amp; Time Exported</t>
  </si>
  <si>
    <t>04/13/2022 13:47:20</t>
  </si>
  <si>
    <t xml:space="preserve">Time Data Cases: Actuals / Multidim / [ Time Data ] </t>
  </si>
  <si>
    <t>Locked-FPLM: Actuals (Empty) / Locked-FPLM: 2022 FCG Rate Case v2 - Multidim / Locked-FPLM: FP&amp;A Time Data - 2022 FCG Rate Case v2 / Locked-FPLM: FCG Actual Adjustments - 2022 FCG Rate Case v2 / Locked-FPLM: Tax Time Data - 2022 FCG Rate Case v2 / RA: History - FPL 2021 Pre-Merger / RA: History Merged Live / RA: History - FCG Live</t>
  </si>
  <si>
    <t>Base-Attribute / Formula / Tree / [ Attribute Overlays ]</t>
  </si>
  <si>
    <t>Locked-Base Attribute Case - 2022 FCG Rate Case / Locked-Formula Case - 2022 FCG Rate Case / Locked-Tree Case - 2022 FCG Rate Case v2 / Locked-CDR: Interface Attributes Live - 2022 FCG Rate Case / Locked-FPLM: Overlay Attributes - 2022 FCG Rate Case v2</t>
  </si>
  <si>
    <t>Start Year</t>
  </si>
  <si>
    <t>Actuals Through</t>
  </si>
  <si>
    <t>12/2021</t>
  </si>
  <si>
    <t>Years to Run/Run Monthly</t>
  </si>
  <si>
    <t>8 (Monthly: 8)</t>
  </si>
  <si>
    <t>Scenario Type &amp; User-Defined Scenario Type</t>
  </si>
  <si>
    <t>Detailed Model</t>
  </si>
  <si>
    <t>Report Data</t>
  </si>
  <si>
    <t>Calculation of Change in ADIT Balance</t>
  </si>
  <si>
    <t>Cash Flow Walk</t>
  </si>
  <si>
    <t>Clause Income Statement - Base</t>
  </si>
  <si>
    <t>TAX - Additional Reconciliations</t>
  </si>
  <si>
    <t>TAX - Schedule M - FDIT</t>
  </si>
  <si>
    <t>TAX - Schedule M - SDIT</t>
  </si>
  <si>
    <t>TAX: (01) Pre-Tax Book Income</t>
  </si>
  <si>
    <t>TAX: (02a) Federal Income Tax - FPL</t>
  </si>
  <si>
    <t>TAX: (03a) State Income Tax - FPL</t>
  </si>
  <si>
    <t>TAX: (04) Schedule M Report</t>
  </si>
  <si>
    <t>TAX: (05) NOL Carryforward PE Detail</t>
  </si>
  <si>
    <t>TAX: (06) Tax Credit Carryforward</t>
  </si>
  <si>
    <t>TAX: (07) ITC Amortization</t>
  </si>
  <si>
    <t>TAX: (08) Historical ITC Amort</t>
  </si>
  <si>
    <t>TAX: (09a) ARAM Spread by PTBI - FPL</t>
  </si>
  <si>
    <t>TAX: (10) FERC Income Statement</t>
  </si>
  <si>
    <t>TAX: (10a) Summary IS - FPL</t>
  </si>
  <si>
    <t>TAX: (11) FERC Balance Sheet</t>
  </si>
  <si>
    <t>TAX: (12a) Federal Tax Pmts - FPL</t>
  </si>
  <si>
    <t>TAX: (13a) State Tax Pmts - FPL</t>
  </si>
  <si>
    <t>TAX: (14a) Summary of Results - FPL</t>
  </si>
  <si>
    <t>TAX: (15a) Federal ETR -  FPL</t>
  </si>
  <si>
    <t>TAX: (16a) State ETR - FPL</t>
  </si>
  <si>
    <t>Sequence Set</t>
  </si>
  <si>
    <t>Financial Model</t>
  </si>
  <si>
    <t>View Name</t>
  </si>
  <si>
    <t>FMI - ADIT Balance Variance Report - MOPR</t>
  </si>
  <si>
    <t>FMI - Cash Flow Walk</t>
  </si>
  <si>
    <t>FMD - RESULTS - Clause Income Statement - Results</t>
  </si>
  <si>
    <t>FMI - Tax - Additional Reconciliations</t>
  </si>
  <si>
    <t>FMD - RESULTS - Schedule Ms</t>
  </si>
  <si>
    <t>FMD - RESULTS - Income Tax</t>
  </si>
  <si>
    <t>FMD - PRELIM - TAX - NOL/Credit Carryforwards</t>
  </si>
  <si>
    <t>FMD - RESULTS - TAX - ITC Amortization</t>
  </si>
  <si>
    <t>FMI - TAX - Calculated Schedule M</t>
  </si>
  <si>
    <t>FMI - Spread ARAM Sch M by PTBI</t>
  </si>
  <si>
    <t>FMD - Ledger by SAP FERC Account</t>
  </si>
  <si>
    <t>FMD - Ledger</t>
  </si>
  <si>
    <t>112) FMI - TAX Income Tax Payments - Step 2</t>
  </si>
  <si>
    <t>FM - TAX - Tax Summary of Results</t>
  </si>
  <si>
    <t>FMI - TAX - Federal Effective Tax Rate</t>
  </si>
  <si>
    <t>FMI - TAX - State Effective Tax Rate</t>
  </si>
  <si>
    <t>Dataset/Calc</t>
  </si>
  <si>
    <t>353) FMI - ADIT Balance Variance Report</t>
  </si>
  <si>
    <t>315) FMI - Cash Flow Walk</t>
  </si>
  <si>
    <t>247) FMD - RESULTS - Clause IS</t>
  </si>
  <si>
    <t>300) FMI - TAX - Additional Reconciliations</t>
  </si>
  <si>
    <t>155) FMD - RESULTS - TAX - Schedule Ms</t>
  </si>
  <si>
    <t>159) FMD - RESULTS - TAX - Income Tax</t>
  </si>
  <si>
    <t>157) FMD - RESULTS - TAX - NOL/Credit Carryforwards</t>
  </si>
  <si>
    <t>158) FMD - RESULTS - TAX - ITC Amortization</t>
  </si>
  <si>
    <t>61) FMI - TAX - Calculated Schedule M</t>
  </si>
  <si>
    <t>110) FMI - Spread ARAM Sch M by PTBI</t>
  </si>
  <si>
    <t>224) FMD - Ledger by SAP FERC Account</t>
  </si>
  <si>
    <t>1) FMD - Ledger</t>
  </si>
  <si>
    <t>140) FMI - TAX - Income Tax Payments - Step 2 - Calc</t>
  </si>
  <si>
    <t>299) FMI - TAX - Tax Summary of Results</t>
  </si>
  <si>
    <t>297) FMI - TAX - Federal Effective Tax Rate</t>
  </si>
  <si>
    <t>298) FMI - TAX - State Effective Tax Rate</t>
  </si>
  <si>
    <t>Row Headers</t>
  </si>
  <si>
    <t>Line</t>
  </si>
  <si>
    <t>SAP Business Area: SAP Clauses of SAP Business Area,SAP FERC Account in Level 1 of FERC Hierarchy,SAP FERC Account in Level 2 of FERC Hierarchy,SAP FERC Account in Level 3 of FERC Hierarchy,SAP FERC Account in Level 4 of FERC Hierarchy,SAP FERC Account</t>
  </si>
  <si>
    <t>FM - Planning Entity,Line</t>
  </si>
  <si>
    <t>FM - Planning Entity,FM - TAX - Tax Juris,Schedule M: Schedule M Group of FM - TAX - Schedule M,Schedule M: ATL/BTL of FM - TAX - Schedule M,Schedule M: Tax Juris Allocator of FM - TAX - Schedule M,Schedule M: Schedule M Type of FM - TAX - Schedule M,FM - TAX - Schedule M</t>
  </si>
  <si>
    <t>FM - Planning Entity,Schedule M: Schedule M Group of FM - TAX - Schedule M,FM - TAX - Tax Juris,Schedule M: ATL/BTL of FM - TAX - Schedule M,Schedule M: Tax Juris Allocator of FM - TAX - Schedule M,Schedule M: Schedule M Type of FM - TAX - Schedule M,FM - TAX - Schedule M</t>
  </si>
  <si>
    <t>FM - CMN - Planning Entity,FM - TAX - Tax Item</t>
  </si>
  <si>
    <t>FM - CMN - Planning Entity,FM - TAX - Tax Juris,Tax Item: ATL/BTL of FM - TAX - Tax Item,FM - TAX - Tax Item</t>
  </si>
  <si>
    <t>FM - Planning Entity,FM - TAX - Tax Juris,FM - TAX - Schedule M Group,Schedule M: ATL/BTL of FM - TAX - Schedule M,Schedule M: Tax Juris Allocator of FM - TAX - Schedule M,Schedule M: Schedule M Type of FM - TAX - Schedule M,FM - TAX - Schedule M</t>
  </si>
  <si>
    <t>FM - CMN - Planning Entity,FM - TAX - Tax Juris,FM - TAX - Vintage,FM - TAX - Tax Item</t>
  </si>
  <si>
    <t>FM - CMN - Planning Entity,FM - TAX - Tax Juris,FM - TAX - Tax Item,FM - TAX - NOL/Credits</t>
  </si>
  <si>
    <t>FM - CMN - Planning Entity,FM - TAX - Tax Juris,Generated Vintage,Generated Vintage Month,Utilized Vintage,Utilized Vintage Month,FM - TAX - NOL/Credits,FM - TAX - Tax Item</t>
  </si>
  <si>
    <t>Planning Entity,SAP FERC Account: SAP Business Area of SAP FERC Account,Ledger Account in Level 2 of Default Ledger Tree,SAP FERC Account: SAP GAAP Account of SAP FERC Account,SAP FERC Account</t>
  </si>
  <si>
    <t>Planning Entity,Account in Level 0 of Default Ledger Tree,Account in Level 1 of Default Ledger Tree,Account in Level 2 of Default Ledger Tree</t>
  </si>
  <si>
    <t>Planning Entity,SAP FERC Account: SAP Business Area of SAP FERC Account,SAP FERC Account: SAP GAAP Account of SAP FERC Account,SAP FERC Account</t>
  </si>
  <si>
    <t>FM - CMN - Planning Entity,FM - TAX - Tax Juris,Line</t>
  </si>
  <si>
    <t>Column Headers</t>
  </si>
  <si>
    <t>Default - Forecast Periods - Annual</t>
  </si>
  <si>
    <t>FM 2021 - 2026 Annual</t>
  </si>
  <si>
    <t>FM 2021 - 2026 Monthly with Annual</t>
  </si>
  <si>
    <t>Default - All Time-Annual</t>
  </si>
  <si>
    <t>Default - Forecast Periods</t>
  </si>
  <si>
    <t>FM 2018 - 2026 Monthly with Annual</t>
  </si>
  <si>
    <t>Time Setting</t>
  </si>
  <si>
    <t>Filters</t>
  </si>
  <si>
    <t xml:space="preserve">FM - Planning Entity is limited to these elements: PE_FPL: Florida Power &amp; Light,PE_GULF: Gulf Power
Excluding lines A:[Final Iteration],EZ:[SATTD_DEPRARAM (hide)],FA:[Federal ATTD_DEPRARAM (hide)],FB:[Federal IT ARAM (hide)],FF:[190|ATL|Tax Credit Carryforward - Utilized (hide)],FG:[190|ATL|Tax Credit Generated - Utilized (hide)],FM:[Total ADIT Activity w/o NOL (hide)],FN:[190|ATL|Federal NOL Utilized (hide)],FO:[190|ATL|FL NOL Utilized (hide)],FP:[190|ATL|GA NOL Utilized (hide)],FQ:[190|ATL|MS NOL Utilized (hide)],FR:[Total ADIT Activity w/o NOL (hide)],GG:[Account 190 - Ledger],GH:[Account 281 - Ledger],GI:[Account 282 - Ledger],GJ:[Account 283 - Ledger],GK:[Account 190 1 months ago],GL:[Account 281 1 months ago],GM:[Account 282 1 months ago],GN:[Account 283 1 months ago],GO:[Account 190 - Ledger Activity],GP:[Account 281 - Ledger Activity],GQ:[Account 282 - Ledger Activity],GR:[Account 283 - Ledger Activity]
</t>
  </si>
  <si>
    <t xml:space="preserve">FM - Planning Entity is limited to this element: PE_FCG: Florida City Gas
Excluding lines C:[Depreciation and Amortization (hide)],D:[Nuclear Fuel Amortization (hide)],E:[Storm Cost Amortization (hide)],F:[Other Amortization (hide)],H:[Federal Income Taxes Received (paid) (hide)],I:[State Income Taxes Received (paid) (hide)],J:[Current Income Taxes (hide)],K:[Deferred Income Taxes and Related Reg. Cr. (hide)],T:[Storm Payments Adjustments - Recoverable (hide)],U:[Storm Payment Amounts - Recoverable (hide)],V:[Storm Payments Adjustments - Non-Recoverable (hide)],W:[Storm Payment Amounts - Non-Recoverable (hide)],AG:[M&amp;S (hide)],AH:[Fossil Fuel (hide)],AJ:[Customer Receivables (hide)],AK:[Accumulated provision for uncollectibles (hide)],AL:[Accrued revenues (hide)],AM:[DOE O&amp;M Receivable (hide)],AN:[Other receivables (hide)],AP:[A/P (hide)],AQ:[Fuel Accrual (hide)],AR:[Customer Deposits (hide)],AV:[Accrued Interest (hide)],AW:[Other Taxes (hide)],AY:[Other Current Assets (hide)],AZ:[Other Current Liabilities (hide)],BA:[Other Working Capital (hide)],BB:[MGMT CF Adj - Other Current Liabilities],BE:[ICL Buyout (hide)],BF:[SJRPP Buyout (hide)],BG:[Change in Prepaid Option Premiums (hide)],BH:[Recoverable storm related costs-net of insur deposits (hide)],BI:[Margin Cash Collateral (hide)],BJ:[Regulatory Reversal of Decomm Earnings (hide)],BK:[PPE AFUDC Equity - other (hide)],BL:[Other Assets (hide)],BM:[Other Liabilities (hide)],BN:[Non-Cash Activity (hide)],BO:[Other (hide)],BP:[MGMT CF Adj - Other],BU:[Capital Expenditures - FPL (hide)],BV:[Change in construction accrual (hide)],BW:[Change in Construction A/P (hide)],BX:[Change in deferred construction charges (hide)],CE:[Storm Fund Withdrawal (hide)],CF:[Spent Fuel Settlements (hide)],CG:[Withdrawal from special use funds (hide)],CH:[Non-Utility Property (hide)],CI:[FPL Sale of Property (hide)],CJ:[FPL GE turbines &amp; payment from FL SE Connection (hide)],CK:[Other (hide)]
</t>
  </si>
  <si>
    <t xml:space="preserve">SAP Business Area is limited to elements whose 'SAP Business Area: SAP Clauses' is '01: Base'
SAP FERC Account is limited to elements at or below 'FPLGRUF57903: Net Income Clause' in tree 'FERC Hierarchy: FERC Hierarchy'
Planning Entity is limited to these elements: FERCELIMCOMP: FERC Elimination Company,FPLENSER: FPL Energy Services,FPLGASRES: FPL Gas Reserves,PE_FPL: Florida Power &amp; Light
</t>
  </si>
  <si>
    <t xml:space="preserve">FM - Planning Entity is limited to these elements: PE_FPL: Florida Power &amp; Light,PE_GULF: Gulf Power
Excluding lines A:[Final Iteration],B:[Current Planning Entity],C:[PE = FPL],D:[PE = Gulf],E:[if],F:[CPI Rate from CDR - FPL],G:[elseif],H:[CPI Rate from CDR - Gulf],I:[end if],J:[CPI Rate],K:[Current period]
</t>
  </si>
  <si>
    <t xml:space="preserve">FM - TAX - Item is limited to this element: TR_DEFTAX_ACT: Deferred Tax - Activity
FM - Planning Entity is limited to this element: PE_FPL: Florida Power &amp; Light
FM - TAX - Tax Juris is limited to this element: FED: Federal
Iteration is limited to records from the final iteration.
</t>
  </si>
  <si>
    <t xml:space="preserve">FM - Planning Entity is limited to this element: PE_FPL: Florida Power &amp; Light
FM - TAX - Tax Juris is limited to this element: FL: Florida
FM - TAX - Item is limited to this element: TR_DEFTAX_ACT: Deferred Tax - Activity
Iteration is limited to records from the final iteration.
</t>
  </si>
  <si>
    <t xml:space="preserve">FM - TAX - Tax Item is limited to these elements: CIT_PTBI_ATL: Pretax Book Income - ATL,CIT_PTBI_ATL_ADD_INC_TAX: Addback: Income Taxes - ATL,CIT_PTBI_ATL_ADD_OTHER: Addback: Other - ATL,CIT_PTBI_ATL_DED_OTHER: Deduct: Other - ATL,CIT_PTBI_ATL_NET_INCOME: Net Income - ATL,CIT_PTBI_ATL_YTD: Pretax Book Income - ATL - YTD,CIT_PTBI_BTL: Pretax Book Income - BTL,CIT_PTBI_BTL_ADD_EQ_EARN: Addback: Equity Earnings - BTL,CIT_PTBI_BTL_ADD_INC_TAX: Addback: Income Taxes - BTL,CIT_PTBI_BTL_ADD_OTHER: Addback: Other - BTL,CIT_PTBI_BTL_DED_OTHER: Deduct: Other - BTL,CIT_PTBI_BTL_NET_INCOME: Net Income - BTL,CIT_PTBI_TOT: Pretax Book Income
FM - TAX - Tax Juris is limited to this element: FED: Federal
FM - CMN - Planning Entity is limited to these elements: FPLENSER: FPL Energy Services,FPLGASRES: FPL Gas Reserves,PE_FCG: Florida City Gas,PE_FCG_ACQ: FCG Acquisition,PE_FPL: Florida Power &amp; Light,PE_GULF: Gulf Power
Iteration is limited to records from the final iteration.
</t>
  </si>
  <si>
    <t xml:space="preserve">lib-Federal Tax - Standalone Rpt
FM - CMN - Planning Entity is limited to these elements: FPLENSER: FPL Energy Services,FPLGASRES: FPL Gas Reserves,PE_FCG: Florida City Gas,PE_FCG_ACQ: FCG Acquisition,PE_FPL: Florida Power &amp; Light
Iteration is limited to records from the final iteration.
</t>
  </si>
  <si>
    <t xml:space="preserve">lib-State Tax - Standalone Rpt
FM - CMN - Planning Entity is limited to these elements: FPLENSER: FPL Energy Services,FPLGASRES: FPL Gas Reserves,PE_FCG: Florida City Gas,PE_FCG_ACQ: FCG Acquisition,PE_FPL: Florida Power &amp; Light
FM - TAX - Tax Item is limited to elements whose 'Tax Item: ATL/BTL' is 'TOT: Total'
Iteration is limited to records from the final iteration.
</t>
  </si>
  <si>
    <t xml:space="preserve">FM - TAX - Item is limited to this element: TR_SM_ACT: Schedule M - Activity
FM - Planning Entity is limited to these elements: FPLENSER: FPL Energy Services,FPLGASRES: FPL Gas Reserves,PE_FCG: Florida City Gas,PE_FCG_ACQ: FCG Acquisition,PE_FPL: Florida Power &amp; Light,PE_GULF: Gulf Power
Iteration is limited to records from the final iteration.
</t>
  </si>
  <si>
    <t xml:space="preserve">lib-Tax - NOL Rpt
FM - CMN - Planning Entity is limited to these elements: FPLENSER: FPL Energy Services,FPLGASRES: FPL Gas Reserves,PE_FCG: Florida City Gas,PE_FPL: Florida Power &amp; Light,PE_GULF: Gulf Power
Iteration is limited to records from the final iteration.
</t>
  </si>
  <si>
    <t xml:space="preserve">lib-Tax - Credit Rpt
FM - CMN - Planning Entity is limited to these elements: PE_FPL: Florida Power &amp; Light,PE_GULF: Gulf Power
Iteration is limited to records from the final iteration.
</t>
  </si>
  <si>
    <t xml:space="preserve">sys-Iteration is limited to records from the final iteration.
</t>
  </si>
  <si>
    <t xml:space="preserve">FM - Planning Entity is limited to these elements: PE_FPL: Florida Power &amp; Light,PE_GULF: Gulf Power
Excluding lines A:[],B:[Current Iteration],C:[Previous Iteration],D:[Current Period],E:[Last Actual Period],K:[],O:[FICA ACCRUAL - BONUS],P:[if],Q:[9242491],R:[9242531],S:[Account Change 9242491],T:[FICA 9242491 .0765 - Federal],U:[FICA 9242491 .0765 - State],Z:[end if],AA:[],AB:[FLEET DEPRECIATION],AC:[if],AD:[Non Production Plant],AE:[Hammock Solar],AF:[Total],AG:[DEP103 - Federal],AH:[DEP103 - State],AM:[end if],AN:[],AP:[if]
</t>
  </si>
  <si>
    <t xml:space="preserve">FM - Planning Entity is limited to these elements: PE_FCG: Florida City Gas,PE_FPL: Florida Power &amp; Light
Excluding lines E:[Current Iteration],F:[Planning Entity],G:[Current Period],H:[Current Date],I:[Last Actual Period],J:[Current Year],K:[Current Month],L:[YYYYMM of Last Actuals Period],M:[First Forecast Month],N:[Year with Last Actual],O:[January of Current Year],P:[December of Current Year],Q:[Federal Statutory Rate],R:[],S:[Current Planning Entity],T:[Planning Entity - FPL],U:[Planning Entity - Gulf],V:[Planning Entity - FPLES],W:[Planning Entity - GRCO],X:[Planning Entity - FCG],Y:[],BC:[AEP TESTING],BD:[PTBI - FPL],BE:[PTBI - FPL - YTD],BF:[Annual Total PTBI - FPL],BG:[PTBI - FPLES],BH:[PTBI - FPLES - YTD],BI:[Annual Total PTBI - FPLES],BJ:[PTBI - GRCO],BK:[PTBI - GRCO - YTD],BL:[Annual Total PTBI - GRCO],BM:[PTBI - Gulf],BN:[PTBI - Gulf - YTD],BO:[Annual Total PTBI - Gulf],BP:[PTBI - FCG],BQ:[PTBI - FCG - YTD],BR:[Annual Total PTBI - FCG],BS:[PTBI TOT for FPL Current],BT:[PTBI YTD for FPL current],BU:[Annual Total for FPL current],BV:[PTBI - YTD % - for FPL current],BW:[END AEP TESTING],BX:[],BZ:[PTBI Iteration to Use],CA:[if],CV:[else],DQ:[end if],EB:[if],EE:[end if],EH:[if],EM:[Else],EP:[end if],ER:[FINAL POSTING],ES:[if],ET:[State SATTD_DEPRARAM - Current Month],EU:[Federal ATTD_DEPRARAM - Current Month],EV:[ARAM FBOS],EW:[end if],EX:[],EY:[if],EZ:[State SATTD_DEPRARAM- Actuals],FA:[Federal ATTD_DEPRARAM - Actuals],FB:[ARAM FBOS - Actuals],FC:[end if],FD:[]
</t>
  </si>
  <si>
    <t xml:space="preserve">FERC Account = Income Statement
Planning Entity is limited to these elements: FERCELIMCOMP: FERC Elimination Company,FPLENSER: FPL Energy Services,FPLGASRES: FPL Gas Reserves,PE_FCG: Florida City Gas,PE_FCG_ACQ: FCG Acquisition,PE_FPL: Florida Power &amp; Light,PE_GULF: Gulf Power
</t>
  </si>
  <si>
    <t xml:space="preserve">lib-Accounts = Income Statement
Planning Entity is limited to these elements: FPLENSER: FPL Energy Services,FPLGASRES: FPL Gas Reserves,PE_FCG: Florida City Gas,PE_FCG_ACQ: FCG Acquisition,PE_FPL: Florida Power &amp; Light
Iteration is limited to records from the final iteration.
</t>
  </si>
  <si>
    <t xml:space="preserve">FERC Account = Asset or Liability
Planning Entity is limited to these elements: FERCELIMCOMP: FERC Elimination Company,FPLENSER: FPL Energy Services,FPLGASRES: FPL Gas Reserves,PE_FCG: Florida City Gas,PE_FCG_ACQ: FCG Acquisition,PE_FPL: Florida Power &amp; Light,PE_GULF: Gulf Power
</t>
  </si>
  <si>
    <t xml:space="preserve">FM - CMN - Planning Entity is limited to this element: PE_FPL: Florida Power &amp; Light
FM - TAX - Tax Juris is limited to this element: FED: Federal
Excluding lines A:[],B:[Current Iteration],C:[Previous Iteration],D:[],E:[Current Period],F:[Current Period - 1],G:[Date for Current Period - 1],H:[Current Month],I:[December],J:[Last Actual Period],K:[Last Actual Date],L:[Last Actual Month],M:[Last Actual Year],N:[if],O:[Last Actual Year (add 1 in Dec)],P:[else],Q:[Last Actual Year (still more months in the year)],R:[end if],S:[Last Actual Year (to use)],T:[Current Year],U:[Current Year January (YYYYMM)],V:[Current Year December (YYYYMM)],W:[Prior Year December (YYYYMM)],X:[Current Date],Y:[Current Month],Z:[Zero],AA:[Twelve],AB:[Top Level Consol ID],AC:[Planning Entity],AD:[FPL],AE:[Gulf Power],AF:[Current Tax Juris],AG:[Tax Juris - FL],AH:[Current Iteration],AI:[Previous Iteration],AJ:[],AK:[System Total],AL:[Scenario Type],AM:[COMBINED],AN:[Separate Last December],AO:[3],AP:[First March of Combined],AQ:[Current Date],AR:[],AS:[Taxable Income / NOL - for Annual Calculation],AY:[FPL Taxable Income before NOL],AZ:[FPLES Taxable Income before NOL],BC:[FCG Tax Liability for State - total],BD:[FCG Tax Liability for State to Use],BG:[FCG Tax Liability for State - CY Annual Total],BH:[FCG Tax Liability for State - CY Annual to Use],BI:[Gulf Taxable Income before NOL],BJ:[FPL Taxable Income before NOL - CY Annual],BK:[FPLES Taxable Income before NOL - CY Annual],BL:[Gulf Taxable Income before NOL - CY Annual],BM:[FPL NOL Generated - stand-alone],BN:[FPL NOL Utilized - stand-alone],BO:[FPL NOL Utilized - stand-alone input (already in NOL Utilized number)],BP:[Gulf NOL Generated - stand-alone],BQ:[Gulf NOL Utilized - stand-alone],BR:[Gulf NOL Utilized - stand-alone input (already in NOL Utilized number)],CD:[FPL Tax Liability],CE:[FPLES Tax Liability],CF:[Gulf Tax Liability],CG:[FPL NOL Generated - stand-alone - CY Annual],CH:[FPL NOL Utilized - stand-alone - CY Annual],CI:[FPL NOL Utilized - stand-alone input - CY Annual],CJ:[Gulf NOL Generated - stand-alone - CY Annual],CK:[Gulf NOL Utilized - stand-alone - CY Annual],CL:[Gulf NOL Utilized - stand-alone input - CY Annual],CM:[FPL Tax Liability - CY Annual],CN:[FPLES Tax Liability - CY Annual],CO:[Gulf Tax Liability - CY Annual],CP:[],CQ:[Other Tax Payments],CR:[Passes Filter(lib-Tax Juris = State (Locked),No)],CS:[if],CT:[Final Distribution - State],CU:[Other Tax Payments - State],CV:[Final and Other Tax Payments - State (Post to Ledger)],CW:[end if],CX:[Passes Filter(Tax Juris = Federal Only (Locked),No)],CY:[if],DC:[end if],DD:[],DE:[Credits Utilized],DF:[Credits Utilized],DG:[if],DH:[],DI:[State Income Tax Payment],DJ:[Passes Filter(lib-Tax Juris = State (Locked),No)],DK:[],DL:[if],DM:[Annualization],DN:[Current Year State Tax Liability],DO:[if],DP:[Current Year State Tax Liability - FPLES],DQ:[Current Year State Tax Liability - GRCO],DR:[if],DS:[Current Year StateTax Liability - FCG (FPL only)],DT:[end if],DU:[end if],DV:[Current Year State Tax Liability - Total],DW:[Current Year StateTax Liability - Total - 90%],DX:[Prior Year State Tax Liability],DY:[if],DZ:[Prior Year State Tax Liability - FPLES],EA:[Prior Year State Tax Liability - GRCO],EB:[if],EC:[Prior Year State Tax Liability - FCG (FPL Only)],ED:[end if],EE:[end if],EF:[Prior Year State Tax Liability - Total],EG:[Lesser of the two],EH:[if],EI:[Current Year Tax Liability - Total - 90%],EJ:[Else],EK:[Prior Year State Tax Liability - Total],EL:[end if],EM:[Current Year Payment Required],EN:[],EO:[],EP:[State Payment Pattern],EQ:[State Cumulative Payment Percent],ER:[],ES:[Current Income Tax Expense Before Credits],ET:[Current Income Tax Expense Before Credits - YTD],EU:[],EV:[Taxable Income - YTD],EW:[],EX:[Total Tax Credits Utilized],EY:[Total Tax Credits Utilized - YTD],EZ:[],FA:[Current Year Tax Payments],FB:[Current Year Tax Payments - YTD],FC:[],FD:[if],FE:[State Payment Pattern (to use)],FF:[State Payment Pattern - YYYYMM (to use)],FG:[Taxable Income (to use)],FH:[Annualized Taxable Income (to use)],FI:[],FJ:[YTD Taxable Income Payment Due],FK:[Real Property Tax Deduction],FL:[Adjusted Taxable Income],FM:[State Tax Rate],FN:[YTD Tax Liability before credits],FO:[YTD Tax Credits Utilized],FP:[YTD Tax Liability],FQ:[Less: Prior Payments],FR:[Current Payment Calculated],FS:[],FT:[With Annualization],FU:[Annualized Accrual],FV:[YTD Payment Due],FW:[Less: Prior Payments],FX:[Current Payment Calculated],FY:[],FZ:[],GA:[Override Payment],GB:[if],GC:[Override Payment],GD:[else],GE:[Current Payment Calculated],GF:[end if],GG:[],GH:[],GI:[if],GJ:[State Current Payment (to use)],GK:[State Current Payment (to use) - Post to Consol],GL:[else],GM:[State Current Payment - Actual Periods],GN:[end if],GO:[State Current Payment - Actual/Forecast],GP:[State Current Payment to Ledger],GQ:[end if],GR:[],GS:[State Extension Payment:],GT:[State Extension Payment Override],GU:[if],GV:[State Extension Payment Override],GW:[else],GX:[if],GY:[YTD Taxable Income],GZ:[if],HA:[YTD Taxable Income - FPLES],HB:[YTD Taxable Income - GRCO],HC:[if],HD:[YTD Taxable Income - FCG],HE:[end if],HF:[],HG:[end if],HH:[YTD Taxable Income],HI:[State Tax Rate],HJ:[YTD State Tax],HK:[YTD Total Tax Credits Utilized],HL:[Above not used - FF pulls directly from BM],HM:[YTD State Tax After Credits],HN:[YTD State Payment made towards current year accrual],HO:[Carryover Unpaid Amount],HP:[end if],HQ:[if],HR:[State Extension Payment in March - Calculated],HS:[end if],HT:[end if],HU:[],HV:[State Extension Payment in March (to use)],HW:[State Extension Payment in March (to use) - Post to Consol],HX:[State Extension Payment in March to Ledger],HY:[end if],HZ:[end if],IA:[],IB:[State Income Tax Payment],IC:[if],ID:[],IE:[State Payment Pattern],IG:[State Cumulative Payment Percent],IH:[],II:[State Income Tax and NOL Generation by PE:],IJ:[if],IK:[],IL:[FPL],IM:[FPL Taxable Income before NOL],IN:[FPL Taxable Income before NOL - CY Annual],IO:[FPL NOL Generated - stand-alone],IP:[FPL NOL Generated - stand-alone - CY Annual],IQ:[FPL NOL Utilized - stand-alone],IR:[FPL NOL Utilized - stand-alone input],IS:[FPL NOL Utilized - stand-alone - CY Annual],IT:[FPL NOL Utilized - stand-alone input - CY Annual],IU:[FPL Tax Liability],IV:[FPL Tax Liability - CY Annual],IW:[],IX:[FPLES],IY:[FPLES Taxable Income before NOL],IZ:[FPLES Taxable Income before NOL - CY Annual],JA:[FPLES NOL Generated - stand-alone],JB:[FPLES Tax Liability],JC:[FPLES Tax Liability - CY Annual],JD:[],JE:[FCG],JF:[FCG Tax Liability],JG:[FCG Tax Liability - CY Annual],JH:[],JI:[Sub-total FPL + Entities],JJ:[FPL + Entities Taxable Income before NOL],JK:[FPL + Entities Taxable Income before NOL - CY Annual],JL:[FPL + Entities NOL Generated - stand-alone],JM:[FPL + Entities NOL Generated - stand-alone - CY Annual],JN:[FPL + Entities NOL Utilized - stand-alone],JO:[FPL + Entities NOL Utilized - stand-alone input],JP:[FPL + Entities NOL Utilized - stand-alone - CY Annual],JQ:[FPL + Entities NOL Utilized - stand-alone input - CY Annual],JR:[FPL + Entities Tax Liability],JS:[FPL + Entities Tax Liability - CY Annual],JT:[elseif],JU:[],JV:[Gulf Power],JW:[Gulf Taxable Income before NOL],JX:[Gulf Taxable Income before NOL - CY Annual],JY:[Gulf NOL Generated - stand-alone],JZ:[Gulf NOL Generated - stand-alone - CY Annual],KA:[Gulf NOL Utilized - stand-alone],KB:[Gulf NOL Utilized - stand-alone input],KC:[Gulf NOL Utilized - stand-alone - CY Annual],KD:[Gulf NOL Utilized - stand-alone input - CY Annual],KE:[Gulf Tax Liability],KF:[Gulf Tax Liability - CY Annual],KG:[end if],KH:[State Income Tax Rate],KI:[State Tax Liability - CY],KJ:[State Tax Liability - PY],KK:[],KL:[State Tax Liability - CY Annual],KM:[State Tax Liability - PY Annual],KN:[],KO:[Current Year Tax Payments],KP:[Current Year Tax Payments - YTD],KQ:[],KR:[Tax Liability:],KS:[State Tax Liability - CY],KT:[State Tax Liability - CY Annual],KU:[],KV:[State Tax Liability - PY],KW:[State Tax Liability - PY Annual],KX:[],KY:[Payment Pattern Logic:],KZ:[State Payment Pattern],LA:[State Payment Pattern - YYYYMM],LB:[],LC:[if],LD:[Quarterly Payments],LE:[State Tax Liability - CY Annual],LF:[Forecast Percentage],LG:[90% of Annual State Tax Liability - CY],LH:[],LI:[State Tax Liability - PY Annual],LJ:[],LK:[Quarterly Payment Based on Lesser of (0 if negative):],LL:[90% of Annual State Tax Liability - CY],LM:[State Tax Liability - PY Annual],LN:[],LO:[State Tax Liability to Use],LP:[State Payment Percent],LQ:[Payment Due - YTD],LR:[Less Payments Already Made],LS:[Quarterly Payment Due - Calculated],LT:[Quartery Payments - Actuals],LU:[if],LV:[Extension actuals data],LW:[else],LX:[Non-Extension Actuals],LY:[end if],LZ:[Quarterly Payments (act + forecast)],MA:[],MB:[Income Tax Payment:],MC:[Override Payment],MD:[if],ME:[State Current Payment - (to use)],MF:[State Current Payment - (POST to Consol)],MG:[else],MH:[State Current Payment - Actual Periods],MI:[end if],MJ:[Total Quarterly Payment Due],MK:[State Current Payment - (POST to Ledger)],ML:[Quarterly Payments - YTD],MM:[end if],MN:[],MO:[Extension Payment:],MP:[if],MQ:[State Extension Payment Override],MR:[if],MS:[FL Tax Liability - Final Provision],MT:[Less Payments Already Made],MZ:[Extension Payment Due],NA:[end if],NB:[if],NC:[State Extension Payment in April - Calculated],ND:[end if],NE:[State Forecast Extension Payment],NF:[else],NG:[State Extension Payments - Actual Periods],NH:[end if],NI:[State Extension Payment in April - (to use)],NJ:[State Extension Payment in April - (POST to Consol)],NK:[State Extension Payment in April - (POST to Ledger)],NL:[end if],NN:[Passes Filter(Tax Juris = Federal Only (Locked),No)],NO:[],NP:[if],NQ:[],NT:[],NU:[Income Tax and NOL Generation by PE:],NV:[if],NW:[],OA:[],OE:[],OI:[],ON:[],OS:[elseif],OT:[],OU:[Gulf Power],OV:[Gulf Income Tax before NOL],OW:[Gulf NOL Generated - stand-alone],OX:[end if],OY:[],PB:[],PL:[Depreciation Adjustment - Annual Total],PM:[Depreciation Adjustment],PN:[Depreciation Deduction Adjustment - CY vs PY - YTD],PO:[],PS:[Bonus Tax Depr (Spread) Adjustment],PT:[Bonus Tax Depr (Spread) Adjustment - YTD],PU:[],PV:[Tax Credits Utilized],PW:[Tax Credits Utilized - Activity],PX:[Tax Credits Utilized - YTD],PY:[],PZ:[Current Year Tax Payments],QA:[Current Year Tax Payments - YTD],QH:[],QI:[if],QJ:[],QK:[Payment Pattern Logic:],QL:[Federal Payment Pattern],QM:[Federal Payment Pattern - YYYYMM],RP:[if],RQ:[Federal Tax Liability before credits (test)],RR:[end if],SA:[if],SB:[Federal Current Payment - (to use)],SC:[Federal Current Payment - (POST to Ledger)],SD:[Federal Current Payment - (POST to Consol)],SE:[else],SF:[Federal Current Payment - Actual Periods],SG:[end if],SJ:[end if],SN:[if],TD:[end if],TE:[if],TG:[end if],TH:[],TJ:[Federal Extension Payment in March - (POST to Consol)],TK:[Federal Extension Payment in March - (POST to Ledger)],TL:[],TM:[end if],TN:[Financial Loop Reporting:],TO:[Cash Chg - State Income Tax Payment],TP:[Cash Chg - Federal Income Tax Payment],TQ:[],TR:[State Payment Summary],TS:[State Quarterly Payments],TT:[State Extension Payment],TU:[State Final Tax Distribution],TV:[State Other Payments],TW:[Federal Payment Summary],TX:[Federal Quarterly Payments],TY:[Federal Extension Payment],TZ:[Federal Final Tax Distribution],UA:[Federal Other Payments]
</t>
  </si>
  <si>
    <t xml:space="preserve">FM - CMN - Planning Entity is limited to this element: PE_FPL: Florida Power &amp; Light
FM - TAX - Tax Juris is limited to this element: FL: Florida
Excluding lines A:[],B:[Current Iteration],C:[Previous Iteration],D:[],E:[Current Period],F:[Current Period - 1],G:[Date for Current Period - 1],H:[Current Month],I:[December],J:[Last Actual Period],K:[Last Actual Date],L:[Last Actual Month],M:[Last Actual Year],N:[if],O:[Last Actual Year (add 1 in Dec)],P:[else],Q:[Last Actual Year (still more months in the year)],R:[end if],S:[Last Actual Year (to use)],T:[Current Year],U:[Current Year January (YYYYMM)],V:[Current Year December (YYYYMM)],W:[Prior Year December (YYYYMM)],X:[Current Date],Y:[Current Month],Z:[Zero],AA:[Twelve],AB:[Top Level Consol ID],AC:[Planning Entity],AD:[FPL],AE:[Gulf Power],AF:[Current Tax Juris],AG:[Tax Juris - FL],AH:[Current Iteration],AI:[Previous Iteration],AJ:[],AK:[System Total],AL:[Scenario Type],AM:[COMBINED],AN:[Separate Last December],AO:[3],AP:[First March of Combined],AQ:[Current Date],AR:[],AS:[Taxable Income / NOL - for Annual Calculation],AY:[FPL Taxable Income before NOL],AZ:[FPLES Taxable Income before NOL],BD:[FCG Tax Liability for State to Use],BH:[FCG Tax Liability for State - CY Annual to Use],BI:[Gulf Taxable Income before NOL],BJ:[FPL Taxable Income before NOL - CY Annual],BK:[FPLES Taxable Income before NOL - CY Annual],BL:[Gulf Taxable Income before NOL - CY Annual],BM:[FPL NOL Generated - stand-alone],BN:[FPL NOL Utilized - stand-alone],BO:[FPL NOL Utilized - stand-alone input (already in NOL Utilized number)],BP:[Gulf NOL Generated - stand-alone],BQ:[Gulf NOL Utilized - stand-alone],BR:[Gulf NOL Utilized - stand-alone input (already in NOL Utilized number)],CD:[FPL Tax Liability],CF:[Gulf Tax Liability],CG:[FPL NOL Generated - stand-alone - CY Annual],CH:[FPL NOL Utilized - stand-alone - CY Annual],CI:[FPL NOL Utilized - stand-alone input - CY Annual],CJ:[Gulf NOL Generated - stand-alone - CY Annual],CK:[Gulf NOL Utilized - stand-alone - CY Annual],CL:[Gulf NOL Utilized - stand-alone input - CY Annual],CM:[FPL Tax Liability - CY Annual],CO:[Gulf Tax Liability - CY Annual],CP:[],CQ:[Other Tax Payments],CR:[Passes Filter(lib-Tax Juris = State (Locked),No)],CS:[if],CW:[end if],CX:[Passes Filter(Tax Juris = Federal Only (Locked),No)],CY:[if],CZ:[Final Distribution - Federal],DA:[Other Tax Payments - Federal],DB:[Final and Other Tax Payments - Federal (Post to Ledger)],DC:[end if],DD:[],DE:[Credits Utilized],DF:[Credits Utilized],DG:[if],DH:[],DI:[State Income Tax Payment],DJ:[Passes Filter(lib-Tax Juris = State (Locked),No)],DK:[],DL:[if],DM:[Annualization],DN:[Current Year State Tax Liability],DO:[if],DP:[Current Year State Tax Liability - FPLES],DQ:[Current Year State Tax Liability - GRCO],DR:[if],DS:[Current Year StateTax Liability - FCG (FPL only)],DT:[end if],DU:[end if],DV:[Current Year State Tax Liability - Total],DW:[Current Year StateTax Liability - Total - 90%],DX:[Prior Year State Tax Liability],DY:[if],DZ:[Prior Year State Tax Liability - FPLES],EA:[Prior Year State Tax Liability - GRCO],EB:[if],EC:[Prior Year State Tax Liability - FCG (FPL Only)],ED:[end if],EE:[end if],EF:[Prior Year State Tax Liability - Total],EG:[Lesser of the two],EH:[if],EI:[Current Year Tax Liability - Total - 90%],EJ:[Else],EK:[Prior Year State Tax Liability - Total],EL:[end if],EM:[Current Year Payment Required],EN:[],EO:[],EP:[State Payment Pattern],EQ:[State Cumulative Payment Percent],ER:[],ES:[Current Income Tax Expense Before Credits],ET:[Current Income Tax Expense Before Credits - YTD],EU:[],EV:[Taxable Income - YTD],EW:[],EX:[Total Tax Credits Utilized],EY:[Total Tax Credits Utilized - YTD],EZ:[],FA:[Current Year Tax Payments],FB:[Current Year Tax Payments - YTD],FC:[],FD:[if],FE:[State Payment Pattern (to use)],FF:[State Payment Pattern - YYYYMM (to use)],FG:[Taxable Income (to use)],FH:[Annualized Taxable Income (to use)],FI:[],FJ:[YTD Taxable Income Payment Due],FK:[Real Property Tax Deduction],FL:[Adjusted Taxable Income],FM:[State Tax Rate],FN:[YTD Tax Liability before credits],FO:[YTD Tax Credits Utilized],FP:[YTD Tax Liability],FQ:[Less: Prior Payments],FR:[Current Payment Calculated],FS:[],FT:[With Annualization],FU:[Annualized Accrual],FV:[YTD Payment Due],FW:[Less: Prior Payments],FX:[Current Payment Calculated],FY:[],FZ:[],GA:[Override Payment],GB:[if],GC:[Override Payment],GD:[else],GE:[Current Payment Calculated],GF:[end if],GG:[],GH:[],GI:[if],GJ:[State Current Payment (to use)],GK:[State Current Payment (to use) - Post to Consol],GL:[else],GM:[State Current Payment - Actual Periods],GN:[end if],GO:[State Current Payment - Actual/Forecast],GP:[State Current Payment to Ledger],GQ:[end if],GR:[],GS:[State Extension Payment:],GT:[State Extension Payment Override],GU:[if],GV:[State Extension Payment Override],GW:[else],GX:[if],GY:[YTD Taxable Income],GZ:[if],HA:[YTD Taxable Income - FPLES],HB:[YTD Taxable Income - GRCO],HC:[if],HD:[YTD Taxable Income - FCG],HE:[end if],HF:[],HG:[end if],HH:[YTD Taxable Income],HI:[State Tax Rate],HJ:[YTD State Tax],HK:[YTD Total Tax Credits Utilized],HL:[Above not used - FF pulls directly from BM],HM:[YTD State Tax After Credits],HN:[YTD State Payment made towards current year accrual],HO:[Carryover Unpaid Amount],HP:[end if],HQ:[if],HR:[State Extension Payment in March - Calculated],HS:[end if],HT:[end if],HU:[],HV:[State Extension Payment in March (to use)],HW:[State Extension Payment in March (to use) - Post to Consol],HX:[State Extension Payment in March to Ledger],HY:[end if],HZ:[end if],IA:[],IC:[if],ID:[],IH:[],II:[State Income Tax and NOL Generation by PE:],IJ:[if],IK:[],IL:[FPL],IM:[FPL Taxable Income before NOL],IN:[FPL Taxable Income before NOL - CY Annual],IO:[FPL NOL Generated - stand-alone],IP:[FPL NOL Generated - stand-alone - CY Annual],IQ:[FPL NOL Utilized - stand-alone],IR:[FPL NOL Utilized - stand-alone input],IS:[FPL NOL Utilized - stand-alone - CY Annual],IT:[FPL NOL Utilized - stand-alone input - CY Annual],IU:[FPL Tax Liability],IV:[FPL Tax Liability - CY Annual],IW:[],IX:[FPLES],IY:[FPLES Taxable Income before NOL],IZ:[FPLES Taxable Income before NOL - CY Annual],JA:[FPLES NOL Generated - stand-alone],JB:[FPLES Tax Liability],JC:[FPLES Tax Liability - CY Annual],JD:[],JE:[FCG],JF:[FCG Tax Liability],JG:[FCG Tax Liability - CY Annual],JH:[],JI:[Sub-total FPL + Entities],JJ:[FPL + Entities Taxable Income before NOL],JK:[FPL + Entities Taxable Income before NOL - CY Annual],JL:[FPL + Entities NOL Generated - stand-alone],JM:[FPL + Entities NOL Generated - stand-alone - CY Annual],JN:[FPL + Entities NOL Utilized - stand-alone],JO:[FPL + Entities NOL Utilized - stand-alone input],JP:[FPL + Entities NOL Utilized - stand-alone - CY Annual],JQ:[FPL + Entities NOL Utilized - stand-alone input - CY Annual],JR:[FPL + Entities Tax Liability],JS:[FPL + Entities Tax Liability - CY Annual],JT:[elseif],JU:[],JV:[Gulf Power],JW:[Gulf Taxable Income before NOL],JX:[Gulf Taxable Income before NOL - CY Annual],JY:[Gulf NOL Generated - stand-alone],JZ:[Gulf NOL Generated - stand-alone - CY Annual],KA:[Gulf NOL Utilized - stand-alone],KB:[Gulf NOL Utilized - stand-alone input],KC:[Gulf NOL Utilized - stand-alone - CY Annual],KD:[Gulf NOL Utilized - stand-alone input - CY Annual],KE:[Gulf Tax Liability],KF:[Gulf Tax Liability - CY Annual],KG:[end if],KH:[State Income Tax Rate],KI:[State Tax Liability - CY],KJ:[State Tax Liability - PY],KK:[],KL:[State Tax Liability - CY Annual],KM:[State Tax Liability - PY Annual],KN:[],KO:[Current Year Tax Payments],KP:[Current Year Tax Payments - YTD],KX:[],KY:[Payment Pattern Logic:],KZ:[State Payment Pattern],LA:[State Payment Pattern - YYYYMM],LC:[if],LT:[Quartery Payments - Actuals],LU:[if],LV:[Extension actuals data],LW:[else],LY:[end if],LZ:[Quarterly Payments (act + forecast)],MA:[],MB:[Income Tax Payment:],MD:[if],ME:[State Current Payment - (to use)],MF:[State Current Payment - (POST to Consol)],MG:[else],MH:[State Current Payment - Actual Periods],MI:[end if],MK:[State Current Payment - (POST to Ledger)],MM:[end if],MP:[if],MR:[if],NA:[end if],NB:[if],NC:[State Extension Payment in April - Calculated],ND:[end if],NF:[else],NH:[end if],NJ:[State Extension Payment in April - (POST to Consol)],NK:[State Extension Payment in April - (POST to Ledger)],NL:[end if],NM:[Federal Income Tax Payment],NN:[Passes Filter(Tax Juris = Federal Only (Locked),No)],NO:[],NP:[if],NQ:[],NR:[Federal Payment Pattern],NS:[Federal Cumulative Payment Percent],NT:[],NU:[Income Tax and NOL Generation by PE:],NV:[if],NW:[],NX:[FPL],NY:[FPL Income Tax before NOL],NZ:[FPL NOL Generated - stand-alone],OA:[],OB:[FPLES],OC:[FPLES Income Tax before NOL],OD:[FPLES NOL Generated - stand-alone],OE:[],OF:[Gas Reserves],OG:[Gas Reserves Income Tax before NOL],OH:[Gas Reserves NOL Generated - stand-alone],OI:[],OJ:[FCG],OK:[FCG Income Tax before NOL],OM:[FCG NOL Generated - stand-alone],ON:[],OO:[Sub-total FPL + Entities],OP:[FPL + Entities Income Tax before NOL],OQ:[FPL + Entities NOL Generated - stand-alone],OS:[elseif],OT:[],OU:[Gulf Power],OV:[Gulf Income Tax before NOL],OW:[Gulf NOL Generated - stand-alone],OX:[end if],OY:[],OZ:[Income Tax before NOL - to Use],PA:[NOL Generated - stand-alone - to Use],PB:[],PC:[Tax Depreciation CY vs. PY Adjustment:],PD:[Tax Depreciation - Current Year],PE:[Tax Depreciation - Current Year - YTD],PF:[Tax Depreciation - Current Year - Annual Total],PG:[Tax Depreciation - Prior Year @ 90%],PH:[Tax Depreciation - Prior Year - YTD @ 90%],PI:[Tax Depreciation - Prior Year - Annual Total @ 90%],PJ:[Tax Depr - Prior less Current],PK:[Tax Depr - Prior less Current - Annual Total],PL:[Depreciation Adjustment - Annual Total],PM:[Depreciation Adjustment],PN:[Depreciation Deduction Adjustment - CY vs PY - YTD],PO:[],PP:[Tax Depreciation Spread Adjustment:],PQ:[Reverse Current Month Tax Depreciation],PR:[Deduct 1/12 of Total Annual Tax Depreciation],PS:[Bonus Tax Depr (Spread) Adjustment],PT:[Bonus Tax Depr (Spread) Adjustment - YTD],PU:[],PV:[Tax Credits Utilized],PW:[Tax Credits Utilized - Activity],PX:[Tax Credits Utilized - YTD],PY:[],PZ:[Current Year Tax Payments],QA:[Current Year Tax Payments - YTD],QB:[],QC:[Taxable Income with NOL Generation:],QD:[Federal Taxable Income - before NOL],QE:[NOL Generated - stand-alone],QF:[Taxable Income after NOL Generation],QG:[Taxable Income after NOL Gen - YTD],QH:[],QI:[if],QJ:[],QK:[Payment Pattern Logic:],QL:[Federal Payment Pattern],QM:[Federal Payment Pattern - YYYYMM],QN:[],QO:[Taxable Income - from Pattern:],QP:[Taxable Income - Based on Pattern],QQ:[],QR:[Adjustments:],QS:[Tax Depreciation - CY vs PY Deduction],QT:[Tax Depreciation - Spread],QU:[Total Adjustments],QV:[],QW:[Annualization:],QX:[Taxable Income after Adjustments],QY:[Annualization Factor],QZ:[Annualized Taxable Income before NOL Utilization],RA:[],RB:[NOL Utilization:],RC:[NOL Utilized - Calander Year Total],RD:[],RE:[Adjusted Federal Taxable Income - YTD (for Comparison)],RF:[Adjusted Fed Taxable Income - YTD],RG:[],RH:[Income Tax Liability:],RI:[Adjusted Federal Taxable Income - Annualized],RJ:[Annual Taxable Income after NOLs],RK:[Adjusted Federal Taxable Income - lesser of Annual and Annualized (DEC Only)],RL:[Adjusted Federal Taxable Income - to Use],RM:[Federal Cumulative Payment Percent],RN:[YTD Taxable Income],RO:[Federal Tax Rate],RP:[if],RQ:[Federal Tax Liability before credits (test)],RR:[end if],RS:[Federal Tax Liability before Credits],RT:[Tax Credits Utilized - YTD],RU:[Federal Tax Liability],RV:[Less: Prior Payments],RW:[Remaining Federal Tax Liability],RX:[],RY:[Income Tax Payment:],RZ:[Override Payment],SA:[if],SB:[Federal Current Payment - (to use)],SC:[Federal Current Payment - (POST to Ledger)],SD:[Federal Current Payment - (POST to Consol)],SE:[else],SF:[Federal Current Payment - Actual Periods],SG:[end if],SH:[Federal Current Payment - Actual/Forecast],SI:[Federal Current Payment - Actual/Forecast - YTD],SJ:[end if],SK:[],SL:[Extension Payment:],SM:[Federal Extension Payment Override],SN:[if],SO:[Annual Taxable Income after NOL Gen],SP:[Annual Tax Depreciation Adjustment - Spread],SQ:[Annual NOL Utilization],SR:[Annual Taxable Income after NOLs and Adjustments],SS:[Federal Tax Rate],ST:[Annual Federal Tax after NOL Utilization],SU:[Annual Total Tax Credits Utilized],SV:[Annual Federal Tax After Credits],SW:[Federal Payment - YTD],TC:[Carryover Unpaid Amount - to use],TD:[end if],TE:[if],TF:[Federal Extension Payment in March - Calculated],TG:[end if],TH:[],TI:[Federal Extension Payment in March - (to use)],TJ:[Federal Extension Payment in March - (POST to Consol)],TK:[Federal Extension Payment in March - (POST to Ledger)],TL:[],TM:[end if],TN:[Financial Loop Reporting:],TO:[Cash Chg - State Income Tax Payment],TP:[Cash Chg - Federal Income Tax Payment],TQ:[],TR:[State Payment Summary],TS:[State Quarterly Payments],TT:[State Extension Payment],TU:[State Final Tax Distribution],TV:[State Other Payments],TW:[Federal Payment Summary],TX:[Federal Quarterly Payments],TY:[Federal Extension Payment],TZ:[Federal Final Tax Distribution],UA:[Federal Other Payments]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</si>
  <si>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Iteration],C:[Current Planning Entity],D:[Planning Entity - FPL],E:[Planning Entity - FPLES],F:[Planning Entity - GRCO],G:[Planning Entity - GULF],H:[],I:[Tax Juris - Florida],J:[Tax Juris - Oklahoma],K:[Tax Juris - Georgia],L:[],M:[IF],N:[Florida],O:[Else],P:[Oklahoma],Q:[end if],R:[],S:[Tax Juris],T:[],AV:[Tax Depreciation - Bonus - DEP130 (hide)],AW:[Tax Depreciation - Bonus - DEP130B (hide)],BU:[ITC 10 Yr - Generated (hide)],BV:[ITC 10 Yr - Utilized (hide)],BW:[ITC 30 Yr - Generated (hide)],BX:[ITC 30 Yr - Utilized (hide)],BY:[ITC 5 Yr - Generated (hide)],BZ:[ITC 5 Yr - Utilized (hide)],CA:[ITC - Generated (hide)],CB:[ITC - Utilized (hide)],CQ:[Equity Earnings],CU:[IF],DK:[end if],EL:[IF],EP:[end if]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</si>
  <si>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Iteration],BX:[CALCS ( To Hide)],BY:[IT FED - DEP156 - ATL],BZ:[IT State - DEP156 ATL],CA:[Back out FBOS - DEP156],CB:[IT FED - DEP156 - ATL - to Use],CC:[IT FED - MEL103 - ATL],CD:[IT State - ME103 - ATL],CE:[Back out FBOS - MEL103],CF:[IT FED - MEL103 - ATL - to Use],CH:[ITC Amortization - Historical],CI:[ITC Amortization - ITC],CJ:[ITC Amortization - Panels],CK:[ITC Amortization - Battery],CL:[ITC Amortization - Solar]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</si>
  <si>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Iteration],C:[Current Planning Entiy],D:[Planning Entity - FPL],E:[Planning Entity - FPLES],F:[Planning Entity - GRCO],G:[Planning Entity - GULF],H:[],I:[Tax Juris - Florida],J:[Tax Juris - Oklahoma],K:[Tax Juris - Florida],L:[],M:[If],N:[Florida],O:[Else],P:[Oklahoma],Q:[end if],S:[],T:[Prep Section -- Lines to Hide],U:[Florida Tax Rate Change - P&amp;L Impacts of Temps],V:[Florida Tax Rate - Current],W:[Florida Tax Rate - Deferred],X:[Rate Difference],Y:[Above the Line (ATL):],Z:[Temporary Differences - Fed &amp; State - ATL],AA:[Temporary Differences - State Only - ATL],AB:[IF],AC:[State NOL - Gulf],AD:[end if],AE:[Total ATL Temporary Differences],AF:[Below the Line (BTL):],AG:[Temporary Differences - Fed &amp; State - BTL],AH:[Temporary Differences - State Only - BTL],AI:[Total BTL Temporary Differences],AJ:[P&amp;L Impact for State Effective Tax Rate Report],AK:[Florida Tax Rate Change - P&amp;L Impact of Temps - ATL],AL:[Florida Tax Rate Change - P&amp;L Impact of Temps - BTL],AM:[--Lines to Hide---],DC:[If],DE:[end if],DL:[If],DN:[end if]
</t>
  </si>
  <si>
    <t>COMPANY</t>
  </si>
  <si>
    <t>FERC ACCOUNT DESCRIPTION</t>
  </si>
  <si>
    <t>FERC</t>
  </si>
  <si>
    <t>Deferred Tax Asset</t>
  </si>
  <si>
    <t>Deferred Tax Liability - Property</t>
  </si>
  <si>
    <t>Deferred Tax Liability - Other</t>
  </si>
  <si>
    <t>Total ADIT Activity</t>
  </si>
  <si>
    <t>FAS109 Regulatory Asset/Liability</t>
  </si>
  <si>
    <t>Total ADIT/FAS109</t>
  </si>
  <si>
    <t>Dec 2016</t>
  </si>
  <si>
    <t>Year 2016 (Per MFR)</t>
  </si>
  <si>
    <t>Month/Year</t>
  </si>
  <si>
    <t>FEDERAL - ADIT Balance by FERC Account</t>
  </si>
  <si>
    <t>Total Federal Balance</t>
  </si>
  <si>
    <t>STATE - ADIT Balance by FERC Account</t>
  </si>
  <si>
    <t>TOTAL - ADIT Balance by FERC Account</t>
  </si>
  <si>
    <t>Total State Balance</t>
  </si>
  <si>
    <t>Total</t>
  </si>
  <si>
    <t>Summary of ADIT Balances - 2016 thru 2018</t>
  </si>
  <si>
    <t>Florida City Gas</t>
  </si>
  <si>
    <t>ADIT- FEDERAL</t>
  </si>
  <si>
    <t>ADIT- STATE</t>
  </si>
  <si>
    <t>Account 190 
Accumulated Deferred Income Taxes 
Dr(Cr)</t>
  </si>
  <si>
    <t>Account 281 
Accumulated Deferred Income Taxes 
Dr(Cr)</t>
  </si>
  <si>
    <t>Account 282 
Accumulated Deferred Income Taxes 
Dr(Cr)</t>
  </si>
  <si>
    <t>Account 283 
Accumulated Deferred Income Taxes 
Dr(Cr)</t>
  </si>
  <si>
    <t>Net 
Accumulated Deferred Income Taxes 
Dr(Cr)</t>
  </si>
  <si>
    <t>ADIT- TOTAL</t>
  </si>
  <si>
    <t>ADIT &amp; FAS109 Balances</t>
  </si>
  <si>
    <t xml:space="preserve">Account 190 
Accumulated Deferred Income Taxes </t>
  </si>
  <si>
    <t>STATE</t>
  </si>
  <si>
    <t>FEDERAL</t>
  </si>
  <si>
    <t>TOTAL</t>
  </si>
  <si>
    <t xml:space="preserve">Account 282 
Accumulated Deferred Income Taxes </t>
  </si>
  <si>
    <t xml:space="preserve">Account 283 
Accumulated Deferred Income Taxes </t>
  </si>
  <si>
    <t>Net Deferred Income Taxes</t>
  </si>
  <si>
    <t>Note: Activity for accumulated deferred tax accounts is not tracked at the detail level requested.  All activity is reflected as "Current Year Deferral".</t>
  </si>
  <si>
    <t>20220069-GU</t>
  </si>
  <si>
    <t>FCG 000717</t>
  </si>
  <si>
    <t>FCG 000718</t>
  </si>
  <si>
    <t>FCG 000719</t>
  </si>
  <si>
    <t>FCG 000720</t>
  </si>
  <si>
    <t>FCG 000721</t>
  </si>
  <si>
    <t>FCG 000722</t>
  </si>
  <si>
    <t>FCG 000723</t>
  </si>
  <si>
    <t>FCG 000724</t>
  </si>
  <si>
    <t>FCG 000725</t>
  </si>
  <si>
    <t>FCG 000726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</si>
</sst>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#,##0.00000_);\(#,##0.00000\)"/>
    <numFmt numFmtId="165" formatCode="mmm\ yyyy"/>
  </numFmts>
  <fonts count="2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i/>
      <sz val="9"/>
      <color theme="1"/>
      <name val="Calibri"/>
      <family val="2"/>
      <scheme val="minor"/>
    </font>
    <font>
      <b/>
      <i/>
      <u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i/>
      <sz val="9"/>
      <name val="Calibri"/>
      <family val="2"/>
      <scheme val="minor"/>
    </font>
    <font>
      <b/>
      <sz val="9"/>
      <color rgb="FFFF0000"/>
      <name val="Calibri"/>
      <family val="2"/>
    </font>
    <font>
      <sz val="11"/>
      <color theme="1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b/>
      <i/>
      <sz val="9"/>
      <color theme="1"/>
      <name val="Calibri"/>
      <family val="2"/>
    </font>
    <font>
      <i/>
      <sz val="9"/>
      <color theme="1"/>
      <name val="Calibri"/>
      <family val="2"/>
    </font>
    <font>
      <i/>
      <u/>
      <sz val="9"/>
      <color theme="1"/>
      <name val="Calibri"/>
      <family val="2"/>
      <scheme val="minor"/>
    </font>
    <font>
      <sz val="12"/>
      <name val="Arial"/>
      <family val="2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2EFDA"/>
      </patternFill>
    </fill>
    <fill>
      <patternFill patternType="solid">
        <fgColor rgb="FFC6E0B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0">
    <xf numFmtId="0" fontId="0" fillId="0" borderId="0"/>
    <xf numFmtId="0" fontId="2" fillId="0" borderId="0"/>
    <xf numFmtId="41" fontId="9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0" fontId="13" fillId="0" borderId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</cellStyleXfs>
  <cellXfs count="97">
    <xf numFmtId="0" fontId="0" fillId="0" borderId="0" xfId="0"/>
    <xf numFmtId="0" fontId="3" fillId="0" borderId="0" xfId="1" applyFont="1"/>
    <xf numFmtId="0" fontId="4" fillId="0" borderId="0" xfId="1" applyFont="1"/>
    <xf numFmtId="41" fontId="4" fillId="0" borderId="0" xfId="1" applyNumberFormat="1" applyFont="1"/>
    <xf numFmtId="37" fontId="4" fillId="0" borderId="0" xfId="1" applyNumberFormat="1" applyFont="1"/>
    <xf numFmtId="37" fontId="5" fillId="0" borderId="0" xfId="1" quotePrefix="1" applyNumberFormat="1" applyFont="1" applyAlignment="1">
      <alignment horizontal="center"/>
    </xf>
    <xf numFmtId="0" fontId="6" fillId="0" borderId="0" xfId="1" applyFont="1" applyAlignment="1">
      <alignment horizontal="center"/>
    </xf>
    <xf numFmtId="37" fontId="6" fillId="0" borderId="1" xfId="1" applyNumberFormat="1" applyFont="1" applyBorder="1" applyAlignment="1">
      <alignment horizontal="center"/>
    </xf>
    <xf numFmtId="37" fontId="6" fillId="0" borderId="1" xfId="1" quotePrefix="1" applyNumberFormat="1" applyFont="1" applyBorder="1" applyAlignment="1">
      <alignment horizontal="center"/>
    </xf>
    <xf numFmtId="37" fontId="5" fillId="0" borderId="1" xfId="1" quotePrefix="1" applyNumberFormat="1" applyFont="1" applyBorder="1" applyAlignment="1">
      <alignment horizontal="center"/>
    </xf>
    <xf numFmtId="37" fontId="7" fillId="2" borderId="1" xfId="1" quotePrefix="1" applyNumberFormat="1" applyFont="1" applyFill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0" xfId="1" applyFont="1"/>
    <xf numFmtId="41" fontId="8" fillId="0" borderId="0" xfId="1" applyNumberFormat="1" applyFont="1"/>
    <xf numFmtId="37" fontId="8" fillId="0" borderId="0" xfId="1" applyNumberFormat="1" applyFont="1"/>
    <xf numFmtId="41" fontId="4" fillId="0" borderId="0" xfId="2" applyFont="1"/>
    <xf numFmtId="0" fontId="10" fillId="0" borderId="0" xfId="1" applyFont="1" applyAlignment="1">
      <alignment horizontal="left" indent="1"/>
    </xf>
    <xf numFmtId="41" fontId="3" fillId="0" borderId="2" xfId="1" applyNumberFormat="1" applyFont="1" applyBorder="1"/>
    <xf numFmtId="37" fontId="3" fillId="0" borderId="2" xfId="1" applyNumberFormat="1" applyFont="1" applyBorder="1"/>
    <xf numFmtId="39" fontId="8" fillId="0" borderId="0" xfId="1" applyNumberFormat="1" applyFont="1"/>
    <xf numFmtId="39" fontId="4" fillId="0" borderId="0" xfId="1" applyNumberFormat="1" applyFont="1"/>
    <xf numFmtId="164" fontId="4" fillId="0" borderId="0" xfId="1" applyNumberFormat="1" applyFont="1"/>
    <xf numFmtId="0" fontId="10" fillId="3" borderId="3" xfId="1" applyFont="1" applyFill="1" applyBorder="1"/>
    <xf numFmtId="0" fontId="10" fillId="3" borderId="3" xfId="1" applyFont="1" applyFill="1" applyBorder="1" applyAlignment="1">
      <alignment horizontal="center"/>
    </xf>
    <xf numFmtId="41" fontId="3" fillId="3" borderId="3" xfId="1" applyNumberFormat="1" applyFont="1" applyFill="1" applyBorder="1"/>
    <xf numFmtId="37" fontId="3" fillId="3" borderId="2" xfId="1" applyNumberFormat="1" applyFont="1" applyFill="1" applyBorder="1"/>
    <xf numFmtId="0" fontId="8" fillId="3" borderId="3" xfId="1" applyFont="1" applyFill="1" applyBorder="1" applyAlignment="1">
      <alignment horizontal="center"/>
    </xf>
    <xf numFmtId="0" fontId="8" fillId="3" borderId="3" xfId="1" applyFont="1" applyFill="1" applyBorder="1"/>
    <xf numFmtId="0" fontId="4" fillId="3" borderId="3" xfId="1" applyFont="1" applyFill="1" applyBorder="1"/>
    <xf numFmtId="37" fontId="6" fillId="3" borderId="3" xfId="1" applyNumberFormat="1" applyFont="1" applyFill="1" applyBorder="1"/>
    <xf numFmtId="0" fontId="4" fillId="0" borderId="0" xfId="1" applyFont="1" applyAlignment="1">
      <alignment horizontal="center"/>
    </xf>
    <xf numFmtId="0" fontId="11" fillId="0" borderId="0" xfId="1" applyFont="1"/>
    <xf numFmtId="0" fontId="4" fillId="0" borderId="0" xfId="1" applyFont="1" applyAlignment="1">
      <alignment horizontal="left" indent="1"/>
    </xf>
    <xf numFmtId="0" fontId="4" fillId="3" borderId="0" xfId="1" applyFont="1" applyFill="1"/>
    <xf numFmtId="41" fontId="4" fillId="3" borderId="2" xfId="1" applyNumberFormat="1" applyFont="1" applyFill="1" applyBorder="1"/>
    <xf numFmtId="43" fontId="4" fillId="0" borderId="0" xfId="1" applyNumberFormat="1" applyFont="1"/>
    <xf numFmtId="41" fontId="4" fillId="0" borderId="2" xfId="1" applyNumberFormat="1" applyFont="1" applyBorder="1"/>
    <xf numFmtId="0" fontId="6" fillId="3" borderId="0" xfId="1" applyFont="1" applyFill="1"/>
    <xf numFmtId="41" fontId="6" fillId="3" borderId="2" xfId="1" applyNumberFormat="1" applyFont="1" applyFill="1" applyBorder="1"/>
    <xf numFmtId="41" fontId="4" fillId="2" borderId="0" xfId="2" applyFont="1" applyFill="1"/>
    <xf numFmtId="0" fontId="12" fillId="0" borderId="0" xfId="1" applyFont="1"/>
    <xf numFmtId="0" fontId="8" fillId="0" borderId="0" xfId="0" applyFont="1"/>
    <xf numFmtId="0" fontId="4" fillId="0" borderId="1" xfId="0" applyFont="1" applyBorder="1" applyAlignment="1">
      <alignment horizontal="center" vertical="center" wrapText="1"/>
    </xf>
    <xf numFmtId="37" fontId="8" fillId="0" borderId="0" xfId="0" applyNumberFormat="1" applyFont="1" applyFill="1"/>
    <xf numFmtId="0" fontId="8" fillId="0" borderId="0" xfId="0" applyFont="1" applyFill="1"/>
    <xf numFmtId="37" fontId="8" fillId="0" borderId="0" xfId="0" applyNumberFormat="1" applyFont="1"/>
    <xf numFmtId="0" fontId="14" fillId="0" borderId="4" xfId="3" applyFont="1" applyBorder="1"/>
    <xf numFmtId="0" fontId="14" fillId="0" borderId="0" xfId="3" applyFont="1"/>
    <xf numFmtId="0" fontId="4" fillId="0" borderId="0" xfId="3" applyFont="1"/>
    <xf numFmtId="0" fontId="4" fillId="0" borderId="5" xfId="3" applyFont="1" applyBorder="1" applyAlignment="1">
      <alignment horizontal="center" vertical="center" wrapText="1"/>
    </xf>
    <xf numFmtId="0" fontId="4" fillId="0" borderId="0" xfId="3" applyFont="1" applyAlignment="1">
      <alignment horizontal="left"/>
    </xf>
    <xf numFmtId="37" fontId="4" fillId="0" borderId="0" xfId="3" applyNumberFormat="1" applyFont="1" applyAlignment="1">
      <alignment horizontal="right"/>
    </xf>
    <xf numFmtId="0" fontId="6" fillId="0" borderId="0" xfId="3" applyFont="1"/>
    <xf numFmtId="0" fontId="15" fillId="4" borderId="0" xfId="3" applyFont="1" applyFill="1" applyAlignment="1">
      <alignment indent="1"/>
    </xf>
    <xf numFmtId="0" fontId="4" fillId="0" borderId="0" xfId="3" applyFont="1" applyAlignment="1">
      <alignment indent="1"/>
    </xf>
    <xf numFmtId="0" fontId="6" fillId="5" borderId="0" xfId="3" applyFont="1" applyFill="1" applyAlignment="1">
      <alignment indent="1"/>
    </xf>
    <xf numFmtId="0" fontId="16" fillId="0" borderId="0" xfId="4" applyFont="1"/>
    <xf numFmtId="0" fontId="18" fillId="0" borderId="0" xfId="5" applyFont="1"/>
    <xf numFmtId="0" fontId="19" fillId="3" borderId="3" xfId="4" applyFont="1" applyFill="1" applyBorder="1" applyAlignment="1">
      <alignment horizontal="center"/>
    </xf>
    <xf numFmtId="0" fontId="21" fillId="0" borderId="0" xfId="6" applyFont="1" applyAlignment="1">
      <alignment horizontal="left"/>
    </xf>
    <xf numFmtId="0" fontId="18" fillId="0" borderId="0" xfId="4" applyFont="1" applyAlignment="1">
      <alignment horizontal="center"/>
    </xf>
    <xf numFmtId="37" fontId="18" fillId="0" borderId="0" xfId="5" applyNumberFormat="1" applyFont="1"/>
    <xf numFmtId="0" fontId="18" fillId="0" borderId="0" xfId="4" applyFont="1"/>
    <xf numFmtId="0" fontId="22" fillId="0" borderId="0" xfId="4" applyFont="1" applyAlignment="1">
      <alignment horizontal="left" indent="1"/>
    </xf>
    <xf numFmtId="37" fontId="19" fillId="0" borderId="2" xfId="5" applyNumberFormat="1" applyFont="1" applyBorder="1"/>
    <xf numFmtId="0" fontId="19" fillId="3" borderId="3" xfId="4" applyFont="1" applyFill="1" applyBorder="1"/>
    <xf numFmtId="0" fontId="22" fillId="3" borderId="3" xfId="4" applyFont="1" applyFill="1" applyBorder="1"/>
    <xf numFmtId="37" fontId="19" fillId="3" borderId="3" xfId="4" applyNumberFormat="1" applyFont="1" applyFill="1" applyBorder="1" applyAlignment="1">
      <alignment horizontal="right"/>
    </xf>
    <xf numFmtId="39" fontId="18" fillId="0" borderId="0" xfId="5" applyNumberFormat="1" applyFont="1"/>
    <xf numFmtId="0" fontId="21" fillId="0" borderId="0" xfId="5" applyFont="1" applyAlignment="1">
      <alignment horizontal="left"/>
    </xf>
    <xf numFmtId="0" fontId="21" fillId="0" borderId="0" xfId="5" applyFont="1" applyAlignment="1">
      <alignment horizontal="center"/>
    </xf>
    <xf numFmtId="0" fontId="20" fillId="0" borderId="1" xfId="5" applyFont="1" applyBorder="1"/>
    <xf numFmtId="0" fontId="18" fillId="0" borderId="0" xfId="5" applyFont="1" applyAlignment="1">
      <alignment horizontal="left" indent="1"/>
    </xf>
    <xf numFmtId="0" fontId="23" fillId="0" borderId="0" xfId="5" applyFont="1"/>
    <xf numFmtId="37" fontId="18" fillId="0" borderId="2" xfId="5" applyNumberFormat="1" applyFont="1" applyBorder="1"/>
    <xf numFmtId="0" fontId="18" fillId="6" borderId="0" xfId="4" applyFont="1" applyFill="1"/>
    <xf numFmtId="0" fontId="18" fillId="6" borderId="0" xfId="4" applyFont="1" applyFill="1" applyAlignment="1">
      <alignment horizontal="center"/>
    </xf>
    <xf numFmtId="0" fontId="18" fillId="6" borderId="0" xfId="5" applyFont="1" applyFill="1"/>
    <xf numFmtId="0" fontId="20" fillId="0" borderId="0" xfId="5" applyFont="1" applyBorder="1"/>
    <xf numFmtId="0" fontId="20" fillId="3" borderId="3" xfId="5" quotePrefix="1" applyFont="1" applyFill="1" applyBorder="1" applyAlignment="1">
      <alignment horizontal="left"/>
    </xf>
    <xf numFmtId="0" fontId="20" fillId="3" borderId="3" xfId="5" quotePrefix="1" applyNumberFormat="1" applyFont="1" applyFill="1" applyBorder="1" applyAlignment="1">
      <alignment horizontal="left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24" fillId="0" borderId="0" xfId="0" applyFont="1"/>
    <xf numFmtId="0" fontId="8" fillId="0" borderId="0" xfId="0" applyFont="1" applyAlignment="1">
      <alignment horizontal="left" indent="1"/>
    </xf>
    <xf numFmtId="37" fontId="8" fillId="0" borderId="2" xfId="0" applyNumberFormat="1" applyFont="1" applyFill="1" applyBorder="1"/>
    <xf numFmtId="165" fontId="8" fillId="0" borderId="0" xfId="0" applyNumberFormat="1" applyFont="1" applyAlignment="1">
      <alignment horizontal="left"/>
    </xf>
    <xf numFmtId="0" fontId="10" fillId="0" borderId="0" xfId="0" applyFont="1"/>
    <xf numFmtId="0" fontId="5" fillId="0" borderId="0" xfId="0" applyFont="1"/>
    <xf numFmtId="43" fontId="8" fillId="0" borderId="0" xfId="8" applyFont="1"/>
    <xf numFmtId="0" fontId="4" fillId="0" borderId="1" xfId="0" applyFont="1" applyBorder="1" applyAlignment="1">
      <alignment horizontal="center" vertical="center"/>
    </xf>
    <xf numFmtId="37" fontId="8" fillId="0" borderId="0" xfId="8" applyNumberFormat="1" applyFont="1"/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/>
    <xf numFmtId="0" fontId="8" fillId="0" borderId="1" xfId="0" applyFont="1" applyBorder="1"/>
    <xf numFmtId="0" fontId="4" fillId="0" borderId="0" xfId="0" applyFont="1" applyBorder="1" applyAlignment="1">
      <alignment horizontal="center" vertical="center" wrapText="1"/>
    </xf>
    <xf numFmtId="0" fontId="26" fillId="0" borderId="0" xfId="9" applyFont="1"/>
  </cellXfs>
  <cellStyles count="10">
    <cellStyle name="Comma" xfId="8" builtinId="3"/>
    <cellStyle name="Comma [0] 2" xfId="2" xr:uid="{433B55CB-F5A5-4BD4-896F-D974A7DF3835}"/>
    <cellStyle name="Comma 2" xfId="7" xr:uid="{5AEDD374-8B55-474D-9E5A-F2E6A044E5A1}"/>
    <cellStyle name="Normal" xfId="0" builtinId="0"/>
    <cellStyle name="Normal 16" xfId="4" xr:uid="{13D1F787-BBFC-4860-B7DB-B872D8D1C425}"/>
    <cellStyle name="Normal 2" xfId="1" xr:uid="{31E8D1C7-7AD3-48FB-975B-298EB52E518D}"/>
    <cellStyle name="Normal 3" xfId="3" xr:uid="{641ACD44-65FF-45C8-8F2F-5BCA7B695BC9}"/>
    <cellStyle name="Normal 3 4" xfId="6" xr:uid="{75F42C38-4D3E-4AF7-9291-4FCBE2AF77C7}"/>
    <cellStyle name="Normal 4" xfId="5" xr:uid="{CFC27C5E-A61F-49D7-A4B6-6375E99794E3}"/>
    <cellStyle name="Normal 8" xfId="9" xr:uid="{15580F07-DED6-45AC-A469-8684051E64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91440</xdr:colOff>
      <xdr:row>2</xdr:row>
      <xdr:rowOff>175261</xdr:rowOff>
    </xdr:from>
    <xdr:to>
      <xdr:col>14</xdr:col>
      <xdr:colOff>205740</xdr:colOff>
      <xdr:row>26</xdr:row>
      <xdr:rowOff>137609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9CA0C9-C8D7-4474-8A85-FB56F504C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2780" y="556261"/>
          <a:ext cx="6858000" cy="4534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BCYC\PMG\performance\UNIT4PR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PickList"/>
      <sheetName val="LookUp"/>
      <sheetName val="Assump"/>
      <sheetName val="Input"/>
      <sheetName val="Lookups"/>
      <sheetName val="Cash Flow Progress"/>
      <sheetName val="Cover Pa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C949C-0743-40CB-B971-6A6B9A1A0C14}">
  <sheetPr>
    <tabColor rgb="FF00B0F0"/>
  </sheetPr>
  <dimension ref="A1:A2"/>
  <sheetViews>
    <sheetView workbookViewId="0">
      <selection activeCell="E10" sqref="E10"/>
    </sheetView>
  </sheetViews>
  <sheetFormatPr defaultRowHeight="12.75" x14ac:dyDescent="0.2"/>
  <sheetData>
    <row r="1" spans="1:1" x14ac:dyDescent="0.2">
      <c r="A1" t="s">
        <v>1433</v>
      </c>
    </row>
    <row r="2" spans="1:1" x14ac:dyDescent="0.2">
      <c r="A2" t="s">
        <v>1432</v>
      </c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91952-689C-4F5B-AA34-0857323ABA58}">
  <dimension ref="A1:X25"/>
  <sheetViews>
    <sheetView tabSelected="1" workbookViewId="0"/>
  </sheetViews>
  <sheetFormatPr defaultColWidth="9.140625" defaultRowHeight="12" x14ac:dyDescent="0.2"/>
  <cols>
    <col min="1" max="1" width="46.85546875" style="47" customWidth="1"/>
    <col min="2" max="24" width="58.5703125" style="47" customWidth="1"/>
    <col min="25" max="16384" width="9.140625" style="47"/>
  </cols>
  <sheetData>
    <row r="1" spans="1:3" x14ac:dyDescent="0.2">
      <c r="A1" s="47" t="s">
        <v>1442</v>
      </c>
      <c r="C1" s="47">
        <f ca="1">_xlfn.SHEETS()</f>
        <v>10</v>
      </c>
    </row>
    <row r="2" spans="1:3" x14ac:dyDescent="0.2">
      <c r="A2" s="47" t="s">
        <v>1432</v>
      </c>
    </row>
    <row r="3" spans="1:3" x14ac:dyDescent="0.2">
      <c r="A3" s="52" t="s">
        <v>1263</v>
      </c>
    </row>
    <row r="4" spans="1:3" x14ac:dyDescent="0.2">
      <c r="A4" s="53" t="s">
        <v>1264</v>
      </c>
      <c r="B4" s="54" t="s">
        <v>1265</v>
      </c>
    </row>
    <row r="5" spans="1:3" x14ac:dyDescent="0.2">
      <c r="A5" s="53" t="s">
        <v>1266</v>
      </c>
      <c r="B5" s="54" t="s">
        <v>1267</v>
      </c>
    </row>
    <row r="6" spans="1:3" x14ac:dyDescent="0.2">
      <c r="A6" s="53" t="s">
        <v>1268</v>
      </c>
      <c r="B6" s="54" t="s">
        <v>1269</v>
      </c>
    </row>
    <row r="7" spans="1:3" x14ac:dyDescent="0.2">
      <c r="A7" s="53" t="s">
        <v>1270</v>
      </c>
      <c r="B7" s="54" t="s">
        <v>1271</v>
      </c>
    </row>
    <row r="8" spans="1:3" x14ac:dyDescent="0.2">
      <c r="A8" s="53" t="s">
        <v>1272</v>
      </c>
      <c r="B8" s="54" t="s">
        <v>1273</v>
      </c>
    </row>
    <row r="9" spans="1:3" x14ac:dyDescent="0.2">
      <c r="A9" s="53" t="s">
        <v>1274</v>
      </c>
      <c r="B9" s="54" t="s">
        <v>1275</v>
      </c>
    </row>
    <row r="10" spans="1:3" x14ac:dyDescent="0.2">
      <c r="A10" s="53" t="s">
        <v>1276</v>
      </c>
      <c r="B10" s="54" t="s">
        <v>1277</v>
      </c>
    </row>
    <row r="11" spans="1:3" x14ac:dyDescent="0.2">
      <c r="A11" s="53" t="s">
        <v>1278</v>
      </c>
      <c r="B11" s="54" t="s">
        <v>1279</v>
      </c>
    </row>
    <row r="12" spans="1:3" x14ac:dyDescent="0.2">
      <c r="A12" s="53" t="s">
        <v>1280</v>
      </c>
      <c r="B12" s="54" t="s">
        <v>90</v>
      </c>
    </row>
    <row r="13" spans="1:3" x14ac:dyDescent="0.2">
      <c r="A13" s="53" t="s">
        <v>1281</v>
      </c>
      <c r="B13" s="54" t="s">
        <v>1282</v>
      </c>
    </row>
    <row r="14" spans="1:3" x14ac:dyDescent="0.2">
      <c r="A14" s="53" t="s">
        <v>1283</v>
      </c>
      <c r="B14" s="54" t="s">
        <v>1284</v>
      </c>
    </row>
    <row r="15" spans="1:3" x14ac:dyDescent="0.2">
      <c r="A15" s="53" t="s">
        <v>1285</v>
      </c>
      <c r="B15" s="54" t="s">
        <v>1286</v>
      </c>
    </row>
    <row r="17" spans="1:24" x14ac:dyDescent="0.2">
      <c r="A17" s="52" t="s">
        <v>1287</v>
      </c>
    </row>
    <row r="18" spans="1:24" x14ac:dyDescent="0.2">
      <c r="A18" s="55" t="s">
        <v>1271</v>
      </c>
      <c r="B18" s="55" t="s">
        <v>1288</v>
      </c>
      <c r="C18" s="55" t="s">
        <v>1289</v>
      </c>
      <c r="D18" s="55" t="s">
        <v>1290</v>
      </c>
      <c r="E18" s="55" t="s">
        <v>1291</v>
      </c>
      <c r="F18" s="55" t="s">
        <v>1292</v>
      </c>
      <c r="G18" s="55" t="s">
        <v>1293</v>
      </c>
      <c r="H18" s="55" t="s">
        <v>1294</v>
      </c>
      <c r="I18" s="55" t="s">
        <v>1295</v>
      </c>
      <c r="J18" s="55" t="s">
        <v>1296</v>
      </c>
      <c r="K18" s="55" t="s">
        <v>1297</v>
      </c>
      <c r="L18" s="55" t="s">
        <v>1298</v>
      </c>
      <c r="M18" s="55" t="s">
        <v>1299</v>
      </c>
      <c r="N18" s="55" t="s">
        <v>1300</v>
      </c>
      <c r="O18" s="55" t="s">
        <v>1301</v>
      </c>
      <c r="P18" s="55" t="s">
        <v>1302</v>
      </c>
      <c r="Q18" s="55" t="s">
        <v>1303</v>
      </c>
      <c r="R18" s="55" t="s">
        <v>1304</v>
      </c>
      <c r="S18" s="55" t="s">
        <v>1305</v>
      </c>
      <c r="T18" s="55" t="s">
        <v>1306</v>
      </c>
      <c r="U18" s="55" t="s">
        <v>1307</v>
      </c>
      <c r="V18" s="55" t="s">
        <v>1308</v>
      </c>
      <c r="W18" s="55" t="s">
        <v>1309</v>
      </c>
      <c r="X18" s="55" t="s">
        <v>1310</v>
      </c>
    </row>
    <row r="19" spans="1:24" x14ac:dyDescent="0.2">
      <c r="A19" s="53" t="s">
        <v>1311</v>
      </c>
      <c r="B19" s="54" t="s">
        <v>1312</v>
      </c>
      <c r="C19" s="54" t="s">
        <v>1312</v>
      </c>
      <c r="D19" s="54" t="s">
        <v>1312</v>
      </c>
      <c r="E19" s="54" t="s">
        <v>1312</v>
      </c>
      <c r="F19" s="54" t="s">
        <v>1312</v>
      </c>
      <c r="G19" s="54" t="s">
        <v>1312</v>
      </c>
      <c r="H19" s="54" t="s">
        <v>1312</v>
      </c>
      <c r="I19" s="54" t="s">
        <v>1312</v>
      </c>
      <c r="J19" s="54" t="s">
        <v>1312</v>
      </c>
      <c r="K19" s="54" t="s">
        <v>1312</v>
      </c>
      <c r="L19" s="54" t="s">
        <v>1312</v>
      </c>
      <c r="M19" s="54" t="s">
        <v>1312</v>
      </c>
      <c r="N19" s="54" t="s">
        <v>1312</v>
      </c>
      <c r="O19" s="54" t="s">
        <v>1312</v>
      </c>
      <c r="P19" s="54" t="s">
        <v>1312</v>
      </c>
      <c r="Q19" s="54" t="s">
        <v>1312</v>
      </c>
      <c r="R19" s="54" t="s">
        <v>1312</v>
      </c>
      <c r="S19" s="54" t="s">
        <v>1312</v>
      </c>
      <c r="T19" s="54" t="s">
        <v>1312</v>
      </c>
      <c r="U19" s="54" t="s">
        <v>1312</v>
      </c>
      <c r="V19" s="54" t="s">
        <v>1312</v>
      </c>
      <c r="W19" s="54" t="s">
        <v>1312</v>
      </c>
      <c r="X19" s="54" t="s">
        <v>1312</v>
      </c>
    </row>
    <row r="20" spans="1:24" x14ac:dyDescent="0.2">
      <c r="A20" s="53" t="s">
        <v>1313</v>
      </c>
      <c r="B20" s="54" t="s">
        <v>1314</v>
      </c>
      <c r="C20" s="54" t="s">
        <v>1315</v>
      </c>
      <c r="D20" s="54" t="s">
        <v>1316</v>
      </c>
      <c r="E20" s="54" t="s">
        <v>1317</v>
      </c>
      <c r="F20" s="54" t="s">
        <v>1318</v>
      </c>
      <c r="G20" s="54" t="s">
        <v>1318</v>
      </c>
      <c r="H20" s="54" t="s">
        <v>1319</v>
      </c>
      <c r="I20" s="54" t="s">
        <v>1319</v>
      </c>
      <c r="J20" s="54" t="s">
        <v>1319</v>
      </c>
      <c r="K20" s="54" t="s">
        <v>1318</v>
      </c>
      <c r="L20" s="54" t="s">
        <v>1320</v>
      </c>
      <c r="M20" s="54" t="s">
        <v>1320</v>
      </c>
      <c r="N20" s="54" t="s">
        <v>1321</v>
      </c>
      <c r="O20" s="54" t="s">
        <v>1322</v>
      </c>
      <c r="P20" s="54" t="s">
        <v>1323</v>
      </c>
      <c r="Q20" s="54" t="s">
        <v>1324</v>
      </c>
      <c r="R20" s="54" t="s">
        <v>1325</v>
      </c>
      <c r="S20" s="54" t="s">
        <v>1324</v>
      </c>
      <c r="T20" s="54" t="s">
        <v>1326</v>
      </c>
      <c r="U20" s="54" t="s">
        <v>1326</v>
      </c>
      <c r="V20" s="54" t="s">
        <v>1327</v>
      </c>
      <c r="W20" s="54" t="s">
        <v>1328</v>
      </c>
      <c r="X20" s="54" t="s">
        <v>1329</v>
      </c>
    </row>
    <row r="21" spans="1:24" x14ac:dyDescent="0.2">
      <c r="A21" s="53" t="s">
        <v>1330</v>
      </c>
      <c r="B21" s="54" t="s">
        <v>1331</v>
      </c>
      <c r="C21" s="54" t="s">
        <v>1332</v>
      </c>
      <c r="D21" s="54" t="s">
        <v>1333</v>
      </c>
      <c r="E21" s="54" t="s">
        <v>1334</v>
      </c>
      <c r="F21" s="54" t="s">
        <v>1335</v>
      </c>
      <c r="G21" s="54" t="s">
        <v>1335</v>
      </c>
      <c r="H21" s="54" t="s">
        <v>1336</v>
      </c>
      <c r="I21" s="54" t="s">
        <v>1336</v>
      </c>
      <c r="J21" s="54" t="s">
        <v>1336</v>
      </c>
      <c r="K21" s="54" t="s">
        <v>1335</v>
      </c>
      <c r="L21" s="54" t="s">
        <v>1337</v>
      </c>
      <c r="M21" s="54" t="s">
        <v>1337</v>
      </c>
      <c r="N21" s="54" t="s">
        <v>1338</v>
      </c>
      <c r="O21" s="54" t="s">
        <v>1339</v>
      </c>
      <c r="P21" s="54" t="s">
        <v>1340</v>
      </c>
      <c r="Q21" s="54" t="s">
        <v>1341</v>
      </c>
      <c r="R21" s="54" t="s">
        <v>1342</v>
      </c>
      <c r="S21" s="54" t="s">
        <v>1341</v>
      </c>
      <c r="T21" s="54" t="s">
        <v>1343</v>
      </c>
      <c r="U21" s="54" t="s">
        <v>1343</v>
      </c>
      <c r="V21" s="54" t="s">
        <v>1344</v>
      </c>
      <c r="W21" s="54" t="s">
        <v>1345</v>
      </c>
      <c r="X21" s="54" t="s">
        <v>1346</v>
      </c>
    </row>
    <row r="22" spans="1:24" x14ac:dyDescent="0.2">
      <c r="A22" s="53" t="s">
        <v>1347</v>
      </c>
      <c r="B22" s="54" t="s">
        <v>1348</v>
      </c>
      <c r="C22" s="54" t="s">
        <v>1348</v>
      </c>
      <c r="D22" s="54" t="s">
        <v>1349</v>
      </c>
      <c r="E22" s="54" t="s">
        <v>1350</v>
      </c>
      <c r="F22" s="54" t="s">
        <v>1351</v>
      </c>
      <c r="G22" s="54" t="s">
        <v>1352</v>
      </c>
      <c r="H22" s="54" t="s">
        <v>1353</v>
      </c>
      <c r="I22" s="54" t="s">
        <v>1354</v>
      </c>
      <c r="J22" s="54" t="s">
        <v>1354</v>
      </c>
      <c r="K22" s="54" t="s">
        <v>1355</v>
      </c>
      <c r="L22" s="54" t="s">
        <v>1356</v>
      </c>
      <c r="M22" s="54" t="s">
        <v>1357</v>
      </c>
      <c r="N22" s="54" t="s">
        <v>1358</v>
      </c>
      <c r="O22" s="54" t="s">
        <v>1350</v>
      </c>
      <c r="P22" s="54" t="s">
        <v>1350</v>
      </c>
      <c r="Q22" s="54" t="s">
        <v>1359</v>
      </c>
      <c r="R22" s="54" t="s">
        <v>1360</v>
      </c>
      <c r="S22" s="54" t="s">
        <v>1361</v>
      </c>
      <c r="T22" s="54" t="s">
        <v>1362</v>
      </c>
      <c r="U22" s="54" t="s">
        <v>1362</v>
      </c>
      <c r="V22" s="54" t="s">
        <v>1350</v>
      </c>
      <c r="W22" s="54" t="s">
        <v>1350</v>
      </c>
      <c r="X22" s="54" t="s">
        <v>1350</v>
      </c>
    </row>
    <row r="23" spans="1:24" x14ac:dyDescent="0.2">
      <c r="A23" s="53" t="s">
        <v>1363</v>
      </c>
      <c r="B23" s="54" t="s">
        <v>1364</v>
      </c>
      <c r="C23" s="54" t="s">
        <v>1365</v>
      </c>
      <c r="D23" s="54" t="s">
        <v>1366</v>
      </c>
      <c r="E23" s="54" t="s">
        <v>1367</v>
      </c>
      <c r="F23" s="54" t="s">
        <v>1368</v>
      </c>
      <c r="G23" s="54" t="s">
        <v>1368</v>
      </c>
      <c r="H23" s="54" t="s">
        <v>1369</v>
      </c>
      <c r="I23" s="54" t="s">
        <v>1369</v>
      </c>
      <c r="J23" s="54" t="s">
        <v>1369</v>
      </c>
      <c r="K23" s="54" t="s">
        <v>1369</v>
      </c>
      <c r="L23" s="54" t="s">
        <v>1369</v>
      </c>
      <c r="M23" s="54" t="s">
        <v>1369</v>
      </c>
      <c r="N23" s="54" t="s">
        <v>1369</v>
      </c>
      <c r="O23" s="54" t="s">
        <v>1369</v>
      </c>
      <c r="P23" s="54" t="s">
        <v>1369</v>
      </c>
      <c r="Q23" s="54" t="s">
        <v>1369</v>
      </c>
      <c r="R23" s="54" t="s">
        <v>1369</v>
      </c>
      <c r="S23" s="54" t="s">
        <v>1369</v>
      </c>
      <c r="T23" s="54" t="s">
        <v>1369</v>
      </c>
      <c r="U23" s="54" t="s">
        <v>1369</v>
      </c>
      <c r="V23" s="54" t="s">
        <v>1369</v>
      </c>
      <c r="W23" s="54" t="s">
        <v>1369</v>
      </c>
      <c r="X23" s="54" t="s">
        <v>1369</v>
      </c>
    </row>
    <row r="24" spans="1:24" x14ac:dyDescent="0.2">
      <c r="A24" s="53" t="s">
        <v>1370</v>
      </c>
      <c r="B24" s="54" t="s">
        <v>1271</v>
      </c>
      <c r="C24" s="54" t="s">
        <v>1271</v>
      </c>
      <c r="D24" s="54" t="s">
        <v>1271</v>
      </c>
      <c r="E24" s="54" t="s">
        <v>1271</v>
      </c>
      <c r="F24" s="54" t="s">
        <v>1271</v>
      </c>
      <c r="G24" s="54" t="s">
        <v>1271</v>
      </c>
      <c r="H24" s="54" t="s">
        <v>1271</v>
      </c>
      <c r="I24" s="54" t="s">
        <v>1271</v>
      </c>
      <c r="J24" s="54" t="s">
        <v>1271</v>
      </c>
      <c r="K24" s="54" t="s">
        <v>1271</v>
      </c>
      <c r="L24" s="54" t="s">
        <v>1271</v>
      </c>
      <c r="M24" s="54" t="s">
        <v>1271</v>
      </c>
      <c r="N24" s="54" t="s">
        <v>1271</v>
      </c>
      <c r="O24" s="54" t="s">
        <v>1271</v>
      </c>
      <c r="P24" s="54" t="s">
        <v>1271</v>
      </c>
      <c r="Q24" s="54" t="s">
        <v>1271</v>
      </c>
      <c r="R24" s="54" t="s">
        <v>1271</v>
      </c>
      <c r="S24" s="54" t="s">
        <v>1271</v>
      </c>
      <c r="T24" s="54" t="s">
        <v>1271</v>
      </c>
      <c r="U24" s="54" t="s">
        <v>1271</v>
      </c>
      <c r="V24" s="54" t="s">
        <v>1271</v>
      </c>
      <c r="W24" s="54" t="s">
        <v>1271</v>
      </c>
      <c r="X24" s="54" t="s">
        <v>1271</v>
      </c>
    </row>
    <row r="25" spans="1:24" x14ac:dyDescent="0.2">
      <c r="A25" s="53" t="s">
        <v>1371</v>
      </c>
      <c r="B25" s="54" t="s">
        <v>1372</v>
      </c>
      <c r="C25" s="54" t="s">
        <v>1373</v>
      </c>
      <c r="D25" s="54" t="s">
        <v>1374</v>
      </c>
      <c r="E25" s="54" t="s">
        <v>1375</v>
      </c>
      <c r="F25" s="54" t="s">
        <v>1376</v>
      </c>
      <c r="G25" s="54" t="s">
        <v>1377</v>
      </c>
      <c r="H25" s="54" t="s">
        <v>1378</v>
      </c>
      <c r="I25" s="54" t="s">
        <v>1379</v>
      </c>
      <c r="J25" s="54" t="s">
        <v>1380</v>
      </c>
      <c r="K25" s="54" t="s">
        <v>1381</v>
      </c>
      <c r="L25" s="54" t="s">
        <v>1382</v>
      </c>
      <c r="M25" s="54" t="s">
        <v>1383</v>
      </c>
      <c r="N25" s="54" t="s">
        <v>1384</v>
      </c>
      <c r="O25" s="54" t="s">
        <v>1385</v>
      </c>
      <c r="P25" s="54" t="s">
        <v>1386</v>
      </c>
      <c r="Q25" s="54" t="s">
        <v>1387</v>
      </c>
      <c r="R25" s="54" t="s">
        <v>1388</v>
      </c>
      <c r="S25" s="54" t="s">
        <v>1389</v>
      </c>
      <c r="T25" s="54" t="s">
        <v>1390</v>
      </c>
      <c r="U25" s="54" t="s">
        <v>1391</v>
      </c>
      <c r="V25" s="54" t="s">
        <v>1392</v>
      </c>
      <c r="W25" s="54" t="s">
        <v>1393</v>
      </c>
      <c r="X25" s="54" t="s">
        <v>1394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FEB69-89F6-4583-91FD-61B2183DFBEF}">
  <dimension ref="A1:P29"/>
  <sheetViews>
    <sheetView zoomScaleNormal="100" workbookViewId="0">
      <selection activeCell="D7" sqref="D7"/>
    </sheetView>
  </sheetViews>
  <sheetFormatPr defaultColWidth="8.85546875" defaultRowHeight="15" customHeight="1" x14ac:dyDescent="0.2"/>
  <cols>
    <col min="1" max="1" width="11.85546875" style="41" customWidth="1"/>
    <col min="2" max="4" width="13.140625" style="41" customWidth="1"/>
    <col min="5" max="5" width="3.140625" style="41" customWidth="1"/>
    <col min="6" max="8" width="13.140625" style="41" customWidth="1"/>
    <col min="9" max="9" width="3.140625" style="41" customWidth="1"/>
    <col min="10" max="12" width="13.140625" style="41" customWidth="1"/>
    <col min="13" max="13" width="3.140625" style="41" customWidth="1"/>
    <col min="14" max="16" width="13.140625" style="41" customWidth="1"/>
    <col min="17" max="16384" width="8.85546875" style="41"/>
  </cols>
  <sheetData>
    <row r="1" spans="1:16" ht="15" customHeight="1" x14ac:dyDescent="0.2">
      <c r="A1" s="41" t="s">
        <v>1434</v>
      </c>
    </row>
    <row r="2" spans="1:16" ht="15" customHeight="1" x14ac:dyDescent="0.2">
      <c r="A2" s="41" t="s">
        <v>1432</v>
      </c>
    </row>
    <row r="3" spans="1:16" ht="15" customHeight="1" x14ac:dyDescent="0.2">
      <c r="A3" s="96"/>
    </row>
    <row r="4" spans="1:16" ht="15" customHeight="1" x14ac:dyDescent="0.2">
      <c r="A4" s="96"/>
    </row>
    <row r="5" spans="1:16" ht="15" customHeight="1" x14ac:dyDescent="0.2">
      <c r="A5" s="1" t="s">
        <v>1414</v>
      </c>
    </row>
    <row r="6" spans="1:16" ht="15" customHeight="1" x14ac:dyDescent="0.2">
      <c r="A6" s="88" t="s">
        <v>1422</v>
      </c>
    </row>
    <row r="7" spans="1:16" ht="15" customHeight="1" x14ac:dyDescent="0.2">
      <c r="A7" s="88"/>
    </row>
    <row r="8" spans="1:16" ht="15" customHeight="1" thickBot="1" x14ac:dyDescent="0.25">
      <c r="A8" s="93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</row>
    <row r="9" spans="1:16" ht="33" customHeight="1" x14ac:dyDescent="0.2">
      <c r="B9" s="95" t="s">
        <v>1424</v>
      </c>
      <c r="C9" s="95"/>
      <c r="D9" s="95"/>
      <c r="E9" s="92"/>
      <c r="F9" s="95" t="s">
        <v>1428</v>
      </c>
      <c r="G9" s="95"/>
      <c r="H9" s="95"/>
      <c r="I9" s="92"/>
      <c r="J9" s="95" t="s">
        <v>1429</v>
      </c>
      <c r="K9" s="95"/>
      <c r="L9" s="95"/>
      <c r="M9" s="92"/>
      <c r="N9" s="95" t="s">
        <v>1430</v>
      </c>
      <c r="O9" s="95"/>
      <c r="P9" s="95"/>
    </row>
    <row r="10" spans="1:16" ht="15" customHeight="1" thickBot="1" x14ac:dyDescent="0.25">
      <c r="A10" s="42" t="s">
        <v>1406</v>
      </c>
      <c r="B10" s="90" t="s">
        <v>1425</v>
      </c>
      <c r="C10" s="90" t="s">
        <v>1426</v>
      </c>
      <c r="D10" s="90" t="s">
        <v>1427</v>
      </c>
      <c r="E10" s="90"/>
      <c r="F10" s="90" t="s">
        <v>1425</v>
      </c>
      <c r="G10" s="90" t="s">
        <v>1426</v>
      </c>
      <c r="H10" s="90" t="s">
        <v>1427</v>
      </c>
      <c r="I10" s="90"/>
      <c r="J10" s="90" t="s">
        <v>1425</v>
      </c>
      <c r="K10" s="90" t="s">
        <v>1426</v>
      </c>
      <c r="L10" s="90" t="s">
        <v>1427</v>
      </c>
      <c r="M10" s="90"/>
      <c r="N10" s="90" t="s">
        <v>1425</v>
      </c>
      <c r="O10" s="90" t="s">
        <v>1426</v>
      </c>
      <c r="P10" s="90" t="s">
        <v>1427</v>
      </c>
    </row>
    <row r="12" spans="1:16" ht="15" customHeight="1" x14ac:dyDescent="0.2">
      <c r="A12" s="86">
        <v>42735</v>
      </c>
      <c r="B12" s="45">
        <f>'  State - Pg2'!B8</f>
        <v>335445</v>
      </c>
      <c r="C12" s="45">
        <f>'  Federal - Pg3'!B8</f>
        <v>2566610</v>
      </c>
      <c r="D12" s="45">
        <f>SUM(B12:C12)</f>
        <v>2902055</v>
      </c>
      <c r="E12" s="45"/>
      <c r="F12" s="91">
        <f>'  State - Pg2'!C8</f>
        <v>-3829730</v>
      </c>
      <c r="G12" s="91">
        <f>'  Federal - Pg3'!D8</f>
        <v>-39016317</v>
      </c>
      <c r="H12" s="45">
        <f>SUM(F12:G12)</f>
        <v>-42846047</v>
      </c>
      <c r="I12" s="45"/>
      <c r="J12" s="45">
        <f>'  State - Pg2'!D8</f>
        <v>0</v>
      </c>
      <c r="K12" s="45">
        <f>'  Federal - Pg3'!E8</f>
        <v>0</v>
      </c>
      <c r="L12" s="45">
        <f>SUM(J12:K12)</f>
        <v>0</v>
      </c>
      <c r="M12" s="45"/>
      <c r="N12" s="45">
        <f>B12+F12+J12</f>
        <v>-3494285</v>
      </c>
      <c r="O12" s="45">
        <f>C12+G12+K12</f>
        <v>-36449707</v>
      </c>
      <c r="P12" s="45">
        <f>SUM(N12:O12)</f>
        <v>-39943992</v>
      </c>
    </row>
    <row r="13" spans="1:16" ht="15" customHeight="1" x14ac:dyDescent="0.2">
      <c r="A13" s="86">
        <v>43100</v>
      </c>
      <c r="B13" s="45">
        <f>'  State - Pg2'!B9</f>
        <v>1584416</v>
      </c>
      <c r="C13" s="45">
        <f>'  Federal - Pg3'!B9</f>
        <v>5716862</v>
      </c>
      <c r="D13" s="45">
        <f t="shared" ref="D13:D28" si="0">SUM(B13:C13)</f>
        <v>7301278</v>
      </c>
      <c r="E13" s="45"/>
      <c r="F13" s="91">
        <f>'  State - Pg2'!C9</f>
        <v>-4201940</v>
      </c>
      <c r="G13" s="91">
        <f>'  Federal - Pg3'!D9</f>
        <v>-28256843</v>
      </c>
      <c r="H13" s="45">
        <f t="shared" ref="H13:H28" si="1">SUM(F13:G13)</f>
        <v>-32458783</v>
      </c>
      <c r="I13" s="45"/>
      <c r="J13" s="45">
        <f>'  State - Pg2'!D9</f>
        <v>51527</v>
      </c>
      <c r="K13" s="45">
        <f>'  Federal - Pg3'!E9</f>
        <v>185919</v>
      </c>
      <c r="L13" s="45">
        <f t="shared" ref="L13:L28" si="2">SUM(J13:K13)</f>
        <v>237446</v>
      </c>
      <c r="M13" s="45"/>
      <c r="N13" s="45">
        <f t="shared" ref="N13:N28" si="3">B13+F13+J13</f>
        <v>-2565997</v>
      </c>
      <c r="O13" s="45">
        <f t="shared" ref="O13:O28" si="4">C13+G13+K13</f>
        <v>-22354062</v>
      </c>
      <c r="P13" s="45">
        <f t="shared" ref="P13:P28" si="5">SUM(N13:O13)</f>
        <v>-24920059</v>
      </c>
    </row>
    <row r="14" spans="1:16" ht="15" customHeight="1" x14ac:dyDescent="0.2">
      <c r="A14" s="86">
        <v>43465</v>
      </c>
      <c r="B14" s="45">
        <f>'  State - Pg2'!B10</f>
        <v>1398242</v>
      </c>
      <c r="C14" s="45">
        <f>'  Federal - Pg3'!B10</f>
        <v>5810379</v>
      </c>
      <c r="D14" s="45">
        <f t="shared" si="0"/>
        <v>7208621</v>
      </c>
      <c r="E14" s="45"/>
      <c r="F14" s="91">
        <f>'  State - Pg2'!C10</f>
        <v>-4466051</v>
      </c>
      <c r="G14" s="91">
        <f>'  Federal - Pg3'!D10</f>
        <v>-29130983.379999999</v>
      </c>
      <c r="H14" s="45">
        <f t="shared" si="1"/>
        <v>-33597034.379999995</v>
      </c>
      <c r="I14" s="45"/>
      <c r="J14" s="45">
        <f>'  State - Pg2'!D10</f>
        <v>-195440</v>
      </c>
      <c r="K14" s="45">
        <f>'  Federal - Pg3'!E10</f>
        <v>-705186</v>
      </c>
      <c r="L14" s="45">
        <f t="shared" si="2"/>
        <v>-900626</v>
      </c>
      <c r="M14" s="45"/>
      <c r="N14" s="45">
        <f t="shared" si="3"/>
        <v>-3263249</v>
      </c>
      <c r="O14" s="45">
        <f t="shared" si="4"/>
        <v>-24025790.379999999</v>
      </c>
      <c r="P14" s="45">
        <f t="shared" si="5"/>
        <v>-27289039.379999999</v>
      </c>
    </row>
    <row r="15" spans="1:16" ht="15" customHeight="1" x14ac:dyDescent="0.2">
      <c r="A15" s="86">
        <v>43830</v>
      </c>
      <c r="B15" s="45">
        <f>'  State - Pg2'!B11</f>
        <v>1346497</v>
      </c>
      <c r="C15" s="45">
        <f>'  Federal - Pg3'!B11</f>
        <v>4858395</v>
      </c>
      <c r="D15" s="45">
        <f t="shared" si="0"/>
        <v>6204892</v>
      </c>
      <c r="E15" s="45"/>
      <c r="F15" s="91">
        <f>'  State - Pg2'!C11</f>
        <v>-5119965</v>
      </c>
      <c r="G15" s="91">
        <f>'  Federal - Pg3'!D11</f>
        <v>-29703254.379999999</v>
      </c>
      <c r="H15" s="45">
        <f t="shared" si="1"/>
        <v>-34823219.379999995</v>
      </c>
      <c r="I15" s="45"/>
      <c r="J15" s="45">
        <f>'  State - Pg2'!D11</f>
        <v>-877728</v>
      </c>
      <c r="K15" s="45">
        <f>'  Federal - Pg3'!E11</f>
        <v>-3333526</v>
      </c>
      <c r="L15" s="45">
        <f t="shared" si="2"/>
        <v>-4211254</v>
      </c>
      <c r="M15" s="45"/>
      <c r="N15" s="45">
        <f t="shared" si="3"/>
        <v>-4651196</v>
      </c>
      <c r="O15" s="45">
        <f t="shared" si="4"/>
        <v>-28178385.379999999</v>
      </c>
      <c r="P15" s="45">
        <f t="shared" si="5"/>
        <v>-32829581.379999999</v>
      </c>
    </row>
    <row r="16" spans="1:16" ht="15" customHeight="1" x14ac:dyDescent="0.2">
      <c r="A16" s="86">
        <v>44196</v>
      </c>
      <c r="B16" s="45">
        <f>'  State - Pg2'!B12</f>
        <v>1314522</v>
      </c>
      <c r="C16" s="45">
        <f>'  Federal - Pg3'!B12</f>
        <v>4743024</v>
      </c>
      <c r="D16" s="45">
        <f t="shared" si="0"/>
        <v>6057546</v>
      </c>
      <c r="E16" s="45"/>
      <c r="F16" s="91">
        <f>'  State - Pg2'!C12</f>
        <v>-5611373</v>
      </c>
      <c r="G16" s="91">
        <f>'  Federal - Pg3'!D12</f>
        <v>-30470460.379999999</v>
      </c>
      <c r="H16" s="45">
        <f t="shared" si="1"/>
        <v>-36081833.379999995</v>
      </c>
      <c r="I16" s="45"/>
      <c r="J16" s="45">
        <f>'  State - Pg2'!D12</f>
        <v>-360044</v>
      </c>
      <c r="K16" s="45">
        <f>'  Federal - Pg3'!E12</f>
        <v>-1299103</v>
      </c>
      <c r="L16" s="45">
        <f t="shared" si="2"/>
        <v>-1659147</v>
      </c>
      <c r="M16" s="45"/>
      <c r="N16" s="45">
        <f t="shared" si="3"/>
        <v>-4656895</v>
      </c>
      <c r="O16" s="45">
        <f t="shared" si="4"/>
        <v>-27026539.379999999</v>
      </c>
      <c r="P16" s="45">
        <f t="shared" si="5"/>
        <v>-31683434.379999999</v>
      </c>
    </row>
    <row r="17" spans="1:16" ht="15" customHeight="1" x14ac:dyDescent="0.2">
      <c r="A17" s="86">
        <v>44227</v>
      </c>
      <c r="B17" s="45">
        <f>'  State - Pg2'!B13</f>
        <v>1331744</v>
      </c>
      <c r="C17" s="45">
        <f>'  Federal - Pg3'!B13</f>
        <v>4790578</v>
      </c>
      <c r="D17" s="45">
        <f t="shared" si="0"/>
        <v>6122322</v>
      </c>
      <c r="E17" s="45"/>
      <c r="F17" s="91">
        <f>'  State - Pg2'!C13</f>
        <v>-5647804</v>
      </c>
      <c r="G17" s="91">
        <f>'  Federal - Pg3'!D13</f>
        <v>-30434905.379999999</v>
      </c>
      <c r="H17" s="45">
        <f t="shared" si="1"/>
        <v>-36082709.379999995</v>
      </c>
      <c r="I17" s="45"/>
      <c r="J17" s="45">
        <f>'  State - Pg2'!D13</f>
        <v>-358785</v>
      </c>
      <c r="K17" s="45">
        <f>'  Federal - Pg3'!E13</f>
        <v>-1300336</v>
      </c>
      <c r="L17" s="45">
        <f t="shared" si="2"/>
        <v>-1659121</v>
      </c>
      <c r="M17" s="45"/>
      <c r="N17" s="45">
        <f t="shared" si="3"/>
        <v>-4674845</v>
      </c>
      <c r="O17" s="45">
        <f t="shared" si="4"/>
        <v>-26944663.379999999</v>
      </c>
      <c r="P17" s="45">
        <f t="shared" si="5"/>
        <v>-31619508.379999999</v>
      </c>
    </row>
    <row r="18" spans="1:16" ht="15" customHeight="1" x14ac:dyDescent="0.2">
      <c r="A18" s="86">
        <v>44255</v>
      </c>
      <c r="B18" s="45">
        <f>'  State - Pg2'!B14</f>
        <v>1310600</v>
      </c>
      <c r="C18" s="45">
        <f>'  Federal - Pg3'!B14</f>
        <v>4703223</v>
      </c>
      <c r="D18" s="45">
        <f t="shared" si="0"/>
        <v>6013823</v>
      </c>
      <c r="E18" s="45"/>
      <c r="F18" s="91">
        <f>'  State - Pg2'!C14</f>
        <v>-5727555</v>
      </c>
      <c r="G18" s="91">
        <f>'  Federal - Pg3'!D14</f>
        <v>-30574159.379999999</v>
      </c>
      <c r="H18" s="45">
        <f t="shared" si="1"/>
        <v>-36301714.379999995</v>
      </c>
      <c r="I18" s="45"/>
      <c r="J18" s="45">
        <f>'  State - Pg2'!D14</f>
        <v>-360252</v>
      </c>
      <c r="K18" s="45">
        <f>'  Federal - Pg3'!E14</f>
        <v>-1310011</v>
      </c>
      <c r="L18" s="45">
        <f t="shared" si="2"/>
        <v>-1670263</v>
      </c>
      <c r="M18" s="45"/>
      <c r="N18" s="45">
        <f t="shared" si="3"/>
        <v>-4777207</v>
      </c>
      <c r="O18" s="45">
        <f t="shared" si="4"/>
        <v>-27180947.379999999</v>
      </c>
      <c r="P18" s="45">
        <f t="shared" si="5"/>
        <v>-31958154.379999999</v>
      </c>
    </row>
    <row r="19" spans="1:16" ht="15" customHeight="1" x14ac:dyDescent="0.2">
      <c r="A19" s="86">
        <v>44285</v>
      </c>
      <c r="B19" s="45">
        <f>'  State - Pg2'!B15</f>
        <v>1218272</v>
      </c>
      <c r="C19" s="45">
        <f>'  Federal - Pg3'!B15</f>
        <v>4395737</v>
      </c>
      <c r="D19" s="45">
        <f t="shared" si="0"/>
        <v>5614009</v>
      </c>
      <c r="E19" s="45"/>
      <c r="F19" s="91">
        <f>'  State - Pg2'!C15</f>
        <v>-5789916</v>
      </c>
      <c r="G19" s="91">
        <f>'  Federal - Pg3'!D15</f>
        <v>-30843409.379999999</v>
      </c>
      <c r="H19" s="45">
        <f t="shared" si="1"/>
        <v>-36633325.379999995</v>
      </c>
      <c r="I19" s="45"/>
      <c r="J19" s="45">
        <f>'  State - Pg2'!D15</f>
        <v>-358051</v>
      </c>
      <c r="K19" s="45">
        <f>'  Federal - Pg3'!E15</f>
        <v>-1291909</v>
      </c>
      <c r="L19" s="45">
        <f t="shared" si="2"/>
        <v>-1649960</v>
      </c>
      <c r="M19" s="45"/>
      <c r="N19" s="45">
        <f t="shared" si="3"/>
        <v>-4929695</v>
      </c>
      <c r="O19" s="45">
        <f t="shared" si="4"/>
        <v>-27739581.379999999</v>
      </c>
      <c r="P19" s="45">
        <f t="shared" si="5"/>
        <v>-32669276.379999999</v>
      </c>
    </row>
    <row r="20" spans="1:16" ht="15" customHeight="1" x14ac:dyDescent="0.2">
      <c r="A20" s="86">
        <v>44316</v>
      </c>
      <c r="B20" s="45">
        <f>'  State - Pg2'!B16</f>
        <v>1228802</v>
      </c>
      <c r="C20" s="45">
        <f>'  Federal - Pg3'!B16</f>
        <v>4421456</v>
      </c>
      <c r="D20" s="45">
        <f t="shared" si="0"/>
        <v>5650258</v>
      </c>
      <c r="E20" s="45"/>
      <c r="F20" s="91">
        <f>'  State - Pg2'!C16</f>
        <v>-5819391</v>
      </c>
      <c r="G20" s="91">
        <f>'  Federal - Pg3'!D16</f>
        <v>-30794895.379999999</v>
      </c>
      <c r="H20" s="45">
        <f t="shared" si="1"/>
        <v>-36614286.379999995</v>
      </c>
      <c r="I20" s="45"/>
      <c r="J20" s="45">
        <f>'  State - Pg2'!D16</f>
        <v>-358323</v>
      </c>
      <c r="K20" s="45">
        <f>'  Federal - Pg3'!E16</f>
        <v>-1297752</v>
      </c>
      <c r="L20" s="45">
        <f t="shared" si="2"/>
        <v>-1656075</v>
      </c>
      <c r="M20" s="45"/>
      <c r="N20" s="45">
        <f t="shared" si="3"/>
        <v>-4948912</v>
      </c>
      <c r="O20" s="45">
        <f t="shared" si="4"/>
        <v>-27671191.379999999</v>
      </c>
      <c r="P20" s="45">
        <f t="shared" si="5"/>
        <v>-32620103.379999999</v>
      </c>
    </row>
    <row r="21" spans="1:16" ht="15" customHeight="1" x14ac:dyDescent="0.2">
      <c r="A21" s="86">
        <v>44347</v>
      </c>
      <c r="B21" s="45">
        <f>'  State - Pg2'!B17</f>
        <v>1240334</v>
      </c>
      <c r="C21" s="45">
        <f>'  Federal - Pg3'!B17</f>
        <v>4448680</v>
      </c>
      <c r="D21" s="45">
        <f t="shared" si="0"/>
        <v>5689014</v>
      </c>
      <c r="E21" s="45"/>
      <c r="F21" s="91">
        <f>'  State - Pg2'!C17</f>
        <v>-5888637</v>
      </c>
      <c r="G21" s="91">
        <f>'  Federal - Pg3'!D17</f>
        <v>-30878838.379999999</v>
      </c>
      <c r="H21" s="45">
        <f t="shared" si="1"/>
        <v>-36767475.379999995</v>
      </c>
      <c r="I21" s="45"/>
      <c r="J21" s="45">
        <f>'  State - Pg2'!D17</f>
        <v>-359510</v>
      </c>
      <c r="K21" s="45">
        <f>'  Federal - Pg3'!E17</f>
        <v>-1307728</v>
      </c>
      <c r="L21" s="45">
        <f t="shared" si="2"/>
        <v>-1667238</v>
      </c>
      <c r="M21" s="45"/>
      <c r="N21" s="45">
        <f t="shared" si="3"/>
        <v>-5007813</v>
      </c>
      <c r="O21" s="45">
        <f t="shared" si="4"/>
        <v>-27737886.379999999</v>
      </c>
      <c r="P21" s="45">
        <f t="shared" si="5"/>
        <v>-32745699.379999999</v>
      </c>
    </row>
    <row r="22" spans="1:16" ht="15" customHeight="1" x14ac:dyDescent="0.2">
      <c r="A22" s="86">
        <v>44377</v>
      </c>
      <c r="B22" s="45">
        <f>'  State - Pg2'!B18</f>
        <v>1686507</v>
      </c>
      <c r="C22" s="45">
        <f>'  Federal - Pg3'!B18</f>
        <v>6085218</v>
      </c>
      <c r="D22" s="45">
        <f t="shared" si="0"/>
        <v>7771725</v>
      </c>
      <c r="E22" s="45"/>
      <c r="F22" s="91">
        <f>'  State - Pg2'!C18</f>
        <v>-5929660</v>
      </c>
      <c r="G22" s="91">
        <f>'  Federal - Pg3'!D18</f>
        <v>-31076376.379999999</v>
      </c>
      <c r="H22" s="45">
        <f t="shared" si="1"/>
        <v>-37006036.379999995</v>
      </c>
      <c r="I22" s="45"/>
      <c r="J22" s="45">
        <f>'  State - Pg2'!D18</f>
        <v>-809932</v>
      </c>
      <c r="K22" s="45">
        <f>'  Federal - Pg3'!E18</f>
        <v>-2922380</v>
      </c>
      <c r="L22" s="45">
        <f t="shared" si="2"/>
        <v>-3732312</v>
      </c>
      <c r="M22" s="45"/>
      <c r="N22" s="45">
        <f t="shared" si="3"/>
        <v>-5053085</v>
      </c>
      <c r="O22" s="45">
        <f t="shared" si="4"/>
        <v>-27913538.379999999</v>
      </c>
      <c r="P22" s="45">
        <f t="shared" si="5"/>
        <v>-32966623.379999999</v>
      </c>
    </row>
    <row r="23" spans="1:16" ht="15" customHeight="1" x14ac:dyDescent="0.2">
      <c r="A23" s="86">
        <v>44407</v>
      </c>
      <c r="B23" s="45">
        <f>'  State - Pg2'!B19</f>
        <v>1693621</v>
      </c>
      <c r="C23" s="45">
        <f>'  Federal - Pg3'!B19</f>
        <v>6094467</v>
      </c>
      <c r="D23" s="45">
        <f t="shared" si="0"/>
        <v>7788088</v>
      </c>
      <c r="E23" s="45"/>
      <c r="F23" s="91">
        <f>'  State - Pg2'!C19</f>
        <v>-5979742</v>
      </c>
      <c r="G23" s="91">
        <f>'  Federal - Pg3'!D19</f>
        <v>-31077293.379999999</v>
      </c>
      <c r="H23" s="45">
        <f t="shared" si="1"/>
        <v>-37057035.379999995</v>
      </c>
      <c r="I23" s="45"/>
      <c r="J23" s="45">
        <f>'  State - Pg2'!D19</f>
        <v>-810509</v>
      </c>
      <c r="K23" s="45">
        <f>'  Federal - Pg3'!E19</f>
        <v>-2930965</v>
      </c>
      <c r="L23" s="45">
        <f t="shared" si="2"/>
        <v>-3741474</v>
      </c>
      <c r="M23" s="45"/>
      <c r="N23" s="45">
        <f t="shared" si="3"/>
        <v>-5096630</v>
      </c>
      <c r="O23" s="45">
        <f t="shared" si="4"/>
        <v>-27913791.379999999</v>
      </c>
      <c r="P23" s="45">
        <f t="shared" si="5"/>
        <v>-33010421.379999999</v>
      </c>
    </row>
    <row r="24" spans="1:16" ht="15" customHeight="1" x14ac:dyDescent="0.2">
      <c r="A24" s="86">
        <v>44438</v>
      </c>
      <c r="B24" s="45">
        <f>'  State - Pg2'!B20</f>
        <v>1690944</v>
      </c>
      <c r="C24" s="45">
        <f>'  Federal - Pg3'!B20</f>
        <v>6068105</v>
      </c>
      <c r="D24" s="45">
        <f t="shared" si="0"/>
        <v>7759049</v>
      </c>
      <c r="E24" s="45"/>
      <c r="F24" s="91">
        <f>'  State - Pg2'!C20</f>
        <v>-5989855</v>
      </c>
      <c r="G24" s="91">
        <f>'  Federal - Pg3'!D20</f>
        <v>-30906232.379999999</v>
      </c>
      <c r="H24" s="45">
        <f t="shared" si="1"/>
        <v>-36896087.379999995</v>
      </c>
      <c r="I24" s="45"/>
      <c r="J24" s="45">
        <f>'  State - Pg2'!D20</f>
        <v>-806114</v>
      </c>
      <c r="K24" s="45">
        <f>'  Federal - Pg3'!E20</f>
        <v>-2921723</v>
      </c>
      <c r="L24" s="45">
        <f t="shared" si="2"/>
        <v>-3727837</v>
      </c>
      <c r="M24" s="45"/>
      <c r="N24" s="45">
        <f t="shared" si="3"/>
        <v>-5105025</v>
      </c>
      <c r="O24" s="45">
        <f t="shared" si="4"/>
        <v>-27759850.379999999</v>
      </c>
      <c r="P24" s="45">
        <f t="shared" si="5"/>
        <v>-32864875.379999999</v>
      </c>
    </row>
    <row r="25" spans="1:16" ht="15" customHeight="1" x14ac:dyDescent="0.2">
      <c r="A25" s="86">
        <v>44469</v>
      </c>
      <c r="B25" s="45">
        <f>'  State - Pg2'!B21</f>
        <v>1690153</v>
      </c>
      <c r="C25" s="45">
        <f>'  Federal - Pg3'!B21</f>
        <v>6098370</v>
      </c>
      <c r="D25" s="45">
        <f t="shared" si="0"/>
        <v>7788523</v>
      </c>
      <c r="E25" s="45"/>
      <c r="F25" s="91">
        <f>'  State - Pg2'!C21</f>
        <v>-5958753</v>
      </c>
      <c r="G25" s="91">
        <f>'  Federal - Pg3'!D21</f>
        <v>-30767005.379999999</v>
      </c>
      <c r="H25" s="45">
        <f t="shared" si="1"/>
        <v>-36725758.379999995</v>
      </c>
      <c r="I25" s="45"/>
      <c r="J25" s="45">
        <f>'  State - Pg2'!D21</f>
        <v>-800648</v>
      </c>
      <c r="K25" s="45">
        <f>'  Federal - Pg3'!E21</f>
        <v>-2888878</v>
      </c>
      <c r="L25" s="45">
        <f t="shared" si="2"/>
        <v>-3689526</v>
      </c>
      <c r="M25" s="45"/>
      <c r="N25" s="45">
        <f t="shared" si="3"/>
        <v>-5069248</v>
      </c>
      <c r="O25" s="45">
        <f t="shared" si="4"/>
        <v>-27557513.379999999</v>
      </c>
      <c r="P25" s="45">
        <f t="shared" si="5"/>
        <v>-32626761.379999999</v>
      </c>
    </row>
    <row r="26" spans="1:16" ht="15" customHeight="1" x14ac:dyDescent="0.2">
      <c r="A26" s="86">
        <v>44500</v>
      </c>
      <c r="B26" s="45">
        <f>'  State - Pg2'!B22</f>
        <v>1698014</v>
      </c>
      <c r="C26" s="45">
        <f>'  Federal - Pg3'!B22</f>
        <v>6114879</v>
      </c>
      <c r="D26" s="45">
        <f t="shared" si="0"/>
        <v>7812893</v>
      </c>
      <c r="E26" s="45"/>
      <c r="F26" s="91">
        <f>'  State - Pg2'!C22</f>
        <v>-5991120</v>
      </c>
      <c r="G26" s="91">
        <f>'  Federal - Pg3'!D22</f>
        <v>-30703124.379999999</v>
      </c>
      <c r="H26" s="45">
        <f t="shared" si="1"/>
        <v>-36694244.379999995</v>
      </c>
      <c r="I26" s="45"/>
      <c r="J26" s="45">
        <f>'  State - Pg2'!D22</f>
        <v>-798267</v>
      </c>
      <c r="K26" s="45">
        <f>'  Federal - Pg3'!E22</f>
        <v>-2884978</v>
      </c>
      <c r="L26" s="45">
        <f t="shared" si="2"/>
        <v>-3683245</v>
      </c>
      <c r="M26" s="45"/>
      <c r="N26" s="45">
        <f t="shared" si="3"/>
        <v>-5091373</v>
      </c>
      <c r="O26" s="45">
        <f t="shared" si="4"/>
        <v>-27473223.379999999</v>
      </c>
      <c r="P26" s="45">
        <f t="shared" si="5"/>
        <v>-32564596.379999999</v>
      </c>
    </row>
    <row r="27" spans="1:16" ht="15" customHeight="1" x14ac:dyDescent="0.2">
      <c r="A27" s="86">
        <v>44530</v>
      </c>
      <c r="B27" s="45">
        <f>'  State - Pg2'!B23</f>
        <v>1702671</v>
      </c>
      <c r="C27" s="45">
        <f>'  Federal - Pg3'!B23</f>
        <v>6118862</v>
      </c>
      <c r="D27" s="45">
        <f t="shared" si="0"/>
        <v>7821533</v>
      </c>
      <c r="E27" s="45"/>
      <c r="F27" s="91">
        <f>'  State - Pg2'!C23</f>
        <v>-6061448</v>
      </c>
      <c r="G27" s="91">
        <f>'  Federal - Pg3'!D23</f>
        <v>-30771817.379999999</v>
      </c>
      <c r="H27" s="45">
        <f t="shared" si="1"/>
        <v>-36833265.379999995</v>
      </c>
      <c r="I27" s="45"/>
      <c r="J27" s="45">
        <f>'  State - Pg2'!D23</f>
        <v>-797765</v>
      </c>
      <c r="K27" s="45">
        <f>'  Federal - Pg3'!E23</f>
        <v>-2888253</v>
      </c>
      <c r="L27" s="45">
        <f t="shared" si="2"/>
        <v>-3686018</v>
      </c>
      <c r="M27" s="45"/>
      <c r="N27" s="45">
        <f t="shared" si="3"/>
        <v>-5156542</v>
      </c>
      <c r="O27" s="45">
        <f t="shared" si="4"/>
        <v>-27541208.379999999</v>
      </c>
      <c r="P27" s="45">
        <f t="shared" si="5"/>
        <v>-32697750.379999999</v>
      </c>
    </row>
    <row r="28" spans="1:16" ht="15" customHeight="1" x14ac:dyDescent="0.2">
      <c r="A28" s="86">
        <v>44561</v>
      </c>
      <c r="B28" s="45">
        <f>'  State - Pg2'!B24</f>
        <v>1690881</v>
      </c>
      <c r="C28" s="45">
        <f>'  Federal - Pg3'!B24</f>
        <v>6100997</v>
      </c>
      <c r="D28" s="45">
        <f t="shared" si="0"/>
        <v>7791878</v>
      </c>
      <c r="E28" s="45"/>
      <c r="F28" s="91">
        <f>'  State - Pg2'!C24</f>
        <v>-6133287</v>
      </c>
      <c r="G28" s="91">
        <f>'  Federal - Pg3'!D24</f>
        <v>-31038200.379999999</v>
      </c>
      <c r="H28" s="45">
        <f t="shared" si="1"/>
        <v>-37171487.379999995</v>
      </c>
      <c r="I28" s="45"/>
      <c r="J28" s="45">
        <f>'  State - Pg2'!D24</f>
        <v>-796025</v>
      </c>
      <c r="K28" s="45">
        <f>'  Federal - Pg3'!E24</f>
        <v>-2872193</v>
      </c>
      <c r="L28" s="45">
        <f t="shared" si="2"/>
        <v>-3668218</v>
      </c>
      <c r="M28" s="45"/>
      <c r="N28" s="45">
        <f t="shared" si="3"/>
        <v>-5238431</v>
      </c>
      <c r="O28" s="45">
        <f t="shared" si="4"/>
        <v>-27809396.379999999</v>
      </c>
      <c r="P28" s="45">
        <f t="shared" si="5"/>
        <v>-33047827.379999999</v>
      </c>
    </row>
    <row r="29" spans="1:16" ht="15" customHeight="1" x14ac:dyDescent="0.2">
      <c r="A29" s="86"/>
    </row>
  </sheetData>
  <mergeCells count="4">
    <mergeCell ref="B9:D9"/>
    <mergeCell ref="F9:H9"/>
    <mergeCell ref="J9:L9"/>
    <mergeCell ref="N9:P9"/>
  </mergeCells>
  <pageMargins left="0.7" right="0.7" top="0.75" bottom="0.75" header="0.3" footer="0.3"/>
  <pageSetup scale="94" orientation="landscape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E7490-0DB0-4E3B-96E1-32F9AE435850}">
  <sheetPr>
    <pageSetUpPr fitToPage="1"/>
  </sheetPr>
  <dimension ref="A1:E28"/>
  <sheetViews>
    <sheetView workbookViewId="0"/>
  </sheetViews>
  <sheetFormatPr defaultColWidth="8.85546875" defaultRowHeight="15" customHeight="1" x14ac:dyDescent="0.2"/>
  <cols>
    <col min="1" max="1" width="11.85546875" style="41" customWidth="1"/>
    <col min="2" max="5" width="20.42578125" style="41" customWidth="1"/>
    <col min="6" max="16384" width="8.85546875" style="41"/>
  </cols>
  <sheetData>
    <row r="1" spans="1:5" ht="15" customHeight="1" x14ac:dyDescent="0.2">
      <c r="A1" s="41" t="s">
        <v>1435</v>
      </c>
    </row>
    <row r="2" spans="1:5" ht="15" customHeight="1" x14ac:dyDescent="0.2">
      <c r="A2" s="41" t="s">
        <v>1432</v>
      </c>
    </row>
    <row r="3" spans="1:5" ht="15" customHeight="1" x14ac:dyDescent="0.2">
      <c r="A3" s="1" t="s">
        <v>1414</v>
      </c>
    </row>
    <row r="4" spans="1:5" ht="15" customHeight="1" x14ac:dyDescent="0.2">
      <c r="A4" s="88" t="s">
        <v>1416</v>
      </c>
    </row>
    <row r="6" spans="1:5" ht="51" customHeight="1" thickBot="1" x14ac:dyDescent="0.25">
      <c r="A6" s="42" t="s">
        <v>1406</v>
      </c>
      <c r="B6" s="42" t="s">
        <v>1417</v>
      </c>
      <c r="C6" s="42" t="s">
        <v>1419</v>
      </c>
      <c r="D6" s="42" t="s">
        <v>1420</v>
      </c>
      <c r="E6" s="42" t="s">
        <v>1421</v>
      </c>
    </row>
    <row r="8" spans="1:5" ht="15" customHeight="1" x14ac:dyDescent="0.2">
      <c r="A8" s="86">
        <v>42735</v>
      </c>
      <c r="B8" s="45">
        <f>'  ADIT Balances'!E37</f>
        <v>335445</v>
      </c>
      <c r="C8" s="45">
        <f>'  ADIT Balances'!E38</f>
        <v>-3829730</v>
      </c>
      <c r="D8" s="45">
        <f>'  ADIT Balances'!E39</f>
        <v>0</v>
      </c>
      <c r="E8" s="45">
        <f>SUM(B8:D8)</f>
        <v>-3494285</v>
      </c>
    </row>
    <row r="9" spans="1:5" ht="15" customHeight="1" x14ac:dyDescent="0.2">
      <c r="A9" s="86">
        <v>43100</v>
      </c>
      <c r="B9" s="45">
        <f>'  ADIT Balances'!F37</f>
        <v>1584416</v>
      </c>
      <c r="C9" s="45">
        <f>'  ADIT Balances'!F38</f>
        <v>-4201940</v>
      </c>
      <c r="D9" s="45">
        <f>'  ADIT Balances'!F39</f>
        <v>51527</v>
      </c>
      <c r="E9" s="45">
        <f>SUM(B9:D9)</f>
        <v>-2565997</v>
      </c>
    </row>
    <row r="10" spans="1:5" ht="15" customHeight="1" x14ac:dyDescent="0.2">
      <c r="A10" s="86">
        <v>43465</v>
      </c>
      <c r="B10" s="45">
        <f>'  ADIT Balances'!L37</f>
        <v>1398242</v>
      </c>
      <c r="C10" s="45">
        <f>'  ADIT Balances'!L38</f>
        <v>-4466051</v>
      </c>
      <c r="D10" s="45">
        <f>'  ADIT Balances'!L39</f>
        <v>-195440</v>
      </c>
      <c r="E10" s="45">
        <f>SUM(B10:D10)</f>
        <v>-3263249</v>
      </c>
    </row>
    <row r="11" spans="1:5" ht="15" customHeight="1" x14ac:dyDescent="0.2">
      <c r="A11" s="86">
        <v>43830</v>
      </c>
      <c r="B11" s="45">
        <f>'  ADIT Balances'!Y37</f>
        <v>1346497</v>
      </c>
      <c r="C11" s="45">
        <f>'  ADIT Balances'!Y38</f>
        <v>-5119965</v>
      </c>
      <c r="D11" s="45">
        <f>'  ADIT Balances'!Y39</f>
        <v>-877728</v>
      </c>
      <c r="E11" s="45">
        <f>SUM(B11:D11)</f>
        <v>-4651196</v>
      </c>
    </row>
    <row r="12" spans="1:5" ht="15" customHeight="1" x14ac:dyDescent="0.2">
      <c r="A12" s="86">
        <v>44196</v>
      </c>
      <c r="B12" s="45" cm="1">
        <f t="array" ref="B12:B24">TRANSPOSE('  ADIT Balances'!AL37:AX37)</f>
        <v>1314522</v>
      </c>
      <c r="C12" s="45" cm="1">
        <f t="array" ref="C12:C24">TRANSPOSE('  ADIT Balances'!AL38:AX38)</f>
        <v>-5611373</v>
      </c>
      <c r="D12" s="45" cm="1">
        <f t="array" ref="D12:D24">TRANSPOSE('  ADIT Balances'!AL39:AX39)</f>
        <v>-360044</v>
      </c>
      <c r="E12" s="45">
        <f>SUM(B12:D12)</f>
        <v>-4656895</v>
      </c>
    </row>
    <row r="13" spans="1:5" ht="15" customHeight="1" x14ac:dyDescent="0.2">
      <c r="A13" s="86">
        <v>44227</v>
      </c>
      <c r="B13" s="45">
        <v>1331744</v>
      </c>
      <c r="C13" s="45">
        <v>-5647804</v>
      </c>
      <c r="D13" s="45">
        <v>-358785</v>
      </c>
      <c r="E13" s="45">
        <f t="shared" ref="E13:E24" si="0">SUM(B13:D13)</f>
        <v>-4674845</v>
      </c>
    </row>
    <row r="14" spans="1:5" ht="15" customHeight="1" x14ac:dyDescent="0.2">
      <c r="A14" s="86">
        <v>44255</v>
      </c>
      <c r="B14" s="45">
        <v>1310600</v>
      </c>
      <c r="C14" s="45">
        <v>-5727555</v>
      </c>
      <c r="D14" s="45">
        <v>-360252</v>
      </c>
      <c r="E14" s="45">
        <f t="shared" si="0"/>
        <v>-4777207</v>
      </c>
    </row>
    <row r="15" spans="1:5" ht="15" customHeight="1" x14ac:dyDescent="0.2">
      <c r="A15" s="86">
        <v>44285</v>
      </c>
      <c r="B15" s="45">
        <v>1218272</v>
      </c>
      <c r="C15" s="45">
        <v>-5789916</v>
      </c>
      <c r="D15" s="45">
        <v>-358051</v>
      </c>
      <c r="E15" s="45">
        <f t="shared" si="0"/>
        <v>-4929695</v>
      </c>
    </row>
    <row r="16" spans="1:5" ht="15" customHeight="1" x14ac:dyDescent="0.2">
      <c r="A16" s="86">
        <v>44316</v>
      </c>
      <c r="B16" s="45">
        <v>1228802</v>
      </c>
      <c r="C16" s="45">
        <v>-5819391</v>
      </c>
      <c r="D16" s="45">
        <v>-358323</v>
      </c>
      <c r="E16" s="45">
        <f t="shared" si="0"/>
        <v>-4948912</v>
      </c>
    </row>
    <row r="17" spans="1:5" ht="15" customHeight="1" x14ac:dyDescent="0.2">
      <c r="A17" s="86">
        <v>44347</v>
      </c>
      <c r="B17" s="45">
        <v>1240334</v>
      </c>
      <c r="C17" s="45">
        <v>-5888637</v>
      </c>
      <c r="D17" s="45">
        <v>-359510</v>
      </c>
      <c r="E17" s="45">
        <f t="shared" si="0"/>
        <v>-5007813</v>
      </c>
    </row>
    <row r="18" spans="1:5" ht="15" customHeight="1" x14ac:dyDescent="0.2">
      <c r="A18" s="86">
        <v>44377</v>
      </c>
      <c r="B18" s="45">
        <v>1686507</v>
      </c>
      <c r="C18" s="45">
        <v>-5929660</v>
      </c>
      <c r="D18" s="45">
        <v>-809932</v>
      </c>
      <c r="E18" s="45">
        <f t="shared" si="0"/>
        <v>-5053085</v>
      </c>
    </row>
    <row r="19" spans="1:5" ht="15" customHeight="1" x14ac:dyDescent="0.2">
      <c r="A19" s="86">
        <v>44407</v>
      </c>
      <c r="B19" s="45">
        <v>1693621</v>
      </c>
      <c r="C19" s="45">
        <v>-5979742</v>
      </c>
      <c r="D19" s="45">
        <v>-810509</v>
      </c>
      <c r="E19" s="45">
        <f t="shared" si="0"/>
        <v>-5096630</v>
      </c>
    </row>
    <row r="20" spans="1:5" ht="15" customHeight="1" x14ac:dyDescent="0.2">
      <c r="A20" s="86">
        <v>44438</v>
      </c>
      <c r="B20" s="45">
        <v>1690944</v>
      </c>
      <c r="C20" s="45">
        <v>-5989855</v>
      </c>
      <c r="D20" s="45">
        <v>-806114</v>
      </c>
      <c r="E20" s="45">
        <f t="shared" si="0"/>
        <v>-5105025</v>
      </c>
    </row>
    <row r="21" spans="1:5" ht="15" customHeight="1" x14ac:dyDescent="0.2">
      <c r="A21" s="86">
        <v>44469</v>
      </c>
      <c r="B21" s="45">
        <v>1690153</v>
      </c>
      <c r="C21" s="45">
        <v>-5958753</v>
      </c>
      <c r="D21" s="45">
        <v>-800648</v>
      </c>
      <c r="E21" s="45">
        <f t="shared" si="0"/>
        <v>-5069248</v>
      </c>
    </row>
    <row r="22" spans="1:5" ht="15" customHeight="1" x14ac:dyDescent="0.2">
      <c r="A22" s="86">
        <v>44500</v>
      </c>
      <c r="B22" s="45">
        <v>1698014</v>
      </c>
      <c r="C22" s="45">
        <v>-5991120</v>
      </c>
      <c r="D22" s="45">
        <v>-798267</v>
      </c>
      <c r="E22" s="45">
        <f t="shared" si="0"/>
        <v>-5091373</v>
      </c>
    </row>
    <row r="23" spans="1:5" ht="15" customHeight="1" x14ac:dyDescent="0.2">
      <c r="A23" s="86">
        <v>44530</v>
      </c>
      <c r="B23" s="45">
        <v>1702671</v>
      </c>
      <c r="C23" s="45">
        <v>-6061448</v>
      </c>
      <c r="D23" s="45">
        <v>-797765</v>
      </c>
      <c r="E23" s="45">
        <f t="shared" si="0"/>
        <v>-5156542</v>
      </c>
    </row>
    <row r="24" spans="1:5" ht="15" customHeight="1" x14ac:dyDescent="0.2">
      <c r="A24" s="86">
        <v>44561</v>
      </c>
      <c r="B24" s="45">
        <v>1690881</v>
      </c>
      <c r="C24" s="45">
        <v>-6133287</v>
      </c>
      <c r="D24" s="45">
        <v>-796025</v>
      </c>
      <c r="E24" s="45">
        <f t="shared" si="0"/>
        <v>-5238431</v>
      </c>
    </row>
    <row r="25" spans="1:5" ht="15" customHeight="1" x14ac:dyDescent="0.2">
      <c r="A25" s="86"/>
    </row>
    <row r="28" spans="1:5" ht="15" customHeight="1" x14ac:dyDescent="0.2">
      <c r="B28" s="41" t="s">
        <v>1431</v>
      </c>
    </row>
  </sheetData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0792B-86CA-4DD6-BF3C-5EED0F3E941A}">
  <sheetPr>
    <pageSetUpPr fitToPage="1"/>
  </sheetPr>
  <dimension ref="A1:F25"/>
  <sheetViews>
    <sheetView workbookViewId="0"/>
  </sheetViews>
  <sheetFormatPr defaultColWidth="8.85546875" defaultRowHeight="15" customHeight="1" x14ac:dyDescent="0.2"/>
  <cols>
    <col min="1" max="1" width="11.85546875" style="41" customWidth="1"/>
    <col min="2" max="6" width="20.42578125" style="41" customWidth="1"/>
    <col min="7" max="16384" width="8.85546875" style="41"/>
  </cols>
  <sheetData>
    <row r="1" spans="1:6" ht="15" customHeight="1" x14ac:dyDescent="0.2">
      <c r="A1" s="41" t="s">
        <v>1436</v>
      </c>
    </row>
    <row r="2" spans="1:6" ht="15" customHeight="1" x14ac:dyDescent="0.2">
      <c r="A2" s="41" t="s">
        <v>1432</v>
      </c>
    </row>
    <row r="3" spans="1:6" ht="15" customHeight="1" x14ac:dyDescent="0.2">
      <c r="A3" s="1" t="s">
        <v>1414</v>
      </c>
    </row>
    <row r="4" spans="1:6" ht="15" customHeight="1" x14ac:dyDescent="0.2">
      <c r="A4" s="88" t="s">
        <v>1415</v>
      </c>
    </row>
    <row r="6" spans="1:6" ht="52.35" customHeight="1" thickBot="1" x14ac:dyDescent="0.25">
      <c r="A6" s="42" t="s">
        <v>1406</v>
      </c>
      <c r="B6" s="42" t="s">
        <v>1417</v>
      </c>
      <c r="C6" s="42" t="s">
        <v>1418</v>
      </c>
      <c r="D6" s="42" t="s">
        <v>1419</v>
      </c>
      <c r="E6" s="42" t="s">
        <v>1420</v>
      </c>
      <c r="F6" s="42" t="s">
        <v>1421</v>
      </c>
    </row>
    <row r="8" spans="1:6" ht="15" customHeight="1" x14ac:dyDescent="0.2">
      <c r="A8" s="86">
        <v>42735</v>
      </c>
      <c r="B8" s="45">
        <f>'  ADIT Balances'!E31</f>
        <v>2566610</v>
      </c>
      <c r="C8" s="89">
        <v>0</v>
      </c>
      <c r="D8" s="45">
        <f>'  ADIT Balances'!E32</f>
        <v>-39016317</v>
      </c>
      <c r="E8" s="45">
        <f>'  ADIT Balances'!E33</f>
        <v>0</v>
      </c>
      <c r="F8" s="45">
        <f t="shared" ref="F8:F11" si="0">SUM(B8:E8)</f>
        <v>-36449707</v>
      </c>
    </row>
    <row r="9" spans="1:6" ht="15" customHeight="1" x14ac:dyDescent="0.2">
      <c r="A9" s="86">
        <v>43100</v>
      </c>
      <c r="B9" s="45">
        <f>'  ADIT Balances'!F31</f>
        <v>5716862</v>
      </c>
      <c r="C9" s="89">
        <v>0</v>
      </c>
      <c r="D9" s="45">
        <f>'  ADIT Balances'!F32</f>
        <v>-28256843</v>
      </c>
      <c r="E9" s="45">
        <f>'  ADIT Balances'!F33</f>
        <v>185919</v>
      </c>
      <c r="F9" s="45">
        <f t="shared" si="0"/>
        <v>-22354062</v>
      </c>
    </row>
    <row r="10" spans="1:6" ht="15" customHeight="1" x14ac:dyDescent="0.2">
      <c r="A10" s="86">
        <v>43465</v>
      </c>
      <c r="B10" s="45">
        <f>'  ADIT Balances'!L31</f>
        <v>5810379</v>
      </c>
      <c r="C10" s="89">
        <v>0</v>
      </c>
      <c r="D10" s="45">
        <f>'  ADIT Balances'!L32</f>
        <v>-29130983.379999999</v>
      </c>
      <c r="E10" s="45">
        <f>'  ADIT Balances'!L33</f>
        <v>-705186</v>
      </c>
      <c r="F10" s="45">
        <f t="shared" si="0"/>
        <v>-24025790.379999999</v>
      </c>
    </row>
    <row r="11" spans="1:6" ht="15" customHeight="1" x14ac:dyDescent="0.2">
      <c r="A11" s="86">
        <v>43830</v>
      </c>
      <c r="B11" s="45">
        <f>'  ADIT Balances'!Y31</f>
        <v>4858395</v>
      </c>
      <c r="C11" s="89">
        <v>0</v>
      </c>
      <c r="D11" s="45">
        <f>'  ADIT Balances'!Y32</f>
        <v>-29703254.379999999</v>
      </c>
      <c r="E11" s="45">
        <f>'  ADIT Balances'!Y33</f>
        <v>-3333526</v>
      </c>
      <c r="F11" s="45">
        <f t="shared" si="0"/>
        <v>-28178385.379999999</v>
      </c>
    </row>
    <row r="12" spans="1:6" ht="15" customHeight="1" x14ac:dyDescent="0.2">
      <c r="A12" s="86">
        <v>44196</v>
      </c>
      <c r="B12" s="45" cm="1">
        <f t="array" ref="B12:B24">TRANSPOSE('  ADIT Balances'!AL31:AX31)</f>
        <v>4743024</v>
      </c>
      <c r="C12" s="89">
        <v>0</v>
      </c>
      <c r="D12" s="45" cm="1">
        <f t="array" ref="D12:D24">TRANSPOSE('  ADIT Balances'!AL32:AX32)</f>
        <v>-30470460.379999999</v>
      </c>
      <c r="E12" s="45" cm="1">
        <f t="array" ref="E12:E24">TRANSPOSE('  ADIT Balances'!AL33:AX33)</f>
        <v>-1299103</v>
      </c>
      <c r="F12" s="45">
        <f>SUM(B12:E12)</f>
        <v>-27026539.379999999</v>
      </c>
    </row>
    <row r="13" spans="1:6" ht="15" customHeight="1" x14ac:dyDescent="0.2">
      <c r="A13" s="86">
        <v>44227</v>
      </c>
      <c r="B13" s="45">
        <v>4790578</v>
      </c>
      <c r="C13" s="89">
        <v>0</v>
      </c>
      <c r="D13" s="45">
        <v>-30434905.379999999</v>
      </c>
      <c r="E13" s="45">
        <v>-1300336</v>
      </c>
      <c r="F13" s="45">
        <f t="shared" ref="F13:F24" si="1">SUM(B13:E13)</f>
        <v>-26944663.379999999</v>
      </c>
    </row>
    <row r="14" spans="1:6" ht="15" customHeight="1" x14ac:dyDescent="0.2">
      <c r="A14" s="86">
        <v>44255</v>
      </c>
      <c r="B14" s="45">
        <v>4703223</v>
      </c>
      <c r="C14" s="89">
        <v>0</v>
      </c>
      <c r="D14" s="45">
        <v>-30574159.379999999</v>
      </c>
      <c r="E14" s="45">
        <v>-1310011</v>
      </c>
      <c r="F14" s="45">
        <f t="shared" si="1"/>
        <v>-27180947.379999999</v>
      </c>
    </row>
    <row r="15" spans="1:6" ht="15" customHeight="1" x14ac:dyDescent="0.2">
      <c r="A15" s="86">
        <v>44285</v>
      </c>
      <c r="B15" s="45">
        <v>4395737</v>
      </c>
      <c r="C15" s="89">
        <v>0</v>
      </c>
      <c r="D15" s="45">
        <v>-30843409.379999999</v>
      </c>
      <c r="E15" s="45">
        <v>-1291909</v>
      </c>
      <c r="F15" s="45">
        <f t="shared" si="1"/>
        <v>-27739581.379999999</v>
      </c>
    </row>
    <row r="16" spans="1:6" ht="15" customHeight="1" x14ac:dyDescent="0.2">
      <c r="A16" s="86">
        <v>44316</v>
      </c>
      <c r="B16" s="45">
        <v>4421456</v>
      </c>
      <c r="C16" s="89">
        <v>0</v>
      </c>
      <c r="D16" s="45">
        <v>-30794895.379999999</v>
      </c>
      <c r="E16" s="45">
        <v>-1297752</v>
      </c>
      <c r="F16" s="45">
        <f t="shared" si="1"/>
        <v>-27671191.379999999</v>
      </c>
    </row>
    <row r="17" spans="1:6" ht="15" customHeight="1" x14ac:dyDescent="0.2">
      <c r="A17" s="86">
        <v>44347</v>
      </c>
      <c r="B17" s="45">
        <v>4448680</v>
      </c>
      <c r="C17" s="89">
        <v>0</v>
      </c>
      <c r="D17" s="45">
        <v>-30878838.379999999</v>
      </c>
      <c r="E17" s="45">
        <v>-1307728</v>
      </c>
      <c r="F17" s="45">
        <f t="shared" si="1"/>
        <v>-27737886.379999999</v>
      </c>
    </row>
    <row r="18" spans="1:6" ht="15" customHeight="1" x14ac:dyDescent="0.2">
      <c r="A18" s="86">
        <v>44377</v>
      </c>
      <c r="B18" s="45">
        <v>6085218</v>
      </c>
      <c r="C18" s="89">
        <v>0</v>
      </c>
      <c r="D18" s="45">
        <v>-31076376.379999999</v>
      </c>
      <c r="E18" s="45">
        <v>-2922380</v>
      </c>
      <c r="F18" s="45">
        <f t="shared" si="1"/>
        <v>-27913538.379999999</v>
      </c>
    </row>
    <row r="19" spans="1:6" ht="15" customHeight="1" x14ac:dyDescent="0.2">
      <c r="A19" s="86">
        <v>44407</v>
      </c>
      <c r="B19" s="45">
        <v>6094467</v>
      </c>
      <c r="C19" s="89">
        <v>0</v>
      </c>
      <c r="D19" s="45">
        <v>-31077293.379999999</v>
      </c>
      <c r="E19" s="45">
        <v>-2930965</v>
      </c>
      <c r="F19" s="45">
        <f t="shared" si="1"/>
        <v>-27913791.379999999</v>
      </c>
    </row>
    <row r="20" spans="1:6" ht="15" customHeight="1" x14ac:dyDescent="0.2">
      <c r="A20" s="86">
        <v>44438</v>
      </c>
      <c r="B20" s="45">
        <v>6068105</v>
      </c>
      <c r="C20" s="89">
        <v>0</v>
      </c>
      <c r="D20" s="45">
        <v>-30906232.379999999</v>
      </c>
      <c r="E20" s="45">
        <v>-2921723</v>
      </c>
      <c r="F20" s="45">
        <f t="shared" si="1"/>
        <v>-27759850.379999999</v>
      </c>
    </row>
    <row r="21" spans="1:6" ht="15" customHeight="1" x14ac:dyDescent="0.2">
      <c r="A21" s="86">
        <v>44469</v>
      </c>
      <c r="B21" s="45">
        <v>6098370</v>
      </c>
      <c r="C21" s="89">
        <v>0</v>
      </c>
      <c r="D21" s="45">
        <v>-30767005.379999999</v>
      </c>
      <c r="E21" s="45">
        <v>-2888878</v>
      </c>
      <c r="F21" s="45">
        <f t="shared" si="1"/>
        <v>-27557513.379999999</v>
      </c>
    </row>
    <row r="22" spans="1:6" ht="15" customHeight="1" x14ac:dyDescent="0.2">
      <c r="A22" s="86">
        <v>44500</v>
      </c>
      <c r="B22" s="45">
        <v>6114879</v>
      </c>
      <c r="C22" s="89">
        <v>0</v>
      </c>
      <c r="D22" s="45">
        <v>-30703124.379999999</v>
      </c>
      <c r="E22" s="45">
        <v>-2884978</v>
      </c>
      <c r="F22" s="45">
        <f t="shared" si="1"/>
        <v>-27473223.379999999</v>
      </c>
    </row>
    <row r="23" spans="1:6" ht="15" customHeight="1" x14ac:dyDescent="0.2">
      <c r="A23" s="86">
        <v>44530</v>
      </c>
      <c r="B23" s="45">
        <v>6118862</v>
      </c>
      <c r="C23" s="89">
        <v>0</v>
      </c>
      <c r="D23" s="45">
        <v>-30771817.379999999</v>
      </c>
      <c r="E23" s="45">
        <v>-2888253</v>
      </c>
      <c r="F23" s="45">
        <f t="shared" si="1"/>
        <v>-27541208.379999999</v>
      </c>
    </row>
    <row r="24" spans="1:6" ht="15" customHeight="1" x14ac:dyDescent="0.2">
      <c r="A24" s="86">
        <v>44561</v>
      </c>
      <c r="B24" s="45">
        <v>6100997</v>
      </c>
      <c r="C24" s="89">
        <v>0</v>
      </c>
      <c r="D24" s="45">
        <v>-31038200.379999999</v>
      </c>
      <c r="E24" s="45">
        <v>-2872193</v>
      </c>
      <c r="F24" s="45">
        <f t="shared" si="1"/>
        <v>-27809396.379999999</v>
      </c>
    </row>
    <row r="25" spans="1:6" ht="15" customHeight="1" x14ac:dyDescent="0.2">
      <c r="A25" s="86"/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13818-7BA4-4B07-BFA5-467577BE79D3}">
  <sheetPr>
    <tabColor rgb="FF00B0F0"/>
  </sheetPr>
  <dimension ref="A1:A2"/>
  <sheetViews>
    <sheetView workbookViewId="0"/>
  </sheetViews>
  <sheetFormatPr defaultRowHeight="12.75" x14ac:dyDescent="0.2"/>
  <sheetData>
    <row r="1" spans="1:1" x14ac:dyDescent="0.2">
      <c r="A1" t="s">
        <v>1437</v>
      </c>
    </row>
    <row r="2" spans="1:1" x14ac:dyDescent="0.2">
      <c r="A2" t="s">
        <v>1432</v>
      </c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71E99-41C7-44DD-B420-690279A43ECE}">
  <sheetPr>
    <pageSetUpPr fitToPage="1"/>
  </sheetPr>
  <dimension ref="A1:CA49"/>
  <sheetViews>
    <sheetView workbookViewId="0">
      <pane xSplit="4" ySplit="7" topLeftCell="E8" activePane="bottomRight" state="frozen"/>
      <selection activeCell="E10" sqref="E10"/>
      <selection pane="topRight" activeCell="E10" sqref="E10"/>
      <selection pane="bottomLeft" activeCell="E10" sqref="E10"/>
      <selection pane="bottomRight"/>
    </sheetView>
  </sheetViews>
  <sheetFormatPr defaultColWidth="8.85546875" defaultRowHeight="14.1" customHeight="1" outlineLevelCol="1" x14ac:dyDescent="0.2"/>
  <cols>
    <col min="1" max="1" width="18.5703125" style="57" customWidth="1"/>
    <col min="2" max="2" width="42.42578125" style="57" customWidth="1"/>
    <col min="3" max="4" width="7.5703125" style="57" customWidth="1"/>
    <col min="5" max="6" width="10.140625" style="57" customWidth="1"/>
    <col min="7" max="11" width="10.140625" style="57" hidden="1" customWidth="1" outlineLevel="1"/>
    <col min="12" max="12" width="10.140625" style="57" customWidth="1" collapsed="1"/>
    <col min="13" max="24" width="10.140625" style="57" hidden="1" customWidth="1" outlineLevel="1"/>
    <col min="25" max="25" width="10.140625" style="57" customWidth="1" collapsed="1"/>
    <col min="26" max="37" width="10.140625" style="57" hidden="1" customWidth="1" outlineLevel="1"/>
    <col min="38" max="38" width="10.140625" style="57" customWidth="1" collapsed="1"/>
    <col min="39" max="50" width="10.140625" style="57" hidden="1" customWidth="1" outlineLevel="1"/>
    <col min="51" max="51" width="10.140625" style="57" customWidth="1" collapsed="1"/>
    <col min="52" max="63" width="10.140625" style="57" hidden="1" customWidth="1" outlineLevel="1"/>
    <col min="64" max="64" width="10.140625" style="57" customWidth="1" collapsed="1"/>
    <col min="65" max="76" width="10.140625" style="57" hidden="1" customWidth="1" outlineLevel="1"/>
    <col min="77" max="77" width="10.140625" style="57" customWidth="1" collapsed="1"/>
    <col min="78" max="16384" width="8.85546875" style="57"/>
  </cols>
  <sheetData>
    <row r="1" spans="1:77" ht="14.1" customHeight="1" x14ac:dyDescent="0.2">
      <c r="A1" s="57" t="s">
        <v>1438</v>
      </c>
    </row>
    <row r="2" spans="1:77" ht="14.1" customHeight="1" x14ac:dyDescent="0.2">
      <c r="A2" s="57" t="s">
        <v>1432</v>
      </c>
    </row>
    <row r="3" spans="1:77" ht="14.1" customHeight="1" x14ac:dyDescent="0.2">
      <c r="A3" s="1" t="s">
        <v>1414</v>
      </c>
    </row>
    <row r="4" spans="1:77" ht="14.1" customHeight="1" x14ac:dyDescent="0.2">
      <c r="A4" s="56" t="s">
        <v>1423</v>
      </c>
    </row>
    <row r="7" spans="1:77" ht="14.1" customHeight="1" x14ac:dyDescent="0.2">
      <c r="A7" s="58" t="s">
        <v>1395</v>
      </c>
      <c r="B7" s="58" t="s">
        <v>1396</v>
      </c>
      <c r="C7" s="58" t="s">
        <v>18</v>
      </c>
      <c r="D7" s="58" t="s">
        <v>1397</v>
      </c>
      <c r="E7" s="79" t="s">
        <v>1404</v>
      </c>
      <c r="F7" s="79" t="s">
        <v>19</v>
      </c>
      <c r="G7" s="79" t="s">
        <v>72</v>
      </c>
      <c r="H7" s="79" t="s">
        <v>73</v>
      </c>
      <c r="I7" s="79" t="s">
        <v>74</v>
      </c>
      <c r="J7" s="79" t="s">
        <v>75</v>
      </c>
      <c r="K7" s="79" t="s">
        <v>76</v>
      </c>
      <c r="L7" s="80">
        <v>2018</v>
      </c>
      <c r="M7" s="79" t="s">
        <v>78</v>
      </c>
      <c r="N7" s="79" t="s">
        <v>79</v>
      </c>
      <c r="O7" s="79" t="s">
        <v>80</v>
      </c>
      <c r="P7" s="79" t="s">
        <v>81</v>
      </c>
      <c r="Q7" s="79" t="s">
        <v>82</v>
      </c>
      <c r="R7" s="79" t="s">
        <v>83</v>
      </c>
      <c r="S7" s="79" t="s">
        <v>84</v>
      </c>
      <c r="T7" s="79" t="s">
        <v>85</v>
      </c>
      <c r="U7" s="79" t="s">
        <v>86</v>
      </c>
      <c r="V7" s="79" t="s">
        <v>87</v>
      </c>
      <c r="W7" s="79" t="s">
        <v>88</v>
      </c>
      <c r="X7" s="79" t="s">
        <v>89</v>
      </c>
      <c r="Y7" s="80">
        <v>2019</v>
      </c>
      <c r="Z7" s="79" t="s">
        <v>91</v>
      </c>
      <c r="AA7" s="79" t="s">
        <v>92</v>
      </c>
      <c r="AB7" s="79" t="s">
        <v>93</v>
      </c>
      <c r="AC7" s="79" t="s">
        <v>94</v>
      </c>
      <c r="AD7" s="79" t="s">
        <v>95</v>
      </c>
      <c r="AE7" s="79" t="s">
        <v>96</v>
      </c>
      <c r="AF7" s="79" t="s">
        <v>97</v>
      </c>
      <c r="AG7" s="79" t="s">
        <v>98</v>
      </c>
      <c r="AH7" s="79" t="s">
        <v>99</v>
      </c>
      <c r="AI7" s="79" t="s">
        <v>100</v>
      </c>
      <c r="AJ7" s="79" t="s">
        <v>101</v>
      </c>
      <c r="AK7" s="79" t="s">
        <v>102</v>
      </c>
      <c r="AL7" s="80">
        <v>2020</v>
      </c>
      <c r="AM7" s="79" t="s">
        <v>104</v>
      </c>
      <c r="AN7" s="79" t="s">
        <v>105</v>
      </c>
      <c r="AO7" s="79" t="s">
        <v>106</v>
      </c>
      <c r="AP7" s="79" t="s">
        <v>107</v>
      </c>
      <c r="AQ7" s="79" t="s">
        <v>108</v>
      </c>
      <c r="AR7" s="79" t="s">
        <v>109</v>
      </c>
      <c r="AS7" s="79" t="s">
        <v>110</v>
      </c>
      <c r="AT7" s="79" t="s">
        <v>111</v>
      </c>
      <c r="AU7" s="79" t="s">
        <v>112</v>
      </c>
      <c r="AV7" s="79" t="s">
        <v>113</v>
      </c>
      <c r="AW7" s="79" t="s">
        <v>114</v>
      </c>
      <c r="AX7" s="79" t="s">
        <v>115</v>
      </c>
      <c r="AY7" s="80">
        <v>2021</v>
      </c>
      <c r="AZ7" s="79" t="s">
        <v>117</v>
      </c>
      <c r="BA7" s="79" t="s">
        <v>118</v>
      </c>
      <c r="BB7" s="79" t="s">
        <v>119</v>
      </c>
      <c r="BC7" s="79" t="s">
        <v>120</v>
      </c>
      <c r="BD7" s="79" t="s">
        <v>121</v>
      </c>
      <c r="BE7" s="79" t="s">
        <v>122</v>
      </c>
      <c r="BF7" s="79" t="s">
        <v>123</v>
      </c>
      <c r="BG7" s="79" t="s">
        <v>124</v>
      </c>
      <c r="BH7" s="79" t="s">
        <v>125</v>
      </c>
      <c r="BI7" s="79" t="s">
        <v>126</v>
      </c>
      <c r="BJ7" s="79" t="s">
        <v>127</v>
      </c>
      <c r="BK7" s="79" t="s">
        <v>128</v>
      </c>
      <c r="BL7" s="80">
        <v>2022</v>
      </c>
      <c r="BM7" s="79" t="s">
        <v>130</v>
      </c>
      <c r="BN7" s="79" t="s">
        <v>131</v>
      </c>
      <c r="BO7" s="79" t="s">
        <v>132</v>
      </c>
      <c r="BP7" s="79" t="s">
        <v>133</v>
      </c>
      <c r="BQ7" s="79" t="s">
        <v>134</v>
      </c>
      <c r="BR7" s="79" t="s">
        <v>135</v>
      </c>
      <c r="BS7" s="79" t="s">
        <v>136</v>
      </c>
      <c r="BT7" s="79" t="s">
        <v>137</v>
      </c>
      <c r="BU7" s="79" t="s">
        <v>138</v>
      </c>
      <c r="BV7" s="79" t="s">
        <v>139</v>
      </c>
      <c r="BW7" s="79" t="s">
        <v>140</v>
      </c>
      <c r="BX7" s="79" t="s">
        <v>141</v>
      </c>
      <c r="BY7" s="80">
        <v>2023</v>
      </c>
    </row>
    <row r="8" spans="1:77" ht="14.1" customHeight="1" x14ac:dyDescent="0.2">
      <c r="A8" s="62"/>
      <c r="B8" s="62"/>
      <c r="C8" s="62"/>
      <c r="D8" s="62"/>
    </row>
    <row r="9" spans="1:77" ht="14.1" customHeight="1" x14ac:dyDescent="0.2">
      <c r="A9" s="59" t="s">
        <v>224</v>
      </c>
      <c r="B9" s="59" t="s">
        <v>285</v>
      </c>
      <c r="C9" s="59" t="s">
        <v>3</v>
      </c>
      <c r="D9" s="60">
        <v>190</v>
      </c>
      <c r="E9" s="61">
        <f>'  Balance 2016 - 2018'!B9</f>
        <v>2566610</v>
      </c>
      <c r="F9" s="61">
        <f>'  Balance 2016 - 2018'!B15</f>
        <v>5716862</v>
      </c>
      <c r="G9" s="61">
        <f>SUMIFS('  TAX_ (11) FERC Balance Sheet'!L:L,'  TAX_ (11) FERC Balance Sheet'!$A:$A,$A9,'  TAX_ (11) FERC Balance Sheet'!$D:$D,$B9)</f>
        <v>5635559</v>
      </c>
      <c r="H9" s="61">
        <f>SUMIFS('  TAX_ (11) FERC Balance Sheet'!M:M,'  TAX_ (11) FERC Balance Sheet'!$A:$A,$A9,'  TAX_ (11) FERC Balance Sheet'!$D:$D,$B9)</f>
        <v>5574815</v>
      </c>
      <c r="I9" s="61">
        <f>SUMIFS('  TAX_ (11) FERC Balance Sheet'!N:N,'  TAX_ (11) FERC Balance Sheet'!$A:$A,$A9,'  TAX_ (11) FERC Balance Sheet'!$D:$D,$B9)</f>
        <v>5574578</v>
      </c>
      <c r="J9" s="61">
        <f>SUMIFS('  TAX_ (11) FERC Balance Sheet'!O:O,'  TAX_ (11) FERC Balance Sheet'!$A:$A,$A9,'  TAX_ (11) FERC Balance Sheet'!$D:$D,$B9)</f>
        <v>5580686</v>
      </c>
      <c r="K9" s="61">
        <f>SUMIFS('  TAX_ (11) FERC Balance Sheet'!P:P,'  TAX_ (11) FERC Balance Sheet'!$A:$A,$A9,'  TAX_ (11) FERC Balance Sheet'!$D:$D,$B9)</f>
        <v>5803722</v>
      </c>
      <c r="L9" s="61">
        <f>SUMIFS('  TAX_ (11) FERC Balance Sheet'!Q:Q,'  TAX_ (11) FERC Balance Sheet'!$A:$A,$A9,'  TAX_ (11) FERC Balance Sheet'!$D:$D,$B9)</f>
        <v>5803722</v>
      </c>
      <c r="M9" s="61">
        <f>SUMIFS('  TAX_ (11) FERC Balance Sheet'!R:R,'  TAX_ (11) FERC Balance Sheet'!$A:$A,$A9,'  TAX_ (11) FERC Balance Sheet'!$D:$D,$B9)</f>
        <v>5800453</v>
      </c>
      <c r="N9" s="61">
        <f>SUMIFS('  TAX_ (11) FERC Balance Sheet'!S:S,'  TAX_ (11) FERC Balance Sheet'!$A:$A,$A9,'  TAX_ (11) FERC Balance Sheet'!$D:$D,$B9)</f>
        <v>5808513</v>
      </c>
      <c r="O9" s="61">
        <f>SUMIFS('  TAX_ (11) FERC Balance Sheet'!T:T,'  TAX_ (11) FERC Balance Sheet'!$A:$A,$A9,'  TAX_ (11) FERC Balance Sheet'!$D:$D,$B9)</f>
        <v>5686250</v>
      </c>
      <c r="P9" s="61">
        <f>SUMIFS('  TAX_ (11) FERC Balance Sheet'!U:U,'  TAX_ (11) FERC Balance Sheet'!$A:$A,$A9,'  TAX_ (11) FERC Balance Sheet'!$D:$D,$B9)</f>
        <v>5693031</v>
      </c>
      <c r="Q9" s="61">
        <f>SUMIFS('  TAX_ (11) FERC Balance Sheet'!V:V,'  TAX_ (11) FERC Balance Sheet'!$A:$A,$A9,'  TAX_ (11) FERC Balance Sheet'!$D:$D,$B9)</f>
        <v>5697772</v>
      </c>
      <c r="R9" s="61">
        <f>SUMIFS('  TAX_ (11) FERC Balance Sheet'!W:W,'  TAX_ (11) FERC Balance Sheet'!$A:$A,$A9,'  TAX_ (11) FERC Balance Sheet'!$D:$D,$B9)</f>
        <v>5699866</v>
      </c>
      <c r="S9" s="61">
        <f>SUMIFS('  TAX_ (11) FERC Balance Sheet'!X:X,'  TAX_ (11) FERC Balance Sheet'!$A:$A,$A9,'  TAX_ (11) FERC Balance Sheet'!$D:$D,$B9)</f>
        <v>5366685</v>
      </c>
      <c r="T9" s="61">
        <f>SUMIFS('  TAX_ (11) FERC Balance Sheet'!Y:Y,'  TAX_ (11) FERC Balance Sheet'!$A:$A,$A9,'  TAX_ (11) FERC Balance Sheet'!$D:$D,$B9)</f>
        <v>5095863</v>
      </c>
      <c r="U9" s="61">
        <f>SUMIFS('  TAX_ (11) FERC Balance Sheet'!Z:Z,'  TAX_ (11) FERC Balance Sheet'!$A:$A,$A9,'  TAX_ (11) FERC Balance Sheet'!$D:$D,$B9)</f>
        <v>5159424</v>
      </c>
      <c r="V9" s="61">
        <f>SUMIFS('  TAX_ (11) FERC Balance Sheet'!AA:AA,'  TAX_ (11) FERC Balance Sheet'!$A:$A,$A9,'  TAX_ (11) FERC Balance Sheet'!$D:$D,$B9)</f>
        <v>4687990</v>
      </c>
      <c r="W9" s="61">
        <f>SUMIFS('  TAX_ (11) FERC Balance Sheet'!AB:AB,'  TAX_ (11) FERC Balance Sheet'!$A:$A,$A9,'  TAX_ (11) FERC Balance Sheet'!$D:$D,$B9)</f>
        <v>4726373</v>
      </c>
      <c r="X9" s="61">
        <f>SUMIFS('  TAX_ (11) FERC Balance Sheet'!AC:AC,'  TAX_ (11) FERC Balance Sheet'!$A:$A,$A9,'  TAX_ (11) FERC Balance Sheet'!$D:$D,$B9)</f>
        <v>4840327</v>
      </c>
      <c r="Y9" s="61">
        <f>SUMIFS('  TAX_ (11) FERC Balance Sheet'!AD:AD,'  TAX_ (11) FERC Balance Sheet'!$A:$A,$A9,'  TAX_ (11) FERC Balance Sheet'!$D:$D,$B9)</f>
        <v>4840327</v>
      </c>
      <c r="Z9" s="61">
        <f>SUMIFS('  TAX_ (11) FERC Balance Sheet'!AE:AE,'  TAX_ (11) FERC Balance Sheet'!$A:$A,$A9,'  TAX_ (11) FERC Balance Sheet'!$D:$D,$B9)</f>
        <v>4850256</v>
      </c>
      <c r="AA9" s="61">
        <f>SUMIFS('  TAX_ (11) FERC Balance Sheet'!AF:AF,'  TAX_ (11) FERC Balance Sheet'!$A:$A,$A9,'  TAX_ (11) FERC Balance Sheet'!$D:$D,$B9)</f>
        <v>4861670</v>
      </c>
      <c r="AB9" s="61">
        <f>SUMIFS('  TAX_ (11) FERC Balance Sheet'!AG:AG,'  TAX_ (11) FERC Balance Sheet'!$A:$A,$A9,'  TAX_ (11) FERC Balance Sheet'!$D:$D,$B9)</f>
        <v>4605804</v>
      </c>
      <c r="AC9" s="61">
        <f>SUMIFS('  TAX_ (11) FERC Balance Sheet'!AH:AH,'  TAX_ (11) FERC Balance Sheet'!$A:$A,$A9,'  TAX_ (11) FERC Balance Sheet'!$D:$D,$B9)</f>
        <v>4634119</v>
      </c>
      <c r="AD9" s="61">
        <f>SUMIFS('  TAX_ (11) FERC Balance Sheet'!AI:AI,'  TAX_ (11) FERC Balance Sheet'!$A:$A,$A9,'  TAX_ (11) FERC Balance Sheet'!$D:$D,$B9)</f>
        <v>4649962</v>
      </c>
      <c r="AE9" s="61">
        <f>SUMIFS('  TAX_ (11) FERC Balance Sheet'!AJ:AJ,'  TAX_ (11) FERC Balance Sheet'!$A:$A,$A9,'  TAX_ (11) FERC Balance Sheet'!$D:$D,$B9)</f>
        <v>4622043</v>
      </c>
      <c r="AF9" s="61">
        <f>SUMIFS('  TAX_ (11) FERC Balance Sheet'!AK:AK,'  TAX_ (11) FERC Balance Sheet'!$A:$A,$A9,'  TAX_ (11) FERC Balance Sheet'!$D:$D,$B9)</f>
        <v>4642862</v>
      </c>
      <c r="AG9" s="61">
        <f>SUMIFS('  TAX_ (11) FERC Balance Sheet'!AL:AL,'  TAX_ (11) FERC Balance Sheet'!$A:$A,$A9,'  TAX_ (11) FERC Balance Sheet'!$D:$D,$B9)</f>
        <v>4657555</v>
      </c>
      <c r="AH9" s="61">
        <f>SUMIFS('  TAX_ (11) FERC Balance Sheet'!AM:AM,'  TAX_ (11) FERC Balance Sheet'!$A:$A,$A9,'  TAX_ (11) FERC Balance Sheet'!$D:$D,$B9)</f>
        <v>4665781</v>
      </c>
      <c r="AI9" s="61">
        <f>SUMIFS('  TAX_ (11) FERC Balance Sheet'!AN:AN,'  TAX_ (11) FERC Balance Sheet'!$A:$A,$A9,'  TAX_ (11) FERC Balance Sheet'!$D:$D,$B9)</f>
        <v>4678590</v>
      </c>
      <c r="AJ9" s="61">
        <f>SUMIFS('  TAX_ (11) FERC Balance Sheet'!AO:AO,'  TAX_ (11) FERC Balance Sheet'!$A:$A,$A9,'  TAX_ (11) FERC Balance Sheet'!$D:$D,$B9)</f>
        <v>4716612</v>
      </c>
      <c r="AK9" s="61">
        <f>SUMIFS('  TAX_ (11) FERC Balance Sheet'!AP:AP,'  TAX_ (11) FERC Balance Sheet'!$A:$A,$A9,'  TAX_ (11) FERC Balance Sheet'!$D:$D,$B9)</f>
        <v>4723195</v>
      </c>
      <c r="AL9" s="61">
        <f>SUMIFS('  TAX_ (11) FERC Balance Sheet'!AQ:AQ,'  TAX_ (11) FERC Balance Sheet'!$A:$A,$A9,'  TAX_ (11) FERC Balance Sheet'!$D:$D,$B9)</f>
        <v>4723195</v>
      </c>
      <c r="AM9" s="61">
        <f>SUMIFS('  TAX_ (11) FERC Balance Sheet'!AR:AR,'  TAX_ (11) FERC Balance Sheet'!$A:$A,$A9,'  TAX_ (11) FERC Balance Sheet'!$D:$D,$B9)</f>
        <v>4769798</v>
      </c>
      <c r="AN9" s="61">
        <f>SUMIFS('  TAX_ (11) FERC Balance Sheet'!AS:AS,'  TAX_ (11) FERC Balance Sheet'!$A:$A,$A9,'  TAX_ (11) FERC Balance Sheet'!$D:$D,$B9)</f>
        <v>4681492</v>
      </c>
      <c r="AO9" s="61">
        <f>SUMIFS('  TAX_ (11) FERC Balance Sheet'!AT:AT,'  TAX_ (11) FERC Balance Sheet'!$A:$A,$A9,'  TAX_ (11) FERC Balance Sheet'!$D:$D,$B9)</f>
        <v>4373055</v>
      </c>
      <c r="AP9" s="61">
        <f>SUMIFS('  TAX_ (11) FERC Balance Sheet'!AU:AU,'  TAX_ (11) FERC Balance Sheet'!$A:$A,$A9,'  TAX_ (11) FERC Balance Sheet'!$D:$D,$B9)</f>
        <v>4397823</v>
      </c>
      <c r="AQ9" s="61">
        <f>SUMIFS('  TAX_ (11) FERC Balance Sheet'!AV:AV,'  TAX_ (11) FERC Balance Sheet'!$A:$A,$A9,'  TAX_ (11) FERC Balance Sheet'!$D:$D,$B9)</f>
        <v>4424097</v>
      </c>
      <c r="AR9" s="61">
        <f>SUMIFS('  TAX_ (11) FERC Balance Sheet'!AW:AW,'  TAX_ (11) FERC Balance Sheet'!$A:$A,$A9,'  TAX_ (11) FERC Balance Sheet'!$D:$D,$B9)</f>
        <v>6059683</v>
      </c>
      <c r="AS9" s="61">
        <f>SUMIFS('  TAX_ (11) FERC Balance Sheet'!AX:AX,'  TAX_ (11) FERC Balance Sheet'!$A:$A,$A9,'  TAX_ (11) FERC Balance Sheet'!$D:$D,$B9)</f>
        <v>6067981</v>
      </c>
      <c r="AT9" s="61">
        <f>SUMIFS('  TAX_ (11) FERC Balance Sheet'!AY:AY,'  TAX_ (11) FERC Balance Sheet'!$A:$A,$A9,'  TAX_ (11) FERC Balance Sheet'!$D:$D,$B9)</f>
        <v>6042554</v>
      </c>
      <c r="AU9" s="61">
        <f>SUMIFS('  TAX_ (11) FERC Balance Sheet'!AZ:AZ,'  TAX_ (11) FERC Balance Sheet'!$A:$A,$A9,'  TAX_ (11) FERC Balance Sheet'!$D:$D,$B9)</f>
        <v>6071868</v>
      </c>
      <c r="AV9" s="61">
        <f>SUMIFS('  TAX_ (11) FERC Balance Sheet'!BA:BA,'  TAX_ (11) FERC Balance Sheet'!$A:$A,$A9,'  TAX_ (11) FERC Balance Sheet'!$D:$D,$B9)</f>
        <v>6087427</v>
      </c>
      <c r="AW9" s="61">
        <f>SUMIFS('  TAX_ (11) FERC Balance Sheet'!BB:BB,'  TAX_ (11) FERC Balance Sheet'!$A:$A,$A9,'  TAX_ (11) FERC Balance Sheet'!$D:$D,$B9)</f>
        <v>6090458</v>
      </c>
      <c r="AX9" s="61">
        <f>SUMIFS('  TAX_ (11) FERC Balance Sheet'!BC:BC,'  TAX_ (11) FERC Balance Sheet'!$A:$A,$A9,'  TAX_ (11) FERC Balance Sheet'!$D:$D,$B9)</f>
        <v>6071642</v>
      </c>
      <c r="AY9" s="61">
        <f>SUMIFS('  TAX_ (11) FERC Balance Sheet'!BD:BD,'  TAX_ (11) FERC Balance Sheet'!$A:$A,$A9,'  TAX_ (11) FERC Balance Sheet'!$D:$D,$B9)</f>
        <v>6071642</v>
      </c>
      <c r="AZ9" s="61">
        <f>SUMIFS('  TAX_ (11) FERC Balance Sheet'!BE:BE,'  TAX_ (11) FERC Balance Sheet'!$A:$A,$A9,'  TAX_ (11) FERC Balance Sheet'!$D:$D,$B9)</f>
        <v>6082981.7697676644</v>
      </c>
      <c r="BA9" s="61">
        <f>SUMIFS('  TAX_ (11) FERC Balance Sheet'!BF:BF,'  TAX_ (11) FERC Balance Sheet'!$A:$A,$A9,'  TAX_ (11) FERC Balance Sheet'!$D:$D,$B9)</f>
        <v>6100452.150052039</v>
      </c>
      <c r="BB9" s="61">
        <f>SUMIFS('  TAX_ (11) FERC Balance Sheet'!BG:BG,'  TAX_ (11) FERC Balance Sheet'!$A:$A,$A9,'  TAX_ (11) FERC Balance Sheet'!$D:$D,$B9)</f>
        <v>5903660.8830812452</v>
      </c>
      <c r="BC9" s="61">
        <f>SUMIFS('  TAX_ (11) FERC Balance Sheet'!BH:BH,'  TAX_ (11) FERC Balance Sheet'!$A:$A,$A9,'  TAX_ (11) FERC Balance Sheet'!$D:$D,$B9)</f>
        <v>5917278.2533144569</v>
      </c>
      <c r="BD9" s="61">
        <f>SUMIFS('  TAX_ (11) FERC Balance Sheet'!BI:BI,'  TAX_ (11) FERC Balance Sheet'!$A:$A,$A9,'  TAX_ (11) FERC Balance Sheet'!$D:$D,$B9)</f>
        <v>5933334.5058840634</v>
      </c>
      <c r="BE9" s="61">
        <f>SUMIFS('  TAX_ (11) FERC Balance Sheet'!BJ:BJ,'  TAX_ (11) FERC Balance Sheet'!$A:$A,$A9,'  TAX_ (11) FERC Balance Sheet'!$D:$D,$B9)</f>
        <v>5949875.8810225036</v>
      </c>
      <c r="BF9" s="61">
        <f>SUMIFS('  TAX_ (11) FERC Balance Sheet'!BK:BK,'  TAX_ (11) FERC Balance Sheet'!$A:$A,$A9,'  TAX_ (11) FERC Balance Sheet'!$D:$D,$B9)</f>
        <v>5966046.9053714983</v>
      </c>
      <c r="BG9" s="61">
        <f>SUMIFS('  TAX_ (11) FERC Balance Sheet'!BL:BL,'  TAX_ (11) FERC Balance Sheet'!$A:$A,$A9,'  TAX_ (11) FERC Balance Sheet'!$D:$D,$B9)</f>
        <v>5980640.6689138943</v>
      </c>
      <c r="BH9" s="61">
        <f>SUMIFS('  TAX_ (11) FERC Balance Sheet'!BM:BM,'  TAX_ (11) FERC Balance Sheet'!$A:$A,$A9,'  TAX_ (11) FERC Balance Sheet'!$D:$D,$B9)</f>
        <v>5997796.8718146579</v>
      </c>
      <c r="BI9" s="61">
        <f>SUMIFS('  TAX_ (11) FERC Balance Sheet'!BN:BN,'  TAX_ (11) FERC Balance Sheet'!$A:$A,$A9,'  TAX_ (11) FERC Balance Sheet'!$D:$D,$B9)</f>
        <v>6017760.6670090379</v>
      </c>
      <c r="BJ9" s="61">
        <f>SUMIFS('  TAX_ (11) FERC Balance Sheet'!BO:BO,'  TAX_ (11) FERC Balance Sheet'!$A:$A,$A9,'  TAX_ (11) FERC Balance Sheet'!$D:$D,$B9)</f>
        <v>6041841.889895034</v>
      </c>
      <c r="BK9" s="61">
        <f>SUMIFS('  TAX_ (11) FERC Balance Sheet'!BP:BP,'  TAX_ (11) FERC Balance Sheet'!$A:$A,$A9,'  TAX_ (11) FERC Balance Sheet'!$D:$D,$B9)</f>
        <v>6061196.4174773628</v>
      </c>
      <c r="BL9" s="61">
        <f>SUMIFS('  TAX_ (11) FERC Balance Sheet'!BQ:BQ,'  TAX_ (11) FERC Balance Sheet'!$A:$A,$A9,'  TAX_ (11) FERC Balance Sheet'!$D:$D,$B9)</f>
        <v>6061196.4174773628</v>
      </c>
      <c r="BM9" s="61">
        <f>SUMIFS('  TAX_ (11) FERC Balance Sheet'!BR:BR,'  TAX_ (11) FERC Balance Sheet'!$A:$A,$A9,'  TAX_ (11) FERC Balance Sheet'!$D:$D,$B9)</f>
        <v>6082055.7860519355</v>
      </c>
      <c r="BN9" s="61">
        <f>SUMIFS('  TAX_ (11) FERC Balance Sheet'!BS:BS,'  TAX_ (11) FERC Balance Sheet'!$A:$A,$A9,'  TAX_ (11) FERC Balance Sheet'!$D:$D,$B9)</f>
        <v>6099180.0650731688</v>
      </c>
      <c r="BO9" s="61">
        <f>SUMIFS('  TAX_ (11) FERC Balance Sheet'!BT:BT,'  TAX_ (11) FERC Balance Sheet'!$A:$A,$A9,'  TAX_ (11) FERC Balance Sheet'!$D:$D,$B9)</f>
        <v>5839454.8039000891</v>
      </c>
      <c r="BP9" s="61">
        <f>SUMIFS('  TAX_ (11) FERC Balance Sheet'!BU:BU,'  TAX_ (11) FERC Balance Sheet'!$A:$A,$A9,'  TAX_ (11) FERC Balance Sheet'!$D:$D,$B9)</f>
        <v>5862271.3646409605</v>
      </c>
      <c r="BQ9" s="61">
        <f>SUMIFS('  TAX_ (11) FERC Balance Sheet'!BV:BV,'  TAX_ (11) FERC Balance Sheet'!$A:$A,$A9,'  TAX_ (11) FERC Balance Sheet'!$D:$D,$B9)</f>
        <v>5886090.8005381152</v>
      </c>
      <c r="BR9" s="61">
        <f>SUMIFS('  TAX_ (11) FERC Balance Sheet'!BW:BW,'  TAX_ (11) FERC Balance Sheet'!$A:$A,$A9,'  TAX_ (11) FERC Balance Sheet'!$D:$D,$B9)</f>
        <v>5909947.1785840467</v>
      </c>
      <c r="BS9" s="61">
        <f>SUMIFS('  TAX_ (11) FERC Balance Sheet'!BX:BX,'  TAX_ (11) FERC Balance Sheet'!$A:$A,$A9,'  TAX_ (11) FERC Balance Sheet'!$D:$D,$B9)</f>
        <v>5932515.6840253416</v>
      </c>
      <c r="BT9" s="61">
        <f>SUMIFS('  TAX_ (11) FERC Balance Sheet'!BY:BY,'  TAX_ (11) FERC Balance Sheet'!$A:$A,$A9,'  TAX_ (11) FERC Balance Sheet'!$D:$D,$B9)</f>
        <v>5956076.5851110155</v>
      </c>
      <c r="BU9" s="61">
        <f>SUMIFS('  TAX_ (11) FERC Balance Sheet'!BZ:BZ,'  TAX_ (11) FERC Balance Sheet'!$A:$A,$A9,'  TAX_ (11) FERC Balance Sheet'!$D:$D,$B9)</f>
        <v>5977574.2909126924</v>
      </c>
      <c r="BV9" s="61">
        <f>SUMIFS('  TAX_ (11) FERC Balance Sheet'!CA:CA,'  TAX_ (11) FERC Balance Sheet'!$A:$A,$A9,'  TAX_ (11) FERC Balance Sheet'!$D:$D,$B9)</f>
        <v>6001553.095641546</v>
      </c>
      <c r="BW9" s="61">
        <f>SUMIFS('  TAX_ (11) FERC Balance Sheet'!CB:CB,'  TAX_ (11) FERC Balance Sheet'!$A:$A,$A9,'  TAX_ (11) FERC Balance Sheet'!$D:$D,$B9)</f>
        <v>6029340.3174079061</v>
      </c>
      <c r="BX9" s="61">
        <f>SUMIFS('  TAX_ (11) FERC Balance Sheet'!CC:CC,'  TAX_ (11) FERC Balance Sheet'!$A:$A,$A9,'  TAX_ (11) FERC Balance Sheet'!$D:$D,$B9)</f>
        <v>6051163.4861688502</v>
      </c>
      <c r="BY9" s="61">
        <f>SUMIFS('  TAX_ (11) FERC Balance Sheet'!CD:CD,'  TAX_ (11) FERC Balance Sheet'!$A:$A,$A9,'  TAX_ (11) FERC Balance Sheet'!$D:$D,$B9)</f>
        <v>6051163.4861688502</v>
      </c>
    </row>
    <row r="10" spans="1:77" ht="14.1" customHeight="1" x14ac:dyDescent="0.2">
      <c r="A10" s="59" t="s">
        <v>224</v>
      </c>
      <c r="B10" s="59" t="s">
        <v>287</v>
      </c>
      <c r="C10" s="59" t="s">
        <v>3</v>
      </c>
      <c r="D10" s="60">
        <v>190</v>
      </c>
      <c r="E10" s="61"/>
      <c r="F10" s="61"/>
      <c r="G10" s="61">
        <f>SUMIFS('  TAX_ (11) FERC Balance Sheet'!L:L,'  TAX_ (11) FERC Balance Sheet'!$A:$A,$A10,'  TAX_ (11) FERC Balance Sheet'!$D:$D,$B10)</f>
        <v>0</v>
      </c>
      <c r="H10" s="61">
        <f>SUMIFS('  TAX_ (11) FERC Balance Sheet'!M:M,'  TAX_ (11) FERC Balance Sheet'!$A:$A,$A10,'  TAX_ (11) FERC Balance Sheet'!$D:$D,$B10)</f>
        <v>0</v>
      </c>
      <c r="I10" s="61">
        <f>SUMIFS('  TAX_ (11) FERC Balance Sheet'!N:N,'  TAX_ (11) FERC Balance Sheet'!$A:$A,$A10,'  TAX_ (11) FERC Balance Sheet'!$D:$D,$B10)</f>
        <v>4754</v>
      </c>
      <c r="J10" s="61">
        <f>SUMIFS('  TAX_ (11) FERC Balance Sheet'!O:O,'  TAX_ (11) FERC Balance Sheet'!$A:$A,$A10,'  TAX_ (11) FERC Balance Sheet'!$D:$D,$B10)</f>
        <v>5706</v>
      </c>
      <c r="K10" s="61">
        <f>SUMIFS('  TAX_ (11) FERC Balance Sheet'!P:P,'  TAX_ (11) FERC Balance Sheet'!$A:$A,$A10,'  TAX_ (11) FERC Balance Sheet'!$D:$D,$B10)</f>
        <v>6657</v>
      </c>
      <c r="L10" s="61">
        <f>SUMIFS('  TAX_ (11) FERC Balance Sheet'!Q:Q,'  TAX_ (11) FERC Balance Sheet'!$A:$A,$A10,'  TAX_ (11) FERC Balance Sheet'!$D:$D,$B10)</f>
        <v>6657</v>
      </c>
      <c r="M10" s="61">
        <f>SUMIFS('  TAX_ (11) FERC Balance Sheet'!R:R,'  TAX_ (11) FERC Balance Sheet'!$A:$A,$A10,'  TAX_ (11) FERC Balance Sheet'!$D:$D,$B10)</f>
        <v>7608</v>
      </c>
      <c r="N10" s="61">
        <f>SUMIFS('  TAX_ (11) FERC Balance Sheet'!S:S,'  TAX_ (11) FERC Balance Sheet'!$A:$A,$A10,'  TAX_ (11) FERC Balance Sheet'!$D:$D,$B10)</f>
        <v>8559</v>
      </c>
      <c r="O10" s="61">
        <f>SUMIFS('  TAX_ (11) FERC Balance Sheet'!T:T,'  TAX_ (11) FERC Balance Sheet'!$A:$A,$A10,'  TAX_ (11) FERC Balance Sheet'!$D:$D,$B10)</f>
        <v>9510</v>
      </c>
      <c r="P10" s="61">
        <f>SUMIFS('  TAX_ (11) FERC Balance Sheet'!U:U,'  TAX_ (11) FERC Balance Sheet'!$A:$A,$A10,'  TAX_ (11) FERC Balance Sheet'!$D:$D,$B10)</f>
        <v>10461</v>
      </c>
      <c r="Q10" s="61">
        <f>SUMIFS('  TAX_ (11) FERC Balance Sheet'!V:V,'  TAX_ (11) FERC Balance Sheet'!$A:$A,$A10,'  TAX_ (11) FERC Balance Sheet'!$D:$D,$B10)</f>
        <v>11411</v>
      </c>
      <c r="R10" s="61">
        <f>SUMIFS('  TAX_ (11) FERC Balance Sheet'!W:W,'  TAX_ (11) FERC Balance Sheet'!$A:$A,$A10,'  TAX_ (11) FERC Balance Sheet'!$D:$D,$B10)</f>
        <v>12363</v>
      </c>
      <c r="S10" s="61">
        <f>SUMIFS('  TAX_ (11) FERC Balance Sheet'!X:X,'  TAX_ (11) FERC Balance Sheet'!$A:$A,$A10,'  TAX_ (11) FERC Balance Sheet'!$D:$D,$B10)</f>
        <v>13314</v>
      </c>
      <c r="T10" s="61">
        <f>SUMIFS('  TAX_ (11) FERC Balance Sheet'!Y:Y,'  TAX_ (11) FERC Balance Sheet'!$A:$A,$A10,'  TAX_ (11) FERC Balance Sheet'!$D:$D,$B10)</f>
        <v>14264</v>
      </c>
      <c r="U10" s="61">
        <f>SUMIFS('  TAX_ (11) FERC Balance Sheet'!Z:Z,'  TAX_ (11) FERC Balance Sheet'!$A:$A,$A10,'  TAX_ (11) FERC Balance Sheet'!$D:$D,$B10)</f>
        <v>15215</v>
      </c>
      <c r="V10" s="61">
        <f>SUMIFS('  TAX_ (11) FERC Balance Sheet'!AA:AA,'  TAX_ (11) FERC Balance Sheet'!$A:$A,$A10,'  TAX_ (11) FERC Balance Sheet'!$D:$D,$B10)</f>
        <v>16167</v>
      </c>
      <c r="W10" s="61">
        <f>SUMIFS('  TAX_ (11) FERC Balance Sheet'!AB:AB,'  TAX_ (11) FERC Balance Sheet'!$A:$A,$A10,'  TAX_ (11) FERC Balance Sheet'!$D:$D,$B10)</f>
        <v>17117</v>
      </c>
      <c r="X10" s="61">
        <f>SUMIFS('  TAX_ (11) FERC Balance Sheet'!AC:AC,'  TAX_ (11) FERC Balance Sheet'!$A:$A,$A10,'  TAX_ (11) FERC Balance Sheet'!$D:$D,$B10)</f>
        <v>18068</v>
      </c>
      <c r="Y10" s="61">
        <f>SUMIFS('  TAX_ (11) FERC Balance Sheet'!AD:AD,'  TAX_ (11) FERC Balance Sheet'!$A:$A,$A10,'  TAX_ (11) FERC Balance Sheet'!$D:$D,$B10)</f>
        <v>18068</v>
      </c>
      <c r="Z10" s="61">
        <f>SUMIFS('  TAX_ (11) FERC Balance Sheet'!AE:AE,'  TAX_ (11) FERC Balance Sheet'!$A:$A,$A10,'  TAX_ (11) FERC Balance Sheet'!$D:$D,$B10)</f>
        <v>9369</v>
      </c>
      <c r="AA10" s="61">
        <f>SUMIFS('  TAX_ (11) FERC Balance Sheet'!AF:AF,'  TAX_ (11) FERC Balance Sheet'!$A:$A,$A10,'  TAX_ (11) FERC Balance Sheet'!$D:$D,$B10)</f>
        <v>10320</v>
      </c>
      <c r="AB10" s="61">
        <f>SUMIFS('  TAX_ (11) FERC Balance Sheet'!AG:AG,'  TAX_ (11) FERC Balance Sheet'!$A:$A,$A10,'  TAX_ (11) FERC Balance Sheet'!$D:$D,$B10)</f>
        <v>11271</v>
      </c>
      <c r="AC10" s="61">
        <f>SUMIFS('  TAX_ (11) FERC Balance Sheet'!AH:AH,'  TAX_ (11) FERC Balance Sheet'!$A:$A,$A10,'  TAX_ (11) FERC Balance Sheet'!$D:$D,$B10)</f>
        <v>12221</v>
      </c>
      <c r="AD10" s="61">
        <f>SUMIFS('  TAX_ (11) FERC Balance Sheet'!AI:AI,'  TAX_ (11) FERC Balance Sheet'!$A:$A,$A10,'  TAX_ (11) FERC Balance Sheet'!$D:$D,$B10)</f>
        <v>13173</v>
      </c>
      <c r="AE10" s="61">
        <f>SUMIFS('  TAX_ (11) FERC Balance Sheet'!AJ:AJ,'  TAX_ (11) FERC Balance Sheet'!$A:$A,$A10,'  TAX_ (11) FERC Balance Sheet'!$D:$D,$B10)</f>
        <v>14124</v>
      </c>
      <c r="AF10" s="61">
        <f>SUMIFS('  TAX_ (11) FERC Balance Sheet'!AK:AK,'  TAX_ (11) FERC Balance Sheet'!$A:$A,$A10,'  TAX_ (11) FERC Balance Sheet'!$D:$D,$B10)</f>
        <v>15074</v>
      </c>
      <c r="AG10" s="61">
        <f>SUMIFS('  TAX_ (11) FERC Balance Sheet'!AL:AL,'  TAX_ (11) FERC Balance Sheet'!$A:$A,$A10,'  TAX_ (11) FERC Balance Sheet'!$D:$D,$B10)</f>
        <v>16025</v>
      </c>
      <c r="AH10" s="61">
        <f>SUMIFS('  TAX_ (11) FERC Balance Sheet'!AM:AM,'  TAX_ (11) FERC Balance Sheet'!$A:$A,$A10,'  TAX_ (11) FERC Balance Sheet'!$D:$D,$B10)</f>
        <v>16977</v>
      </c>
      <c r="AI10" s="61">
        <f>SUMIFS('  TAX_ (11) FERC Balance Sheet'!AN:AN,'  TAX_ (11) FERC Balance Sheet'!$A:$A,$A10,'  TAX_ (11) FERC Balance Sheet'!$D:$D,$B10)</f>
        <v>17927</v>
      </c>
      <c r="AJ10" s="61">
        <f>SUMIFS('  TAX_ (11) FERC Balance Sheet'!AO:AO,'  TAX_ (11) FERC Balance Sheet'!$A:$A,$A10,'  TAX_ (11) FERC Balance Sheet'!$D:$D,$B10)</f>
        <v>18878</v>
      </c>
      <c r="AK10" s="61">
        <f>SUMIFS('  TAX_ (11) FERC Balance Sheet'!AP:AP,'  TAX_ (11) FERC Balance Sheet'!$A:$A,$A10,'  TAX_ (11) FERC Balance Sheet'!$D:$D,$B10)</f>
        <v>19829</v>
      </c>
      <c r="AL10" s="61">
        <f>SUMIFS('  TAX_ (11) FERC Balance Sheet'!AQ:AQ,'  TAX_ (11) FERC Balance Sheet'!$A:$A,$A10,'  TAX_ (11) FERC Balance Sheet'!$D:$D,$B10)</f>
        <v>19829</v>
      </c>
      <c r="AM10" s="61">
        <f>SUMIFS('  TAX_ (11) FERC Balance Sheet'!AR:AR,'  TAX_ (11) FERC Balance Sheet'!$A:$A,$A10,'  TAX_ (11) FERC Balance Sheet'!$D:$D,$B10)</f>
        <v>20780</v>
      </c>
      <c r="AN10" s="61">
        <f>SUMIFS('  TAX_ (11) FERC Balance Sheet'!AS:AS,'  TAX_ (11) FERC Balance Sheet'!$A:$A,$A10,'  TAX_ (11) FERC Balance Sheet'!$D:$D,$B10)</f>
        <v>21731</v>
      </c>
      <c r="AO10" s="61">
        <f>SUMIFS('  TAX_ (11) FERC Balance Sheet'!AT:AT,'  TAX_ (11) FERC Balance Sheet'!$A:$A,$A10,'  TAX_ (11) FERC Balance Sheet'!$D:$D,$B10)</f>
        <v>22682</v>
      </c>
      <c r="AP10" s="61">
        <f>SUMIFS('  TAX_ (11) FERC Balance Sheet'!AU:AU,'  TAX_ (11) FERC Balance Sheet'!$A:$A,$A10,'  TAX_ (11) FERC Balance Sheet'!$D:$D,$B10)</f>
        <v>23633</v>
      </c>
      <c r="AQ10" s="61">
        <f>SUMIFS('  TAX_ (11) FERC Balance Sheet'!AV:AV,'  TAX_ (11) FERC Balance Sheet'!$A:$A,$A10,'  TAX_ (11) FERC Balance Sheet'!$D:$D,$B10)</f>
        <v>24583</v>
      </c>
      <c r="AR10" s="61">
        <f>SUMIFS('  TAX_ (11) FERC Balance Sheet'!AW:AW,'  TAX_ (11) FERC Balance Sheet'!$A:$A,$A10,'  TAX_ (11) FERC Balance Sheet'!$D:$D,$B10)</f>
        <v>25535</v>
      </c>
      <c r="AS10" s="61">
        <f>SUMIFS('  TAX_ (11) FERC Balance Sheet'!AX:AX,'  TAX_ (11) FERC Balance Sheet'!$A:$A,$A10,'  TAX_ (11) FERC Balance Sheet'!$D:$D,$B10)</f>
        <v>25535</v>
      </c>
      <c r="AT10" s="61">
        <f>SUMIFS('  TAX_ (11) FERC Balance Sheet'!AY:AY,'  TAX_ (11) FERC Balance Sheet'!$A:$A,$A10,'  TAX_ (11) FERC Balance Sheet'!$D:$D,$B10)</f>
        <v>0</v>
      </c>
      <c r="AU10" s="61">
        <f>SUMIFS('  TAX_ (11) FERC Balance Sheet'!AZ:AZ,'  TAX_ (11) FERC Balance Sheet'!$A:$A,$A10,'  TAX_ (11) FERC Balance Sheet'!$D:$D,$B10)</f>
        <v>0</v>
      </c>
      <c r="AV10" s="61">
        <f>SUMIFS('  TAX_ (11) FERC Balance Sheet'!BA:BA,'  TAX_ (11) FERC Balance Sheet'!$A:$A,$A10,'  TAX_ (11) FERC Balance Sheet'!$D:$D,$B10)</f>
        <v>0</v>
      </c>
      <c r="AW10" s="61">
        <f>SUMIFS('  TAX_ (11) FERC Balance Sheet'!BB:BB,'  TAX_ (11) FERC Balance Sheet'!$A:$A,$A10,'  TAX_ (11) FERC Balance Sheet'!$D:$D,$B10)</f>
        <v>0</v>
      </c>
      <c r="AX10" s="61">
        <f>SUMIFS('  TAX_ (11) FERC Balance Sheet'!BC:BC,'  TAX_ (11) FERC Balance Sheet'!$A:$A,$A10,'  TAX_ (11) FERC Balance Sheet'!$D:$D,$B10)</f>
        <v>0</v>
      </c>
      <c r="AY10" s="61">
        <f>SUMIFS('  TAX_ (11) FERC Balance Sheet'!BD:BD,'  TAX_ (11) FERC Balance Sheet'!$A:$A,$A10,'  TAX_ (11) FERC Balance Sheet'!$D:$D,$B10)</f>
        <v>0</v>
      </c>
      <c r="AZ10" s="61">
        <f>SUMIFS('  TAX_ (11) FERC Balance Sheet'!BE:BE,'  TAX_ (11) FERC Balance Sheet'!$A:$A,$A10,'  TAX_ (11) FERC Balance Sheet'!$D:$D,$B10)</f>
        <v>0</v>
      </c>
      <c r="BA10" s="61">
        <f>SUMIFS('  TAX_ (11) FERC Balance Sheet'!BF:BF,'  TAX_ (11) FERC Balance Sheet'!$A:$A,$A10,'  TAX_ (11) FERC Balance Sheet'!$D:$D,$B10)</f>
        <v>0</v>
      </c>
      <c r="BB10" s="61">
        <f>SUMIFS('  TAX_ (11) FERC Balance Sheet'!BG:BG,'  TAX_ (11) FERC Balance Sheet'!$A:$A,$A10,'  TAX_ (11) FERC Balance Sheet'!$D:$D,$B10)</f>
        <v>0</v>
      </c>
      <c r="BC10" s="61">
        <f>SUMIFS('  TAX_ (11) FERC Balance Sheet'!BH:BH,'  TAX_ (11) FERC Balance Sheet'!$A:$A,$A10,'  TAX_ (11) FERC Balance Sheet'!$D:$D,$B10)</f>
        <v>0</v>
      </c>
      <c r="BD10" s="61">
        <f>SUMIFS('  TAX_ (11) FERC Balance Sheet'!BI:BI,'  TAX_ (11) FERC Balance Sheet'!$A:$A,$A10,'  TAX_ (11) FERC Balance Sheet'!$D:$D,$B10)</f>
        <v>0</v>
      </c>
      <c r="BE10" s="61">
        <f>SUMIFS('  TAX_ (11) FERC Balance Sheet'!BJ:BJ,'  TAX_ (11) FERC Balance Sheet'!$A:$A,$A10,'  TAX_ (11) FERC Balance Sheet'!$D:$D,$B10)</f>
        <v>0</v>
      </c>
      <c r="BF10" s="61">
        <f>SUMIFS('  TAX_ (11) FERC Balance Sheet'!BK:BK,'  TAX_ (11) FERC Balance Sheet'!$A:$A,$A10,'  TAX_ (11) FERC Balance Sheet'!$D:$D,$B10)</f>
        <v>0</v>
      </c>
      <c r="BG10" s="61">
        <f>SUMIFS('  TAX_ (11) FERC Balance Sheet'!BL:BL,'  TAX_ (11) FERC Balance Sheet'!$A:$A,$A10,'  TAX_ (11) FERC Balance Sheet'!$D:$D,$B10)</f>
        <v>0</v>
      </c>
      <c r="BH10" s="61">
        <f>SUMIFS('  TAX_ (11) FERC Balance Sheet'!BM:BM,'  TAX_ (11) FERC Balance Sheet'!$A:$A,$A10,'  TAX_ (11) FERC Balance Sheet'!$D:$D,$B10)</f>
        <v>0</v>
      </c>
      <c r="BI10" s="61">
        <f>SUMIFS('  TAX_ (11) FERC Balance Sheet'!BN:BN,'  TAX_ (11) FERC Balance Sheet'!$A:$A,$A10,'  TAX_ (11) FERC Balance Sheet'!$D:$D,$B10)</f>
        <v>0</v>
      </c>
      <c r="BJ10" s="61">
        <f>SUMIFS('  TAX_ (11) FERC Balance Sheet'!BO:BO,'  TAX_ (11) FERC Balance Sheet'!$A:$A,$A10,'  TAX_ (11) FERC Balance Sheet'!$D:$D,$B10)</f>
        <v>0</v>
      </c>
      <c r="BK10" s="61">
        <f>SUMIFS('  TAX_ (11) FERC Balance Sheet'!BP:BP,'  TAX_ (11) FERC Balance Sheet'!$A:$A,$A10,'  TAX_ (11) FERC Balance Sheet'!$D:$D,$B10)</f>
        <v>0</v>
      </c>
      <c r="BL10" s="61">
        <f>SUMIFS('  TAX_ (11) FERC Balance Sheet'!BQ:BQ,'  TAX_ (11) FERC Balance Sheet'!$A:$A,$A10,'  TAX_ (11) FERC Balance Sheet'!$D:$D,$B10)</f>
        <v>0</v>
      </c>
      <c r="BM10" s="61">
        <f>SUMIFS('  TAX_ (11) FERC Balance Sheet'!BR:BR,'  TAX_ (11) FERC Balance Sheet'!$A:$A,$A10,'  TAX_ (11) FERC Balance Sheet'!$D:$D,$B10)</f>
        <v>0</v>
      </c>
      <c r="BN10" s="61">
        <f>SUMIFS('  TAX_ (11) FERC Balance Sheet'!BS:BS,'  TAX_ (11) FERC Balance Sheet'!$A:$A,$A10,'  TAX_ (11) FERC Balance Sheet'!$D:$D,$B10)</f>
        <v>0</v>
      </c>
      <c r="BO10" s="61">
        <f>SUMIFS('  TAX_ (11) FERC Balance Sheet'!BT:BT,'  TAX_ (11) FERC Balance Sheet'!$A:$A,$A10,'  TAX_ (11) FERC Balance Sheet'!$D:$D,$B10)</f>
        <v>0</v>
      </c>
      <c r="BP10" s="61">
        <f>SUMIFS('  TAX_ (11) FERC Balance Sheet'!BU:BU,'  TAX_ (11) FERC Balance Sheet'!$A:$A,$A10,'  TAX_ (11) FERC Balance Sheet'!$D:$D,$B10)</f>
        <v>0</v>
      </c>
      <c r="BQ10" s="61">
        <f>SUMIFS('  TAX_ (11) FERC Balance Sheet'!BV:BV,'  TAX_ (11) FERC Balance Sheet'!$A:$A,$A10,'  TAX_ (11) FERC Balance Sheet'!$D:$D,$B10)</f>
        <v>0</v>
      </c>
      <c r="BR10" s="61">
        <f>SUMIFS('  TAX_ (11) FERC Balance Sheet'!BW:BW,'  TAX_ (11) FERC Balance Sheet'!$A:$A,$A10,'  TAX_ (11) FERC Balance Sheet'!$D:$D,$B10)</f>
        <v>0</v>
      </c>
      <c r="BS10" s="61">
        <f>SUMIFS('  TAX_ (11) FERC Balance Sheet'!BX:BX,'  TAX_ (11) FERC Balance Sheet'!$A:$A,$A10,'  TAX_ (11) FERC Balance Sheet'!$D:$D,$B10)</f>
        <v>0</v>
      </c>
      <c r="BT10" s="61">
        <f>SUMIFS('  TAX_ (11) FERC Balance Sheet'!BY:BY,'  TAX_ (11) FERC Balance Sheet'!$A:$A,$A10,'  TAX_ (11) FERC Balance Sheet'!$D:$D,$B10)</f>
        <v>0</v>
      </c>
      <c r="BU10" s="61">
        <f>SUMIFS('  TAX_ (11) FERC Balance Sheet'!BZ:BZ,'  TAX_ (11) FERC Balance Sheet'!$A:$A,$A10,'  TAX_ (11) FERC Balance Sheet'!$D:$D,$B10)</f>
        <v>0</v>
      </c>
      <c r="BV10" s="61">
        <f>SUMIFS('  TAX_ (11) FERC Balance Sheet'!CA:CA,'  TAX_ (11) FERC Balance Sheet'!$A:$A,$A10,'  TAX_ (11) FERC Balance Sheet'!$D:$D,$B10)</f>
        <v>0</v>
      </c>
      <c r="BW10" s="61">
        <f>SUMIFS('  TAX_ (11) FERC Balance Sheet'!CB:CB,'  TAX_ (11) FERC Balance Sheet'!$A:$A,$A10,'  TAX_ (11) FERC Balance Sheet'!$D:$D,$B10)</f>
        <v>0</v>
      </c>
      <c r="BX10" s="61">
        <f>SUMIFS('  TAX_ (11) FERC Balance Sheet'!CC:CC,'  TAX_ (11) FERC Balance Sheet'!$A:$A,$A10,'  TAX_ (11) FERC Balance Sheet'!$D:$D,$B10)</f>
        <v>0</v>
      </c>
      <c r="BY10" s="61">
        <f>SUMIFS('  TAX_ (11) FERC Balance Sheet'!CD:CD,'  TAX_ (11) FERC Balance Sheet'!$A:$A,$A10,'  TAX_ (11) FERC Balance Sheet'!$D:$D,$B10)</f>
        <v>0</v>
      </c>
    </row>
    <row r="11" spans="1:77" ht="14.1" customHeight="1" x14ac:dyDescent="0.2">
      <c r="A11" s="59" t="s">
        <v>224</v>
      </c>
      <c r="B11" s="59" t="s">
        <v>288</v>
      </c>
      <c r="C11" s="59" t="s">
        <v>3</v>
      </c>
      <c r="D11" s="60">
        <v>190</v>
      </c>
      <c r="E11" s="61"/>
      <c r="F11" s="61"/>
      <c r="G11" s="61">
        <f>SUMIFS('  TAX_ (11) FERC Balance Sheet'!L:L,'  TAX_ (11) FERC Balance Sheet'!$A:$A,$A11,'  TAX_ (11) FERC Balance Sheet'!$D:$D,$B11)</f>
        <v>0</v>
      </c>
      <c r="H11" s="61">
        <f>SUMIFS('  TAX_ (11) FERC Balance Sheet'!M:M,'  TAX_ (11) FERC Balance Sheet'!$A:$A,$A11,'  TAX_ (11) FERC Balance Sheet'!$D:$D,$B11)</f>
        <v>0</v>
      </c>
      <c r="I11" s="61">
        <f>SUMIFS('  TAX_ (11) FERC Balance Sheet'!N:N,'  TAX_ (11) FERC Balance Sheet'!$A:$A,$A11,'  TAX_ (11) FERC Balance Sheet'!$D:$D,$B11)</f>
        <v>0</v>
      </c>
      <c r="J11" s="61">
        <f>SUMIFS('  TAX_ (11) FERC Balance Sheet'!O:O,'  TAX_ (11) FERC Balance Sheet'!$A:$A,$A11,'  TAX_ (11) FERC Balance Sheet'!$D:$D,$B11)</f>
        <v>0</v>
      </c>
      <c r="K11" s="61">
        <f>SUMIFS('  TAX_ (11) FERC Balance Sheet'!P:P,'  TAX_ (11) FERC Balance Sheet'!$A:$A,$A11,'  TAX_ (11) FERC Balance Sheet'!$D:$D,$B11)</f>
        <v>0</v>
      </c>
      <c r="L11" s="61">
        <f>SUMIFS('  TAX_ (11) FERC Balance Sheet'!Q:Q,'  TAX_ (11) FERC Balance Sheet'!$A:$A,$A11,'  TAX_ (11) FERC Balance Sheet'!$D:$D,$B11)</f>
        <v>0</v>
      </c>
      <c r="M11" s="61">
        <f>SUMIFS('  TAX_ (11) FERC Balance Sheet'!R:R,'  TAX_ (11) FERC Balance Sheet'!$A:$A,$A11,'  TAX_ (11) FERC Balance Sheet'!$D:$D,$B11)</f>
        <v>0</v>
      </c>
      <c r="N11" s="61">
        <f>SUMIFS('  TAX_ (11) FERC Balance Sheet'!S:S,'  TAX_ (11) FERC Balance Sheet'!$A:$A,$A11,'  TAX_ (11) FERC Balance Sheet'!$D:$D,$B11)</f>
        <v>0</v>
      </c>
      <c r="O11" s="61">
        <f>SUMIFS('  TAX_ (11) FERC Balance Sheet'!T:T,'  TAX_ (11) FERC Balance Sheet'!$A:$A,$A11,'  TAX_ (11) FERC Balance Sheet'!$D:$D,$B11)</f>
        <v>0</v>
      </c>
      <c r="P11" s="61">
        <f>SUMIFS('  TAX_ (11) FERC Balance Sheet'!U:U,'  TAX_ (11) FERC Balance Sheet'!$A:$A,$A11,'  TAX_ (11) FERC Balance Sheet'!$D:$D,$B11)</f>
        <v>0</v>
      </c>
      <c r="Q11" s="61">
        <f>SUMIFS('  TAX_ (11) FERC Balance Sheet'!V:V,'  TAX_ (11) FERC Balance Sheet'!$A:$A,$A11,'  TAX_ (11) FERC Balance Sheet'!$D:$D,$B11)</f>
        <v>0</v>
      </c>
      <c r="R11" s="61">
        <f>SUMIFS('  TAX_ (11) FERC Balance Sheet'!W:W,'  TAX_ (11) FERC Balance Sheet'!$A:$A,$A11,'  TAX_ (11) FERC Balance Sheet'!$D:$D,$B11)</f>
        <v>0</v>
      </c>
      <c r="S11" s="61">
        <f>SUMIFS('  TAX_ (11) FERC Balance Sheet'!X:X,'  TAX_ (11) FERC Balance Sheet'!$A:$A,$A11,'  TAX_ (11) FERC Balance Sheet'!$D:$D,$B11)</f>
        <v>0</v>
      </c>
      <c r="T11" s="61">
        <f>SUMIFS('  TAX_ (11) FERC Balance Sheet'!Y:Y,'  TAX_ (11) FERC Balance Sheet'!$A:$A,$A11,'  TAX_ (11) FERC Balance Sheet'!$D:$D,$B11)</f>
        <v>0</v>
      </c>
      <c r="U11" s="61">
        <f>SUMIFS('  TAX_ (11) FERC Balance Sheet'!Z:Z,'  TAX_ (11) FERC Balance Sheet'!$A:$A,$A11,'  TAX_ (11) FERC Balance Sheet'!$D:$D,$B11)</f>
        <v>0</v>
      </c>
      <c r="V11" s="61">
        <f>SUMIFS('  TAX_ (11) FERC Balance Sheet'!AA:AA,'  TAX_ (11) FERC Balance Sheet'!$A:$A,$A11,'  TAX_ (11) FERC Balance Sheet'!$D:$D,$B11)</f>
        <v>0</v>
      </c>
      <c r="W11" s="61">
        <f>SUMIFS('  TAX_ (11) FERC Balance Sheet'!AB:AB,'  TAX_ (11) FERC Balance Sheet'!$A:$A,$A11,'  TAX_ (11) FERC Balance Sheet'!$D:$D,$B11)</f>
        <v>0</v>
      </c>
      <c r="X11" s="61">
        <f>SUMIFS('  TAX_ (11) FERC Balance Sheet'!AC:AC,'  TAX_ (11) FERC Balance Sheet'!$A:$A,$A11,'  TAX_ (11) FERC Balance Sheet'!$D:$D,$B11)</f>
        <v>0</v>
      </c>
      <c r="Y11" s="61">
        <f>SUMIFS('  TAX_ (11) FERC Balance Sheet'!AD:AD,'  TAX_ (11) FERC Balance Sheet'!$A:$A,$A11,'  TAX_ (11) FERC Balance Sheet'!$D:$D,$B11)</f>
        <v>0</v>
      </c>
      <c r="Z11" s="61">
        <f>SUMIFS('  TAX_ (11) FERC Balance Sheet'!AE:AE,'  TAX_ (11) FERC Balance Sheet'!$A:$A,$A11,'  TAX_ (11) FERC Balance Sheet'!$D:$D,$B11)</f>
        <v>0</v>
      </c>
      <c r="AA11" s="61">
        <f>SUMIFS('  TAX_ (11) FERC Balance Sheet'!AF:AF,'  TAX_ (11) FERC Balance Sheet'!$A:$A,$A11,'  TAX_ (11) FERC Balance Sheet'!$D:$D,$B11)</f>
        <v>0</v>
      </c>
      <c r="AB11" s="61">
        <f>SUMIFS('  TAX_ (11) FERC Balance Sheet'!AG:AG,'  TAX_ (11) FERC Balance Sheet'!$A:$A,$A11,'  TAX_ (11) FERC Balance Sheet'!$D:$D,$B11)</f>
        <v>0</v>
      </c>
      <c r="AC11" s="61">
        <f>SUMIFS('  TAX_ (11) FERC Balance Sheet'!AH:AH,'  TAX_ (11) FERC Balance Sheet'!$A:$A,$A11,'  TAX_ (11) FERC Balance Sheet'!$D:$D,$B11)</f>
        <v>0</v>
      </c>
      <c r="AD11" s="61">
        <f>SUMIFS('  TAX_ (11) FERC Balance Sheet'!AI:AI,'  TAX_ (11) FERC Balance Sheet'!$A:$A,$A11,'  TAX_ (11) FERC Balance Sheet'!$D:$D,$B11)</f>
        <v>0</v>
      </c>
      <c r="AE11" s="61">
        <f>SUMIFS('  TAX_ (11) FERC Balance Sheet'!AJ:AJ,'  TAX_ (11) FERC Balance Sheet'!$A:$A,$A11,'  TAX_ (11) FERC Balance Sheet'!$D:$D,$B11)</f>
        <v>0</v>
      </c>
      <c r="AF11" s="61">
        <f>SUMIFS('  TAX_ (11) FERC Balance Sheet'!AK:AK,'  TAX_ (11) FERC Balance Sheet'!$A:$A,$A11,'  TAX_ (11) FERC Balance Sheet'!$D:$D,$B11)</f>
        <v>0</v>
      </c>
      <c r="AG11" s="61">
        <f>SUMIFS('  TAX_ (11) FERC Balance Sheet'!AL:AL,'  TAX_ (11) FERC Balance Sheet'!$A:$A,$A11,'  TAX_ (11) FERC Balance Sheet'!$D:$D,$B11)</f>
        <v>0</v>
      </c>
      <c r="AH11" s="61">
        <f>SUMIFS('  TAX_ (11) FERC Balance Sheet'!AM:AM,'  TAX_ (11) FERC Balance Sheet'!$A:$A,$A11,'  TAX_ (11) FERC Balance Sheet'!$D:$D,$B11)</f>
        <v>0</v>
      </c>
      <c r="AI11" s="61">
        <f>SUMIFS('  TAX_ (11) FERC Balance Sheet'!AN:AN,'  TAX_ (11) FERC Balance Sheet'!$A:$A,$A11,'  TAX_ (11) FERC Balance Sheet'!$D:$D,$B11)</f>
        <v>0</v>
      </c>
      <c r="AJ11" s="61">
        <f>SUMIFS('  TAX_ (11) FERC Balance Sheet'!AO:AO,'  TAX_ (11) FERC Balance Sheet'!$A:$A,$A11,'  TAX_ (11) FERC Balance Sheet'!$D:$D,$B11)</f>
        <v>0</v>
      </c>
      <c r="AK11" s="61">
        <f>SUMIFS('  TAX_ (11) FERC Balance Sheet'!AP:AP,'  TAX_ (11) FERC Balance Sheet'!$A:$A,$A11,'  TAX_ (11) FERC Balance Sheet'!$D:$D,$B11)</f>
        <v>0</v>
      </c>
      <c r="AL11" s="61">
        <f>SUMIFS('  TAX_ (11) FERC Balance Sheet'!AQ:AQ,'  TAX_ (11) FERC Balance Sheet'!$A:$A,$A11,'  TAX_ (11) FERC Balance Sheet'!$D:$D,$B11)</f>
        <v>0</v>
      </c>
      <c r="AM11" s="61">
        <f>SUMIFS('  TAX_ (11) FERC Balance Sheet'!AR:AR,'  TAX_ (11) FERC Balance Sheet'!$A:$A,$A11,'  TAX_ (11) FERC Balance Sheet'!$D:$D,$B11)</f>
        <v>0</v>
      </c>
      <c r="AN11" s="61">
        <f>SUMIFS('  TAX_ (11) FERC Balance Sheet'!AS:AS,'  TAX_ (11) FERC Balance Sheet'!$A:$A,$A11,'  TAX_ (11) FERC Balance Sheet'!$D:$D,$B11)</f>
        <v>0</v>
      </c>
      <c r="AO11" s="61">
        <f>SUMIFS('  TAX_ (11) FERC Balance Sheet'!AT:AT,'  TAX_ (11) FERC Balance Sheet'!$A:$A,$A11,'  TAX_ (11) FERC Balance Sheet'!$D:$D,$B11)</f>
        <v>0</v>
      </c>
      <c r="AP11" s="61">
        <f>SUMIFS('  TAX_ (11) FERC Balance Sheet'!AU:AU,'  TAX_ (11) FERC Balance Sheet'!$A:$A,$A11,'  TAX_ (11) FERC Balance Sheet'!$D:$D,$B11)</f>
        <v>0</v>
      </c>
      <c r="AQ11" s="61">
        <f>SUMIFS('  TAX_ (11) FERC Balance Sheet'!AV:AV,'  TAX_ (11) FERC Balance Sheet'!$A:$A,$A11,'  TAX_ (11) FERC Balance Sheet'!$D:$D,$B11)</f>
        <v>0</v>
      </c>
      <c r="AR11" s="61">
        <f>SUMIFS('  TAX_ (11) FERC Balance Sheet'!AW:AW,'  TAX_ (11) FERC Balance Sheet'!$A:$A,$A11,'  TAX_ (11) FERC Balance Sheet'!$D:$D,$B11)</f>
        <v>0</v>
      </c>
      <c r="AS11" s="61">
        <f>SUMIFS('  TAX_ (11) FERC Balance Sheet'!AX:AX,'  TAX_ (11) FERC Balance Sheet'!$A:$A,$A11,'  TAX_ (11) FERC Balance Sheet'!$D:$D,$B11)</f>
        <v>951</v>
      </c>
      <c r="AT11" s="61">
        <f>SUMIFS('  TAX_ (11) FERC Balance Sheet'!AY:AY,'  TAX_ (11) FERC Balance Sheet'!$A:$A,$A11,'  TAX_ (11) FERC Balance Sheet'!$D:$D,$B11)</f>
        <v>25551</v>
      </c>
      <c r="AU11" s="61">
        <f>SUMIFS('  TAX_ (11) FERC Balance Sheet'!AZ:AZ,'  TAX_ (11) FERC Balance Sheet'!$A:$A,$A11,'  TAX_ (11) FERC Balance Sheet'!$D:$D,$B11)</f>
        <v>26502</v>
      </c>
      <c r="AV11" s="61">
        <f>SUMIFS('  TAX_ (11) FERC Balance Sheet'!BA:BA,'  TAX_ (11) FERC Balance Sheet'!$A:$A,$A11,'  TAX_ (11) FERC Balance Sheet'!$D:$D,$B11)</f>
        <v>27452</v>
      </c>
      <c r="AW11" s="61">
        <f>SUMIFS('  TAX_ (11) FERC Balance Sheet'!BB:BB,'  TAX_ (11) FERC Balance Sheet'!$A:$A,$A11,'  TAX_ (11) FERC Balance Sheet'!$D:$D,$B11)</f>
        <v>28404</v>
      </c>
      <c r="AX11" s="61">
        <f>SUMIFS('  TAX_ (11) FERC Balance Sheet'!BC:BC,'  TAX_ (11) FERC Balance Sheet'!$A:$A,$A11,'  TAX_ (11) FERC Balance Sheet'!$D:$D,$B11)</f>
        <v>29355</v>
      </c>
      <c r="AY11" s="61">
        <f>SUMIFS('  TAX_ (11) FERC Balance Sheet'!BD:BD,'  TAX_ (11) FERC Balance Sheet'!$A:$A,$A11,'  TAX_ (11) FERC Balance Sheet'!$D:$D,$B11)</f>
        <v>29355</v>
      </c>
      <c r="AZ11" s="61">
        <f>SUMIFS('  TAX_ (11) FERC Balance Sheet'!BE:BE,'  TAX_ (11) FERC Balance Sheet'!$A:$A,$A11,'  TAX_ (11) FERC Balance Sheet'!$D:$D,$B11)</f>
        <v>29355</v>
      </c>
      <c r="BA11" s="61">
        <f>SUMIFS('  TAX_ (11) FERC Balance Sheet'!BF:BF,'  TAX_ (11) FERC Balance Sheet'!$A:$A,$A11,'  TAX_ (11) FERC Balance Sheet'!$D:$D,$B11)</f>
        <v>29355</v>
      </c>
      <c r="BB11" s="61">
        <f>SUMIFS('  TAX_ (11) FERC Balance Sheet'!BG:BG,'  TAX_ (11) FERC Balance Sheet'!$A:$A,$A11,'  TAX_ (11) FERC Balance Sheet'!$D:$D,$B11)</f>
        <v>29355</v>
      </c>
      <c r="BC11" s="61">
        <f>SUMIFS('  TAX_ (11) FERC Balance Sheet'!BH:BH,'  TAX_ (11) FERC Balance Sheet'!$A:$A,$A11,'  TAX_ (11) FERC Balance Sheet'!$D:$D,$B11)</f>
        <v>29355</v>
      </c>
      <c r="BD11" s="61">
        <f>SUMIFS('  TAX_ (11) FERC Balance Sheet'!BI:BI,'  TAX_ (11) FERC Balance Sheet'!$A:$A,$A11,'  TAX_ (11) FERC Balance Sheet'!$D:$D,$B11)</f>
        <v>29355</v>
      </c>
      <c r="BE11" s="61">
        <f>SUMIFS('  TAX_ (11) FERC Balance Sheet'!BJ:BJ,'  TAX_ (11) FERC Balance Sheet'!$A:$A,$A11,'  TAX_ (11) FERC Balance Sheet'!$D:$D,$B11)</f>
        <v>29355</v>
      </c>
      <c r="BF11" s="61">
        <f>SUMIFS('  TAX_ (11) FERC Balance Sheet'!BK:BK,'  TAX_ (11) FERC Balance Sheet'!$A:$A,$A11,'  TAX_ (11) FERC Balance Sheet'!$D:$D,$B11)</f>
        <v>29355</v>
      </c>
      <c r="BG11" s="61">
        <f>SUMIFS('  TAX_ (11) FERC Balance Sheet'!BL:BL,'  TAX_ (11) FERC Balance Sheet'!$A:$A,$A11,'  TAX_ (11) FERC Balance Sheet'!$D:$D,$B11)</f>
        <v>29355</v>
      </c>
      <c r="BH11" s="61">
        <f>SUMIFS('  TAX_ (11) FERC Balance Sheet'!BM:BM,'  TAX_ (11) FERC Balance Sheet'!$A:$A,$A11,'  TAX_ (11) FERC Balance Sheet'!$D:$D,$B11)</f>
        <v>29355</v>
      </c>
      <c r="BI11" s="61">
        <f>SUMIFS('  TAX_ (11) FERC Balance Sheet'!BN:BN,'  TAX_ (11) FERC Balance Sheet'!$A:$A,$A11,'  TAX_ (11) FERC Balance Sheet'!$D:$D,$B11)</f>
        <v>29355</v>
      </c>
      <c r="BJ11" s="61">
        <f>SUMIFS('  TAX_ (11) FERC Balance Sheet'!BO:BO,'  TAX_ (11) FERC Balance Sheet'!$A:$A,$A11,'  TAX_ (11) FERC Balance Sheet'!$D:$D,$B11)</f>
        <v>29355</v>
      </c>
      <c r="BK11" s="61">
        <f>SUMIFS('  TAX_ (11) FERC Balance Sheet'!BP:BP,'  TAX_ (11) FERC Balance Sheet'!$A:$A,$A11,'  TAX_ (11) FERC Balance Sheet'!$D:$D,$B11)</f>
        <v>29355</v>
      </c>
      <c r="BL11" s="61">
        <f>SUMIFS('  TAX_ (11) FERC Balance Sheet'!BQ:BQ,'  TAX_ (11) FERC Balance Sheet'!$A:$A,$A11,'  TAX_ (11) FERC Balance Sheet'!$D:$D,$B11)</f>
        <v>29355</v>
      </c>
      <c r="BM11" s="61">
        <f>SUMIFS('  TAX_ (11) FERC Balance Sheet'!BR:BR,'  TAX_ (11) FERC Balance Sheet'!$A:$A,$A11,'  TAX_ (11) FERC Balance Sheet'!$D:$D,$B11)</f>
        <v>29355</v>
      </c>
      <c r="BN11" s="61">
        <f>SUMIFS('  TAX_ (11) FERC Balance Sheet'!BS:BS,'  TAX_ (11) FERC Balance Sheet'!$A:$A,$A11,'  TAX_ (11) FERC Balance Sheet'!$D:$D,$B11)</f>
        <v>29355</v>
      </c>
      <c r="BO11" s="61">
        <f>SUMIFS('  TAX_ (11) FERC Balance Sheet'!BT:BT,'  TAX_ (11) FERC Balance Sheet'!$A:$A,$A11,'  TAX_ (11) FERC Balance Sheet'!$D:$D,$B11)</f>
        <v>29355</v>
      </c>
      <c r="BP11" s="61">
        <f>SUMIFS('  TAX_ (11) FERC Balance Sheet'!BU:BU,'  TAX_ (11) FERC Balance Sheet'!$A:$A,$A11,'  TAX_ (11) FERC Balance Sheet'!$D:$D,$B11)</f>
        <v>29355</v>
      </c>
      <c r="BQ11" s="61">
        <f>SUMIFS('  TAX_ (11) FERC Balance Sheet'!BV:BV,'  TAX_ (11) FERC Balance Sheet'!$A:$A,$A11,'  TAX_ (11) FERC Balance Sheet'!$D:$D,$B11)</f>
        <v>29355</v>
      </c>
      <c r="BR11" s="61">
        <f>SUMIFS('  TAX_ (11) FERC Balance Sheet'!BW:BW,'  TAX_ (11) FERC Balance Sheet'!$A:$A,$A11,'  TAX_ (11) FERC Balance Sheet'!$D:$D,$B11)</f>
        <v>29355</v>
      </c>
      <c r="BS11" s="61">
        <f>SUMIFS('  TAX_ (11) FERC Balance Sheet'!BX:BX,'  TAX_ (11) FERC Balance Sheet'!$A:$A,$A11,'  TAX_ (11) FERC Balance Sheet'!$D:$D,$B11)</f>
        <v>29355</v>
      </c>
      <c r="BT11" s="61">
        <f>SUMIFS('  TAX_ (11) FERC Balance Sheet'!BY:BY,'  TAX_ (11) FERC Balance Sheet'!$A:$A,$A11,'  TAX_ (11) FERC Balance Sheet'!$D:$D,$B11)</f>
        <v>29355</v>
      </c>
      <c r="BU11" s="61">
        <f>SUMIFS('  TAX_ (11) FERC Balance Sheet'!BZ:BZ,'  TAX_ (11) FERC Balance Sheet'!$A:$A,$A11,'  TAX_ (11) FERC Balance Sheet'!$D:$D,$B11)</f>
        <v>29355</v>
      </c>
      <c r="BV11" s="61">
        <f>SUMIFS('  TAX_ (11) FERC Balance Sheet'!CA:CA,'  TAX_ (11) FERC Balance Sheet'!$A:$A,$A11,'  TAX_ (11) FERC Balance Sheet'!$D:$D,$B11)</f>
        <v>29355</v>
      </c>
      <c r="BW11" s="61">
        <f>SUMIFS('  TAX_ (11) FERC Balance Sheet'!CB:CB,'  TAX_ (11) FERC Balance Sheet'!$A:$A,$A11,'  TAX_ (11) FERC Balance Sheet'!$D:$D,$B11)</f>
        <v>29355</v>
      </c>
      <c r="BX11" s="61">
        <f>SUMIFS('  TAX_ (11) FERC Balance Sheet'!CC:CC,'  TAX_ (11) FERC Balance Sheet'!$A:$A,$A11,'  TAX_ (11) FERC Balance Sheet'!$D:$D,$B11)</f>
        <v>29355</v>
      </c>
      <c r="BY11" s="61">
        <f>SUMIFS('  TAX_ (11) FERC Balance Sheet'!CD:CD,'  TAX_ (11) FERC Balance Sheet'!$A:$A,$A11,'  TAX_ (11) FERC Balance Sheet'!$D:$D,$B11)</f>
        <v>29355</v>
      </c>
    </row>
    <row r="12" spans="1:77" ht="14.1" customHeight="1" x14ac:dyDescent="0.2">
      <c r="A12" s="59" t="s">
        <v>224</v>
      </c>
      <c r="B12" s="59" t="s">
        <v>289</v>
      </c>
      <c r="C12" s="59" t="s">
        <v>4</v>
      </c>
      <c r="D12" s="60">
        <v>190</v>
      </c>
      <c r="E12" s="61">
        <f>'  Balance 2016 - 2018'!B10</f>
        <v>335445</v>
      </c>
      <c r="F12" s="61">
        <f>'  Balance 2016 - 2018'!B16</f>
        <v>1584416</v>
      </c>
      <c r="G12" s="61">
        <f>SUMIFS('  TAX_ (11) FERC Balance Sheet'!L:L,'  TAX_ (11) FERC Balance Sheet'!$A:$A,$A12,'  TAX_ (11) FERC Balance Sheet'!$D:$D,$B12)</f>
        <v>1559086</v>
      </c>
      <c r="H12" s="61">
        <f>SUMIFS('  TAX_ (11) FERC Balance Sheet'!M:M,'  TAX_ (11) FERC Balance Sheet'!$A:$A,$A12,'  TAX_ (11) FERC Balance Sheet'!$D:$D,$B12)</f>
        <v>1538348</v>
      </c>
      <c r="I12" s="61">
        <f>SUMIFS('  TAX_ (11) FERC Balance Sheet'!N:N,'  TAX_ (11) FERC Balance Sheet'!$A:$A,$A12,'  TAX_ (11) FERC Balance Sheet'!$D:$D,$B12)</f>
        <v>1540234</v>
      </c>
      <c r="J12" s="61">
        <f>SUMIFS('  TAX_ (11) FERC Balance Sheet'!O:O,'  TAX_ (11) FERC Balance Sheet'!$A:$A,$A12,'  TAX_ (11) FERC Balance Sheet'!$D:$D,$B12)</f>
        <v>1543879</v>
      </c>
      <c r="K12" s="61">
        <f>SUMIFS('  TAX_ (11) FERC Balance Sheet'!P:P,'  TAX_ (11) FERC Balance Sheet'!$A:$A,$A12,'  TAX_ (11) FERC Balance Sheet'!$D:$D,$B12)</f>
        <v>1396397</v>
      </c>
      <c r="L12" s="61">
        <f>SUMIFS('  TAX_ (11) FERC Balance Sheet'!Q:Q,'  TAX_ (11) FERC Balance Sheet'!$A:$A,$A12,'  TAX_ (11) FERC Balance Sheet'!$D:$D,$B12)</f>
        <v>1396397</v>
      </c>
      <c r="M12" s="61">
        <f>SUMIFS('  TAX_ (11) FERC Balance Sheet'!R:R,'  TAX_ (11) FERC Balance Sheet'!$A:$A,$A12,'  TAX_ (11) FERC Balance Sheet'!$D:$D,$B12)</f>
        <v>1399172</v>
      </c>
      <c r="N12" s="61">
        <f>SUMIFS('  TAX_ (11) FERC Balance Sheet'!S:S,'  TAX_ (11) FERC Balance Sheet'!$A:$A,$A12,'  TAX_ (11) FERC Balance Sheet'!$D:$D,$B12)</f>
        <v>1405085</v>
      </c>
      <c r="O12" s="61">
        <f>SUMIFS('  TAX_ (11) FERC Balance Sheet'!T:T,'  TAX_ (11) FERC Balance Sheet'!$A:$A,$A12,'  TAX_ (11) FERC Balance Sheet'!$D:$D,$B12)</f>
        <v>1363841</v>
      </c>
      <c r="P12" s="61">
        <f>SUMIFS('  TAX_ (11) FERC Balance Sheet'!U:U,'  TAX_ (11) FERC Balance Sheet'!$A:$A,$A12,'  TAX_ (11) FERC Balance Sheet'!$D:$D,$B12)</f>
        <v>1369400</v>
      </c>
      <c r="Q12" s="61">
        <f>SUMIFS('  TAX_ (11) FERC Balance Sheet'!V:V,'  TAX_ (11) FERC Balance Sheet'!$A:$A,$A12,'  TAX_ (11) FERC Balance Sheet'!$D:$D,$B12)</f>
        <v>1374394</v>
      </c>
      <c r="R12" s="61">
        <f>SUMIFS('  TAX_ (11) FERC Balance Sheet'!W:W,'  TAX_ (11) FERC Balance Sheet'!$A:$A,$A12,'  TAX_ (11) FERC Balance Sheet'!$D:$D,$B12)</f>
        <v>1367614</v>
      </c>
      <c r="S12" s="61">
        <f>SUMIFS('  TAX_ (11) FERC Balance Sheet'!X:X,'  TAX_ (11) FERC Balance Sheet'!$A:$A,$A12,'  TAX_ (11) FERC Balance Sheet'!$D:$D,$B12)</f>
        <v>1278954</v>
      </c>
      <c r="T12" s="61">
        <f>SUMIFS('  TAX_ (11) FERC Balance Sheet'!Y:Y,'  TAX_ (11) FERC Balance Sheet'!$A:$A,$A12,'  TAX_ (11) FERC Balance Sheet'!$D:$D,$B12)</f>
        <v>1284819</v>
      </c>
      <c r="U12" s="61">
        <f>SUMIFS('  TAX_ (11) FERC Balance Sheet'!Z:Z,'  TAX_ (11) FERC Balance Sheet'!$A:$A,$A12,'  TAX_ (11) FERC Balance Sheet'!$D:$D,$B12)</f>
        <v>1295073</v>
      </c>
      <c r="V12" s="61">
        <f>SUMIFS('  TAX_ (11) FERC Balance Sheet'!AA:AA,'  TAX_ (11) FERC Balance Sheet'!$A:$A,$A12,'  TAX_ (11) FERC Balance Sheet'!$D:$D,$B12)</f>
        <v>1302951</v>
      </c>
      <c r="W12" s="61">
        <f>SUMIFS('  TAX_ (11) FERC Balance Sheet'!AB:AB,'  TAX_ (11) FERC Balance Sheet'!$A:$A,$A12,'  TAX_ (11) FERC Balance Sheet'!$D:$D,$B12)</f>
        <v>1317269</v>
      </c>
      <c r="X12" s="61">
        <f>SUMIFS('  TAX_ (11) FERC Balance Sheet'!AC:AC,'  TAX_ (11) FERC Balance Sheet'!$A:$A,$A12,'  TAX_ (11) FERC Balance Sheet'!$D:$D,$B12)</f>
        <v>1341489</v>
      </c>
      <c r="Y12" s="61">
        <f>SUMIFS('  TAX_ (11) FERC Balance Sheet'!AD:AD,'  TAX_ (11) FERC Balance Sheet'!$A:$A,$A12,'  TAX_ (11) FERC Balance Sheet'!$D:$D,$B12)</f>
        <v>1341489</v>
      </c>
      <c r="Z12" s="61">
        <f>SUMIFS('  TAX_ (11) FERC Balance Sheet'!AE:AE,'  TAX_ (11) FERC Balance Sheet'!$A:$A,$A12,'  TAX_ (11) FERC Balance Sheet'!$D:$D,$B12)</f>
        <v>1347922</v>
      </c>
      <c r="AA12" s="61">
        <f>SUMIFS('  TAX_ (11) FERC Balance Sheet'!AF:AF,'  TAX_ (11) FERC Balance Sheet'!$A:$A,$A12,'  TAX_ (11) FERC Balance Sheet'!$D:$D,$B12)</f>
        <v>1354766</v>
      </c>
      <c r="AB12" s="61">
        <f>SUMIFS('  TAX_ (11) FERC Balance Sheet'!AG:AG,'  TAX_ (11) FERC Balance Sheet'!$A:$A,$A12,'  TAX_ (11) FERC Balance Sheet'!$D:$D,$B12)</f>
        <v>1276491</v>
      </c>
      <c r="AC12" s="61">
        <f>SUMIFS('  TAX_ (11) FERC Balance Sheet'!AH:AH,'  TAX_ (11) FERC Balance Sheet'!$A:$A,$A12,'  TAX_ (11) FERC Balance Sheet'!$D:$D,$B12)</f>
        <v>1287333</v>
      </c>
      <c r="AD12" s="61">
        <f>SUMIFS('  TAX_ (11) FERC Balance Sheet'!AI:AI,'  TAX_ (11) FERC Balance Sheet'!$A:$A,$A12,'  TAX_ (11) FERC Balance Sheet'!$D:$D,$B12)</f>
        <v>1295902</v>
      </c>
      <c r="AE12" s="61">
        <f>SUMIFS('  TAX_ (11) FERC Balance Sheet'!AJ:AJ,'  TAX_ (11) FERC Balance Sheet'!$A:$A,$A12,'  TAX_ (11) FERC Balance Sheet'!$D:$D,$B12)</f>
        <v>1280992</v>
      </c>
      <c r="AF12" s="61">
        <f>SUMIFS('  TAX_ (11) FERC Balance Sheet'!AK:AK,'  TAX_ (11) FERC Balance Sheet'!$A:$A,$A12,'  TAX_ (11) FERC Balance Sheet'!$D:$D,$B12)</f>
        <v>1291618</v>
      </c>
      <c r="AG12" s="61">
        <f>SUMIFS('  TAX_ (11) FERC Balance Sheet'!AL:AL,'  TAX_ (11) FERC Balance Sheet'!$A:$A,$A12,'  TAX_ (11) FERC Balance Sheet'!$D:$D,$B12)</f>
        <v>1300347</v>
      </c>
      <c r="AH12" s="61">
        <f>SUMIFS('  TAX_ (11) FERC Balance Sheet'!AM:AM,'  TAX_ (11) FERC Balance Sheet'!$A:$A,$A12,'  TAX_ (11) FERC Balance Sheet'!$D:$D,$B12)</f>
        <v>1293115</v>
      </c>
      <c r="AI12" s="61">
        <f>SUMIFS('  TAX_ (11) FERC Balance Sheet'!AN:AN,'  TAX_ (11) FERC Balance Sheet'!$A:$A,$A12,'  TAX_ (11) FERC Balance Sheet'!$D:$D,$B12)</f>
        <v>1299876</v>
      </c>
      <c r="AJ12" s="61">
        <f>SUMIFS('  TAX_ (11) FERC Balance Sheet'!AO:AO,'  TAX_ (11) FERC Balance Sheet'!$A:$A,$A12,'  TAX_ (11) FERC Balance Sheet'!$D:$D,$B12)</f>
        <v>1313887</v>
      </c>
      <c r="AK12" s="61">
        <f>SUMIFS('  TAX_ (11) FERC Balance Sheet'!AP:AP,'  TAX_ (11) FERC Balance Sheet'!$A:$A,$A12,'  TAX_ (11) FERC Balance Sheet'!$D:$D,$B12)</f>
        <v>1309026</v>
      </c>
      <c r="AL12" s="61">
        <f>SUMIFS('  TAX_ (11) FERC Balance Sheet'!AQ:AQ,'  TAX_ (11) FERC Balance Sheet'!$A:$A,$A12,'  TAX_ (11) FERC Balance Sheet'!$D:$D,$B12)</f>
        <v>1309026</v>
      </c>
      <c r="AM12" s="61">
        <f>SUMIFS('  TAX_ (11) FERC Balance Sheet'!AR:AR,'  TAX_ (11) FERC Balance Sheet'!$A:$A,$A12,'  TAX_ (11) FERC Balance Sheet'!$D:$D,$B12)</f>
        <v>1325984</v>
      </c>
      <c r="AN12" s="61">
        <f>SUMIFS('  TAX_ (11) FERC Balance Sheet'!AS:AS,'  TAX_ (11) FERC Balance Sheet'!$A:$A,$A12,'  TAX_ (11) FERC Balance Sheet'!$D:$D,$B12)</f>
        <v>1304577</v>
      </c>
      <c r="AO12" s="61">
        <f>SUMIFS('  TAX_ (11) FERC Balance Sheet'!AT:AT,'  TAX_ (11) FERC Balance Sheet'!$A:$A,$A12,'  TAX_ (11) FERC Balance Sheet'!$D:$D,$B12)</f>
        <v>1211985</v>
      </c>
      <c r="AP12" s="61">
        <f>SUMIFS('  TAX_ (11) FERC Balance Sheet'!AU:AU,'  TAX_ (11) FERC Balance Sheet'!$A:$A,$A12,'  TAX_ (11) FERC Balance Sheet'!$D:$D,$B12)</f>
        <v>1222252</v>
      </c>
      <c r="AQ12" s="61">
        <f>SUMIFS('  TAX_ (11) FERC Balance Sheet'!AV:AV,'  TAX_ (11) FERC Balance Sheet'!$A:$A,$A12,'  TAX_ (11) FERC Balance Sheet'!$D:$D,$B12)</f>
        <v>1233520</v>
      </c>
      <c r="AR12" s="61">
        <f>SUMIFS('  TAX_ (11) FERC Balance Sheet'!AW:AW,'  TAX_ (11) FERC Balance Sheet'!$A:$A,$A12,'  TAX_ (11) FERC Balance Sheet'!$D:$D,$B12)</f>
        <v>1679430</v>
      </c>
      <c r="AS12" s="61">
        <f>SUMIFS('  TAX_ (11) FERC Balance Sheet'!AX:AX,'  TAX_ (11) FERC Balance Sheet'!$A:$A,$A12,'  TAX_ (11) FERC Balance Sheet'!$D:$D,$B12)</f>
        <v>1686280</v>
      </c>
      <c r="AT12" s="61">
        <f>SUMIFS('  TAX_ (11) FERC Balance Sheet'!AY:AY,'  TAX_ (11) FERC Balance Sheet'!$A:$A,$A12,'  TAX_ (11) FERC Balance Sheet'!$D:$D,$B12)</f>
        <v>1683862</v>
      </c>
      <c r="AU12" s="61">
        <f>SUMIFS('  TAX_ (11) FERC Balance Sheet'!AZ:AZ,'  TAX_ (11) FERC Balance Sheet'!$A:$A,$A12,'  TAX_ (11) FERC Balance Sheet'!$D:$D,$B12)</f>
        <v>1682808</v>
      </c>
      <c r="AV12" s="61">
        <f>SUMIFS('  TAX_ (11) FERC Balance Sheet'!BA:BA,'  TAX_ (11) FERC Balance Sheet'!$A:$A,$A12,'  TAX_ (11) FERC Balance Sheet'!$D:$D,$B12)</f>
        <v>1690405</v>
      </c>
      <c r="AW12" s="61">
        <f>SUMIFS('  TAX_ (11) FERC Balance Sheet'!BB:BB,'  TAX_ (11) FERC Balance Sheet'!$A:$A,$A12,'  TAX_ (11) FERC Balance Sheet'!$D:$D,$B12)</f>
        <v>1694799</v>
      </c>
      <c r="AX12" s="61">
        <f>SUMIFS('  TAX_ (11) FERC Balance Sheet'!BC:BC,'  TAX_ (11) FERC Balance Sheet'!$A:$A,$A12,'  TAX_ (11) FERC Balance Sheet'!$D:$D,$B12)</f>
        <v>1682745</v>
      </c>
      <c r="AY12" s="61">
        <f>SUMIFS('  TAX_ (11) FERC Balance Sheet'!BD:BD,'  TAX_ (11) FERC Balance Sheet'!$A:$A,$A12,'  TAX_ (11) FERC Balance Sheet'!$D:$D,$B12)</f>
        <v>1682745</v>
      </c>
      <c r="AZ12" s="61">
        <f>SUMIFS('  TAX_ (11) FERC Balance Sheet'!BE:BE,'  TAX_ (11) FERC Balance Sheet'!$A:$A,$A12,'  TAX_ (11) FERC Balance Sheet'!$D:$D,$B12)</f>
        <v>1685887.7933344501</v>
      </c>
      <c r="BA12" s="61">
        <f>SUMIFS('  TAX_ (11) FERC Balance Sheet'!BF:BF,'  TAX_ (11) FERC Balance Sheet'!$A:$A,$A12,'  TAX_ (11) FERC Balance Sheet'!$D:$D,$B12)</f>
        <v>1690729.6724760002</v>
      </c>
      <c r="BB12" s="61">
        <f>SUMIFS('  TAX_ (11) FERC Balance Sheet'!BG:BG,'  TAX_ (11) FERC Balance Sheet'!$A:$A,$A12,'  TAX_ (11) FERC Balance Sheet'!$D:$D,$B12)</f>
        <v>1636189.3868453947</v>
      </c>
      <c r="BC12" s="61">
        <f>SUMIFS('  TAX_ (11) FERC Balance Sheet'!BH:BH,'  TAX_ (11) FERC Balance Sheet'!$A:$A,$A12,'  TAX_ (11) FERC Balance Sheet'!$D:$D,$B12)</f>
        <v>1639963.4123572444</v>
      </c>
      <c r="BD12" s="61">
        <f>SUMIFS('  TAX_ (11) FERC Balance Sheet'!BI:BI,'  TAX_ (11) FERC Balance Sheet'!$A:$A,$A12,'  TAX_ (11) FERC Balance Sheet'!$D:$D,$B12)</f>
        <v>1644413.3689776943</v>
      </c>
      <c r="BE12" s="61">
        <f>SUMIFS('  TAX_ (11) FERC Balance Sheet'!BJ:BJ,'  TAX_ (11) FERC Balance Sheet'!$A:$A,$A12,'  TAX_ (11) FERC Balance Sheet'!$D:$D,$B12)</f>
        <v>1648997.7762974945</v>
      </c>
      <c r="BF12" s="61">
        <f>SUMIFS('  TAX_ (11) FERC Balance Sheet'!BK:BK,'  TAX_ (11) FERC Balance Sheet'!$A:$A,$A12,'  TAX_ (11) FERC Balance Sheet'!$D:$D,$B12)</f>
        <v>1653479.5416751446</v>
      </c>
      <c r="BG12" s="61">
        <f>SUMIFS('  TAX_ (11) FERC Balance Sheet'!BL:BL,'  TAX_ (11) FERC Balance Sheet'!$A:$A,$A12,'  TAX_ (11) FERC Balance Sheet'!$D:$D,$B12)</f>
        <v>1657524.1725384945</v>
      </c>
      <c r="BH12" s="61">
        <f>SUMIFS('  TAX_ (11) FERC Balance Sheet'!BM:BM,'  TAX_ (11) FERC Balance Sheet'!$A:$A,$A12,'  TAX_ (11) FERC Balance Sheet'!$D:$D,$B12)</f>
        <v>1662278.9780791444</v>
      </c>
      <c r="BI12" s="61">
        <f>SUMIFS('  TAX_ (11) FERC Balance Sheet'!BN:BN,'  TAX_ (11) FERC Balance Sheet'!$A:$A,$A12,'  TAX_ (11) FERC Balance Sheet'!$D:$D,$B12)</f>
        <v>1667811.9019173449</v>
      </c>
      <c r="BJ12" s="61">
        <f>SUMIFS('  TAX_ (11) FERC Balance Sheet'!BO:BO,'  TAX_ (11) FERC Balance Sheet'!$A:$A,$A12,'  TAX_ (11) FERC Balance Sheet'!$D:$D,$B12)</f>
        <v>1674485.9621780147</v>
      </c>
      <c r="BK12" s="61">
        <f>SUMIFS('  TAX_ (11) FERC Balance Sheet'!BP:BP,'  TAX_ (11) FERC Balance Sheet'!$A:$A,$A12,'  TAX_ (11) FERC Balance Sheet'!$D:$D,$B12)</f>
        <v>1679850.0287793146</v>
      </c>
      <c r="BL12" s="61">
        <f>SUMIFS('  TAX_ (11) FERC Balance Sheet'!BQ:BQ,'  TAX_ (11) FERC Balance Sheet'!$A:$A,$A12,'  TAX_ (11) FERC Balance Sheet'!$D:$D,$B12)</f>
        <v>1679850.0287793146</v>
      </c>
      <c r="BM12" s="61">
        <f>SUMIFS('  TAX_ (11) FERC Balance Sheet'!BR:BR,'  TAX_ (11) FERC Balance Sheet'!$A:$A,$A12,'  TAX_ (11) FERC Balance Sheet'!$D:$D,$B12)</f>
        <v>1685631.1588957242</v>
      </c>
      <c r="BN12" s="61">
        <f>SUMIFS('  TAX_ (11) FERC Balance Sheet'!BS:BS,'  TAX_ (11) FERC Balance Sheet'!$A:$A,$A12,'  TAX_ (11) FERC Balance Sheet'!$D:$D,$B12)</f>
        <v>1690377.1168003243</v>
      </c>
      <c r="BO12" s="61">
        <f>SUMIFS('  TAX_ (11) FERC Balance Sheet'!BT:BT,'  TAX_ (11) FERC Balance Sheet'!$A:$A,$A12,'  TAX_ (11) FERC Balance Sheet'!$D:$D,$B12)</f>
        <v>1618394.8070773741</v>
      </c>
      <c r="BP12" s="61">
        <f>SUMIFS('  TAX_ (11) FERC Balance Sheet'!BU:BU,'  TAX_ (11) FERC Balance Sheet'!$A:$A,$A12,'  TAX_ (11) FERC Balance Sheet'!$D:$D,$B12)</f>
        <v>1624718.3688851241</v>
      </c>
      <c r="BQ12" s="61">
        <f>SUMIFS('  TAX_ (11) FERC Balance Sheet'!BV:BV,'  TAX_ (11) FERC Balance Sheet'!$A:$A,$A12,'  TAX_ (11) FERC Balance Sheet'!$D:$D,$B12)</f>
        <v>1631319.8754325844</v>
      </c>
      <c r="BR12" s="61">
        <f>SUMIFS('  TAX_ (11) FERC Balance Sheet'!BW:BW,'  TAX_ (11) FERC Balance Sheet'!$A:$A,$A12,'  TAX_ (11) FERC Balance Sheet'!$D:$D,$B12)</f>
        <v>1637931.6204188589</v>
      </c>
      <c r="BS12" s="61">
        <f>SUMIFS('  TAX_ (11) FERC Balance Sheet'!BX:BX,'  TAX_ (11) FERC Balance Sheet'!$A:$A,$A12,'  TAX_ (11) FERC Balance Sheet'!$D:$D,$B12)</f>
        <v>1644186.4342221909</v>
      </c>
      <c r="BT12" s="61">
        <f>SUMIFS('  TAX_ (11) FERC Balance Sheet'!BY:BY,'  TAX_ (11) FERC Balance Sheet'!$A:$A,$A12,'  TAX_ (11) FERC Balance Sheet'!$D:$D,$B12)</f>
        <v>1650716.2883905557</v>
      </c>
      <c r="BU12" s="61">
        <f>SUMIFS('  TAX_ (11) FERC Balance Sheet'!BZ:BZ,'  TAX_ (11) FERC Balance Sheet'!$A:$A,$A12,'  TAX_ (11) FERC Balance Sheet'!$D:$D,$B12)</f>
        <v>1656674.3323265212</v>
      </c>
      <c r="BV12" s="61">
        <f>SUMIFS('  TAX_ (11) FERC Balance Sheet'!CA:CA,'  TAX_ (11) FERC Balance Sheet'!$A:$A,$A12,'  TAX_ (11) FERC Balance Sheet'!$D:$D,$B12)</f>
        <v>1663320.0076104058</v>
      </c>
      <c r="BW12" s="61">
        <f>SUMIFS('  TAX_ (11) FERC Balance Sheet'!CB:CB,'  TAX_ (11) FERC Balance Sheet'!$A:$A,$A12,'  TAX_ (11) FERC Balance Sheet'!$D:$D,$B12)</f>
        <v>1671021.1776640706</v>
      </c>
      <c r="BX12" s="61">
        <f>SUMIFS('  TAX_ (11) FERC Balance Sheet'!CC:CC,'  TAX_ (11) FERC Balance Sheet'!$A:$A,$A12,'  TAX_ (11) FERC Balance Sheet'!$D:$D,$B12)</f>
        <v>1677069.4229744857</v>
      </c>
      <c r="BY12" s="61">
        <f>SUMIFS('  TAX_ (11) FERC Balance Sheet'!CD:CD,'  TAX_ (11) FERC Balance Sheet'!$A:$A,$A12,'  TAX_ (11) FERC Balance Sheet'!$D:$D,$B12)</f>
        <v>1677069.4229744857</v>
      </c>
    </row>
    <row r="13" spans="1:77" ht="14.1" customHeight="1" x14ac:dyDescent="0.2">
      <c r="A13" s="59" t="s">
        <v>224</v>
      </c>
      <c r="B13" s="59" t="s">
        <v>291</v>
      </c>
      <c r="C13" s="59" t="s">
        <v>4</v>
      </c>
      <c r="D13" s="60">
        <v>190</v>
      </c>
      <c r="E13" s="61"/>
      <c r="F13" s="61"/>
      <c r="G13" s="61">
        <f>SUMIFS('  TAX_ (11) FERC Balance Sheet'!L:L,'  TAX_ (11) FERC Balance Sheet'!$A:$A,$A13,'  TAX_ (11) FERC Balance Sheet'!$D:$D,$B13)</f>
        <v>0</v>
      </c>
      <c r="H13" s="61">
        <f>SUMIFS('  TAX_ (11) FERC Balance Sheet'!M:M,'  TAX_ (11) FERC Balance Sheet'!$A:$A,$A13,'  TAX_ (11) FERC Balance Sheet'!$D:$D,$B13)</f>
        <v>0</v>
      </c>
      <c r="I13" s="61">
        <f>SUMIFS('  TAX_ (11) FERC Balance Sheet'!N:N,'  TAX_ (11) FERC Balance Sheet'!$A:$A,$A13,'  TAX_ (11) FERC Balance Sheet'!$D:$D,$B13)</f>
        <v>1318</v>
      </c>
      <c r="J13" s="61">
        <f>SUMIFS('  TAX_ (11) FERC Balance Sheet'!O:O,'  TAX_ (11) FERC Balance Sheet'!$A:$A,$A13,'  TAX_ (11) FERC Balance Sheet'!$D:$D,$B13)</f>
        <v>1581</v>
      </c>
      <c r="K13" s="61">
        <f>SUMIFS('  TAX_ (11) FERC Balance Sheet'!P:P,'  TAX_ (11) FERC Balance Sheet'!$A:$A,$A13,'  TAX_ (11) FERC Balance Sheet'!$D:$D,$B13)</f>
        <v>1845</v>
      </c>
      <c r="L13" s="61">
        <f>SUMIFS('  TAX_ (11) FERC Balance Sheet'!Q:Q,'  TAX_ (11) FERC Balance Sheet'!$A:$A,$A13,'  TAX_ (11) FERC Balance Sheet'!$D:$D,$B13)</f>
        <v>1845</v>
      </c>
      <c r="M13" s="61">
        <f>SUMIFS('  TAX_ (11) FERC Balance Sheet'!R:R,'  TAX_ (11) FERC Balance Sheet'!$A:$A,$A13,'  TAX_ (11) FERC Balance Sheet'!$D:$D,$B13)</f>
        <v>2109</v>
      </c>
      <c r="N13" s="61">
        <f>SUMIFS('  TAX_ (11) FERC Balance Sheet'!S:S,'  TAX_ (11) FERC Balance Sheet'!$A:$A,$A13,'  TAX_ (11) FERC Balance Sheet'!$D:$D,$B13)</f>
        <v>2372</v>
      </c>
      <c r="O13" s="61">
        <f>SUMIFS('  TAX_ (11) FERC Balance Sheet'!T:T,'  TAX_ (11) FERC Balance Sheet'!$A:$A,$A13,'  TAX_ (11) FERC Balance Sheet'!$D:$D,$B13)</f>
        <v>2636</v>
      </c>
      <c r="P13" s="61">
        <f>SUMIFS('  TAX_ (11) FERC Balance Sheet'!U:U,'  TAX_ (11) FERC Balance Sheet'!$A:$A,$A13,'  TAX_ (11) FERC Balance Sheet'!$D:$D,$B13)</f>
        <v>2899</v>
      </c>
      <c r="Q13" s="61">
        <f>SUMIFS('  TAX_ (11) FERC Balance Sheet'!V:V,'  TAX_ (11) FERC Balance Sheet'!$A:$A,$A13,'  TAX_ (11) FERC Balance Sheet'!$D:$D,$B13)</f>
        <v>3163</v>
      </c>
      <c r="R13" s="61">
        <f>SUMIFS('  TAX_ (11) FERC Balance Sheet'!W:W,'  TAX_ (11) FERC Balance Sheet'!$A:$A,$A13,'  TAX_ (11) FERC Balance Sheet'!$D:$D,$B13)</f>
        <v>3426</v>
      </c>
      <c r="S13" s="61">
        <f>SUMIFS('  TAX_ (11) FERC Balance Sheet'!X:X,'  TAX_ (11) FERC Balance Sheet'!$A:$A,$A13,'  TAX_ (11) FERC Balance Sheet'!$D:$D,$B13)</f>
        <v>3690</v>
      </c>
      <c r="T13" s="61">
        <f>SUMIFS('  TAX_ (11) FERC Balance Sheet'!Y:Y,'  TAX_ (11) FERC Balance Sheet'!$A:$A,$A13,'  TAX_ (11) FERC Balance Sheet'!$D:$D,$B13)</f>
        <v>3953</v>
      </c>
      <c r="U13" s="61">
        <f>SUMIFS('  TAX_ (11) FERC Balance Sheet'!Z:Z,'  TAX_ (11) FERC Balance Sheet'!$A:$A,$A13,'  TAX_ (11) FERC Balance Sheet'!$D:$D,$B13)</f>
        <v>4217</v>
      </c>
      <c r="V13" s="61">
        <f>SUMIFS('  TAX_ (11) FERC Balance Sheet'!AA:AA,'  TAX_ (11) FERC Balance Sheet'!$A:$A,$A13,'  TAX_ (11) FERC Balance Sheet'!$D:$D,$B13)</f>
        <v>4480</v>
      </c>
      <c r="W13" s="61">
        <f>SUMIFS('  TAX_ (11) FERC Balance Sheet'!AB:AB,'  TAX_ (11) FERC Balance Sheet'!$A:$A,$A13,'  TAX_ (11) FERC Balance Sheet'!$D:$D,$B13)</f>
        <v>4744</v>
      </c>
      <c r="X13" s="61">
        <f>SUMIFS('  TAX_ (11) FERC Balance Sheet'!AC:AC,'  TAX_ (11) FERC Balance Sheet'!$A:$A,$A13,'  TAX_ (11) FERC Balance Sheet'!$D:$D,$B13)</f>
        <v>5008</v>
      </c>
      <c r="Y13" s="61">
        <f>SUMIFS('  TAX_ (11) FERC Balance Sheet'!AD:AD,'  TAX_ (11) FERC Balance Sheet'!$A:$A,$A13,'  TAX_ (11) FERC Balance Sheet'!$D:$D,$B13)</f>
        <v>5008</v>
      </c>
      <c r="Z13" s="61">
        <f>SUMIFS('  TAX_ (11) FERC Balance Sheet'!AE:AE,'  TAX_ (11) FERC Balance Sheet'!$A:$A,$A13,'  TAX_ (11) FERC Balance Sheet'!$D:$D,$B13)</f>
        <v>2597</v>
      </c>
      <c r="AA13" s="61">
        <f>SUMIFS('  TAX_ (11) FERC Balance Sheet'!AF:AF,'  TAX_ (11) FERC Balance Sheet'!$A:$A,$A13,'  TAX_ (11) FERC Balance Sheet'!$D:$D,$B13)</f>
        <v>2861</v>
      </c>
      <c r="AB13" s="61">
        <f>SUMIFS('  TAX_ (11) FERC Balance Sheet'!AG:AG,'  TAX_ (11) FERC Balance Sheet'!$A:$A,$A13,'  TAX_ (11) FERC Balance Sheet'!$D:$D,$B13)</f>
        <v>3124</v>
      </c>
      <c r="AC13" s="61">
        <f>SUMIFS('  TAX_ (11) FERC Balance Sheet'!AH:AH,'  TAX_ (11) FERC Balance Sheet'!$A:$A,$A13,'  TAX_ (11) FERC Balance Sheet'!$D:$D,$B13)</f>
        <v>3388</v>
      </c>
      <c r="AD13" s="61">
        <f>SUMIFS('  TAX_ (11) FERC Balance Sheet'!AI:AI,'  TAX_ (11) FERC Balance Sheet'!$A:$A,$A13,'  TAX_ (11) FERC Balance Sheet'!$D:$D,$B13)</f>
        <v>3651</v>
      </c>
      <c r="AE13" s="61">
        <f>SUMIFS('  TAX_ (11) FERC Balance Sheet'!AJ:AJ,'  TAX_ (11) FERC Balance Sheet'!$A:$A,$A13,'  TAX_ (11) FERC Balance Sheet'!$D:$D,$B13)</f>
        <v>3915</v>
      </c>
      <c r="AF13" s="61">
        <f>SUMIFS('  TAX_ (11) FERC Balance Sheet'!AK:AK,'  TAX_ (11) FERC Balance Sheet'!$A:$A,$A13,'  TAX_ (11) FERC Balance Sheet'!$D:$D,$B13)</f>
        <v>4178</v>
      </c>
      <c r="AG13" s="61">
        <f>SUMIFS('  TAX_ (11) FERC Balance Sheet'!AL:AL,'  TAX_ (11) FERC Balance Sheet'!$A:$A,$A13,'  TAX_ (11) FERC Balance Sheet'!$D:$D,$B13)</f>
        <v>4442</v>
      </c>
      <c r="AH13" s="61">
        <f>SUMIFS('  TAX_ (11) FERC Balance Sheet'!AM:AM,'  TAX_ (11) FERC Balance Sheet'!$A:$A,$A13,'  TAX_ (11) FERC Balance Sheet'!$D:$D,$B13)</f>
        <v>4705</v>
      </c>
      <c r="AI13" s="61">
        <f>SUMIFS('  TAX_ (11) FERC Balance Sheet'!AN:AN,'  TAX_ (11) FERC Balance Sheet'!$A:$A,$A13,'  TAX_ (11) FERC Balance Sheet'!$D:$D,$B13)</f>
        <v>4969</v>
      </c>
      <c r="AJ13" s="61">
        <f>SUMIFS('  TAX_ (11) FERC Balance Sheet'!AO:AO,'  TAX_ (11) FERC Balance Sheet'!$A:$A,$A13,'  TAX_ (11) FERC Balance Sheet'!$D:$D,$B13)</f>
        <v>5233</v>
      </c>
      <c r="AK13" s="61">
        <f>SUMIFS('  TAX_ (11) FERC Balance Sheet'!AP:AP,'  TAX_ (11) FERC Balance Sheet'!$A:$A,$A13,'  TAX_ (11) FERC Balance Sheet'!$D:$D,$B13)</f>
        <v>5496</v>
      </c>
      <c r="AL13" s="61">
        <f>SUMIFS('  TAX_ (11) FERC Balance Sheet'!AQ:AQ,'  TAX_ (11) FERC Balance Sheet'!$A:$A,$A13,'  TAX_ (11) FERC Balance Sheet'!$D:$D,$B13)</f>
        <v>5496</v>
      </c>
      <c r="AM13" s="61">
        <f>SUMIFS('  TAX_ (11) FERC Balance Sheet'!AR:AR,'  TAX_ (11) FERC Balance Sheet'!$A:$A,$A13,'  TAX_ (11) FERC Balance Sheet'!$D:$D,$B13)</f>
        <v>5760</v>
      </c>
      <c r="AN13" s="61">
        <f>SUMIFS('  TAX_ (11) FERC Balance Sheet'!AS:AS,'  TAX_ (11) FERC Balance Sheet'!$A:$A,$A13,'  TAX_ (11) FERC Balance Sheet'!$D:$D,$B13)</f>
        <v>6023</v>
      </c>
      <c r="AO13" s="61">
        <f>SUMIFS('  TAX_ (11) FERC Balance Sheet'!AT:AT,'  TAX_ (11) FERC Balance Sheet'!$A:$A,$A13,'  TAX_ (11) FERC Balance Sheet'!$D:$D,$B13)</f>
        <v>6287</v>
      </c>
      <c r="AP13" s="61">
        <f>SUMIFS('  TAX_ (11) FERC Balance Sheet'!AU:AU,'  TAX_ (11) FERC Balance Sheet'!$A:$A,$A13,'  TAX_ (11) FERC Balance Sheet'!$D:$D,$B13)</f>
        <v>6550</v>
      </c>
      <c r="AQ13" s="61">
        <f>SUMIFS('  TAX_ (11) FERC Balance Sheet'!AV:AV,'  TAX_ (11) FERC Balance Sheet'!$A:$A,$A13,'  TAX_ (11) FERC Balance Sheet'!$D:$D,$B13)</f>
        <v>6814</v>
      </c>
      <c r="AR13" s="61">
        <f>SUMIFS('  TAX_ (11) FERC Balance Sheet'!AW:AW,'  TAX_ (11) FERC Balance Sheet'!$A:$A,$A13,'  TAX_ (11) FERC Balance Sheet'!$D:$D,$B13)</f>
        <v>7077</v>
      </c>
      <c r="AS13" s="61">
        <f>SUMIFS('  TAX_ (11) FERC Balance Sheet'!AX:AX,'  TAX_ (11) FERC Balance Sheet'!$A:$A,$A13,'  TAX_ (11) FERC Balance Sheet'!$D:$D,$B13)</f>
        <v>7077</v>
      </c>
      <c r="AT13" s="61">
        <f>SUMIFS('  TAX_ (11) FERC Balance Sheet'!AY:AY,'  TAX_ (11) FERC Balance Sheet'!$A:$A,$A13,'  TAX_ (11) FERC Balance Sheet'!$D:$D,$B13)</f>
        <v>0</v>
      </c>
      <c r="AU13" s="61">
        <f>SUMIFS('  TAX_ (11) FERC Balance Sheet'!AZ:AZ,'  TAX_ (11) FERC Balance Sheet'!$A:$A,$A13,'  TAX_ (11) FERC Balance Sheet'!$D:$D,$B13)</f>
        <v>0</v>
      </c>
      <c r="AV13" s="61">
        <f>SUMIFS('  TAX_ (11) FERC Balance Sheet'!BA:BA,'  TAX_ (11) FERC Balance Sheet'!$A:$A,$A13,'  TAX_ (11) FERC Balance Sheet'!$D:$D,$B13)</f>
        <v>0</v>
      </c>
      <c r="AW13" s="61">
        <f>SUMIFS('  TAX_ (11) FERC Balance Sheet'!BB:BB,'  TAX_ (11) FERC Balance Sheet'!$A:$A,$A13,'  TAX_ (11) FERC Balance Sheet'!$D:$D,$B13)</f>
        <v>0</v>
      </c>
      <c r="AX13" s="61">
        <f>SUMIFS('  TAX_ (11) FERC Balance Sheet'!BC:BC,'  TAX_ (11) FERC Balance Sheet'!$A:$A,$A13,'  TAX_ (11) FERC Balance Sheet'!$D:$D,$B13)</f>
        <v>0</v>
      </c>
      <c r="AY13" s="61">
        <f>SUMIFS('  TAX_ (11) FERC Balance Sheet'!BD:BD,'  TAX_ (11) FERC Balance Sheet'!$A:$A,$A13,'  TAX_ (11) FERC Balance Sheet'!$D:$D,$B13)</f>
        <v>0</v>
      </c>
      <c r="AZ13" s="61">
        <f>SUMIFS('  TAX_ (11) FERC Balance Sheet'!BE:BE,'  TAX_ (11) FERC Balance Sheet'!$A:$A,$A13,'  TAX_ (11) FERC Balance Sheet'!$D:$D,$B13)</f>
        <v>0</v>
      </c>
      <c r="BA13" s="61">
        <f>SUMIFS('  TAX_ (11) FERC Balance Sheet'!BF:BF,'  TAX_ (11) FERC Balance Sheet'!$A:$A,$A13,'  TAX_ (11) FERC Balance Sheet'!$D:$D,$B13)</f>
        <v>0</v>
      </c>
      <c r="BB13" s="61">
        <f>SUMIFS('  TAX_ (11) FERC Balance Sheet'!BG:BG,'  TAX_ (11) FERC Balance Sheet'!$A:$A,$A13,'  TAX_ (11) FERC Balance Sheet'!$D:$D,$B13)</f>
        <v>0</v>
      </c>
      <c r="BC13" s="61">
        <f>SUMIFS('  TAX_ (11) FERC Balance Sheet'!BH:BH,'  TAX_ (11) FERC Balance Sheet'!$A:$A,$A13,'  TAX_ (11) FERC Balance Sheet'!$D:$D,$B13)</f>
        <v>0</v>
      </c>
      <c r="BD13" s="61">
        <f>SUMIFS('  TAX_ (11) FERC Balance Sheet'!BI:BI,'  TAX_ (11) FERC Balance Sheet'!$A:$A,$A13,'  TAX_ (11) FERC Balance Sheet'!$D:$D,$B13)</f>
        <v>0</v>
      </c>
      <c r="BE13" s="61">
        <f>SUMIFS('  TAX_ (11) FERC Balance Sheet'!BJ:BJ,'  TAX_ (11) FERC Balance Sheet'!$A:$A,$A13,'  TAX_ (11) FERC Balance Sheet'!$D:$D,$B13)</f>
        <v>0</v>
      </c>
      <c r="BF13" s="61">
        <f>SUMIFS('  TAX_ (11) FERC Balance Sheet'!BK:BK,'  TAX_ (11) FERC Balance Sheet'!$A:$A,$A13,'  TAX_ (11) FERC Balance Sheet'!$D:$D,$B13)</f>
        <v>0</v>
      </c>
      <c r="BG13" s="61">
        <f>SUMIFS('  TAX_ (11) FERC Balance Sheet'!BL:BL,'  TAX_ (11) FERC Balance Sheet'!$A:$A,$A13,'  TAX_ (11) FERC Balance Sheet'!$D:$D,$B13)</f>
        <v>0</v>
      </c>
      <c r="BH13" s="61">
        <f>SUMIFS('  TAX_ (11) FERC Balance Sheet'!BM:BM,'  TAX_ (11) FERC Balance Sheet'!$A:$A,$A13,'  TAX_ (11) FERC Balance Sheet'!$D:$D,$B13)</f>
        <v>0</v>
      </c>
      <c r="BI13" s="61">
        <f>SUMIFS('  TAX_ (11) FERC Balance Sheet'!BN:BN,'  TAX_ (11) FERC Balance Sheet'!$A:$A,$A13,'  TAX_ (11) FERC Balance Sheet'!$D:$D,$B13)</f>
        <v>0</v>
      </c>
      <c r="BJ13" s="61">
        <f>SUMIFS('  TAX_ (11) FERC Balance Sheet'!BO:BO,'  TAX_ (11) FERC Balance Sheet'!$A:$A,$A13,'  TAX_ (11) FERC Balance Sheet'!$D:$D,$B13)</f>
        <v>0</v>
      </c>
      <c r="BK13" s="61">
        <f>SUMIFS('  TAX_ (11) FERC Balance Sheet'!BP:BP,'  TAX_ (11) FERC Balance Sheet'!$A:$A,$A13,'  TAX_ (11) FERC Balance Sheet'!$D:$D,$B13)</f>
        <v>0</v>
      </c>
      <c r="BL13" s="61">
        <f>SUMIFS('  TAX_ (11) FERC Balance Sheet'!BQ:BQ,'  TAX_ (11) FERC Balance Sheet'!$A:$A,$A13,'  TAX_ (11) FERC Balance Sheet'!$D:$D,$B13)</f>
        <v>0</v>
      </c>
      <c r="BM13" s="61">
        <f>SUMIFS('  TAX_ (11) FERC Balance Sheet'!BR:BR,'  TAX_ (11) FERC Balance Sheet'!$A:$A,$A13,'  TAX_ (11) FERC Balance Sheet'!$D:$D,$B13)</f>
        <v>0</v>
      </c>
      <c r="BN13" s="61">
        <f>SUMIFS('  TAX_ (11) FERC Balance Sheet'!BS:BS,'  TAX_ (11) FERC Balance Sheet'!$A:$A,$A13,'  TAX_ (11) FERC Balance Sheet'!$D:$D,$B13)</f>
        <v>0</v>
      </c>
      <c r="BO13" s="61">
        <f>SUMIFS('  TAX_ (11) FERC Balance Sheet'!BT:BT,'  TAX_ (11) FERC Balance Sheet'!$A:$A,$A13,'  TAX_ (11) FERC Balance Sheet'!$D:$D,$B13)</f>
        <v>0</v>
      </c>
      <c r="BP13" s="61">
        <f>SUMIFS('  TAX_ (11) FERC Balance Sheet'!BU:BU,'  TAX_ (11) FERC Balance Sheet'!$A:$A,$A13,'  TAX_ (11) FERC Balance Sheet'!$D:$D,$B13)</f>
        <v>0</v>
      </c>
      <c r="BQ13" s="61">
        <f>SUMIFS('  TAX_ (11) FERC Balance Sheet'!BV:BV,'  TAX_ (11) FERC Balance Sheet'!$A:$A,$A13,'  TAX_ (11) FERC Balance Sheet'!$D:$D,$B13)</f>
        <v>0</v>
      </c>
      <c r="BR13" s="61">
        <f>SUMIFS('  TAX_ (11) FERC Balance Sheet'!BW:BW,'  TAX_ (11) FERC Balance Sheet'!$A:$A,$A13,'  TAX_ (11) FERC Balance Sheet'!$D:$D,$B13)</f>
        <v>0</v>
      </c>
      <c r="BS13" s="61">
        <f>SUMIFS('  TAX_ (11) FERC Balance Sheet'!BX:BX,'  TAX_ (11) FERC Balance Sheet'!$A:$A,$A13,'  TAX_ (11) FERC Balance Sheet'!$D:$D,$B13)</f>
        <v>0</v>
      </c>
      <c r="BT13" s="61">
        <f>SUMIFS('  TAX_ (11) FERC Balance Sheet'!BY:BY,'  TAX_ (11) FERC Balance Sheet'!$A:$A,$A13,'  TAX_ (11) FERC Balance Sheet'!$D:$D,$B13)</f>
        <v>0</v>
      </c>
      <c r="BU13" s="61">
        <f>SUMIFS('  TAX_ (11) FERC Balance Sheet'!BZ:BZ,'  TAX_ (11) FERC Balance Sheet'!$A:$A,$A13,'  TAX_ (11) FERC Balance Sheet'!$D:$D,$B13)</f>
        <v>0</v>
      </c>
      <c r="BV13" s="61">
        <f>SUMIFS('  TAX_ (11) FERC Balance Sheet'!CA:CA,'  TAX_ (11) FERC Balance Sheet'!$A:$A,$A13,'  TAX_ (11) FERC Balance Sheet'!$D:$D,$B13)</f>
        <v>0</v>
      </c>
      <c r="BW13" s="61">
        <f>SUMIFS('  TAX_ (11) FERC Balance Sheet'!CB:CB,'  TAX_ (11) FERC Balance Sheet'!$A:$A,$A13,'  TAX_ (11) FERC Balance Sheet'!$D:$D,$B13)</f>
        <v>0</v>
      </c>
      <c r="BX13" s="61">
        <f>SUMIFS('  TAX_ (11) FERC Balance Sheet'!CC:CC,'  TAX_ (11) FERC Balance Sheet'!$A:$A,$A13,'  TAX_ (11) FERC Balance Sheet'!$D:$D,$B13)</f>
        <v>0</v>
      </c>
      <c r="BY13" s="61">
        <f>SUMIFS('  TAX_ (11) FERC Balance Sheet'!CD:CD,'  TAX_ (11) FERC Balance Sheet'!$A:$A,$A13,'  TAX_ (11) FERC Balance Sheet'!$D:$D,$B13)</f>
        <v>0</v>
      </c>
    </row>
    <row r="14" spans="1:77" ht="14.1" customHeight="1" x14ac:dyDescent="0.2">
      <c r="A14" s="59" t="s">
        <v>224</v>
      </c>
      <c r="B14" s="59" t="s">
        <v>292</v>
      </c>
      <c r="C14" s="59" t="s">
        <v>4</v>
      </c>
      <c r="D14" s="60">
        <v>190</v>
      </c>
      <c r="E14" s="61"/>
      <c r="F14" s="61"/>
      <c r="G14" s="61">
        <f>SUMIFS('  TAX_ (11) FERC Balance Sheet'!L:L,'  TAX_ (11) FERC Balance Sheet'!$A:$A,$A14,'  TAX_ (11) FERC Balance Sheet'!$D:$D,$B14)</f>
        <v>0</v>
      </c>
      <c r="H14" s="61">
        <f>SUMIFS('  TAX_ (11) FERC Balance Sheet'!M:M,'  TAX_ (11) FERC Balance Sheet'!$A:$A,$A14,'  TAX_ (11) FERC Balance Sheet'!$D:$D,$B14)</f>
        <v>0</v>
      </c>
      <c r="I14" s="61">
        <f>SUMIFS('  TAX_ (11) FERC Balance Sheet'!N:N,'  TAX_ (11) FERC Balance Sheet'!$A:$A,$A14,'  TAX_ (11) FERC Balance Sheet'!$D:$D,$B14)</f>
        <v>0</v>
      </c>
      <c r="J14" s="61">
        <f>SUMIFS('  TAX_ (11) FERC Balance Sheet'!O:O,'  TAX_ (11) FERC Balance Sheet'!$A:$A,$A14,'  TAX_ (11) FERC Balance Sheet'!$D:$D,$B14)</f>
        <v>0</v>
      </c>
      <c r="K14" s="61">
        <f>SUMIFS('  TAX_ (11) FERC Balance Sheet'!P:P,'  TAX_ (11) FERC Balance Sheet'!$A:$A,$A14,'  TAX_ (11) FERC Balance Sheet'!$D:$D,$B14)</f>
        <v>0</v>
      </c>
      <c r="L14" s="61">
        <f>SUMIFS('  TAX_ (11) FERC Balance Sheet'!Q:Q,'  TAX_ (11) FERC Balance Sheet'!$A:$A,$A14,'  TAX_ (11) FERC Balance Sheet'!$D:$D,$B14)</f>
        <v>0</v>
      </c>
      <c r="M14" s="61">
        <f>SUMIFS('  TAX_ (11) FERC Balance Sheet'!R:R,'  TAX_ (11) FERC Balance Sheet'!$A:$A,$A14,'  TAX_ (11) FERC Balance Sheet'!$D:$D,$B14)</f>
        <v>0</v>
      </c>
      <c r="N14" s="61">
        <f>SUMIFS('  TAX_ (11) FERC Balance Sheet'!S:S,'  TAX_ (11) FERC Balance Sheet'!$A:$A,$A14,'  TAX_ (11) FERC Balance Sheet'!$D:$D,$B14)</f>
        <v>0</v>
      </c>
      <c r="O14" s="61">
        <f>SUMIFS('  TAX_ (11) FERC Balance Sheet'!T:T,'  TAX_ (11) FERC Balance Sheet'!$A:$A,$A14,'  TAX_ (11) FERC Balance Sheet'!$D:$D,$B14)</f>
        <v>0</v>
      </c>
      <c r="P14" s="61">
        <f>SUMIFS('  TAX_ (11) FERC Balance Sheet'!U:U,'  TAX_ (11) FERC Balance Sheet'!$A:$A,$A14,'  TAX_ (11) FERC Balance Sheet'!$D:$D,$B14)</f>
        <v>0</v>
      </c>
      <c r="Q14" s="61">
        <f>SUMIFS('  TAX_ (11) FERC Balance Sheet'!V:V,'  TAX_ (11) FERC Balance Sheet'!$A:$A,$A14,'  TAX_ (11) FERC Balance Sheet'!$D:$D,$B14)</f>
        <v>0</v>
      </c>
      <c r="R14" s="61">
        <f>SUMIFS('  TAX_ (11) FERC Balance Sheet'!W:W,'  TAX_ (11) FERC Balance Sheet'!$A:$A,$A14,'  TAX_ (11) FERC Balance Sheet'!$D:$D,$B14)</f>
        <v>0</v>
      </c>
      <c r="S14" s="61">
        <f>SUMIFS('  TAX_ (11) FERC Balance Sheet'!X:X,'  TAX_ (11) FERC Balance Sheet'!$A:$A,$A14,'  TAX_ (11) FERC Balance Sheet'!$D:$D,$B14)</f>
        <v>0</v>
      </c>
      <c r="T14" s="61">
        <f>SUMIFS('  TAX_ (11) FERC Balance Sheet'!Y:Y,'  TAX_ (11) FERC Balance Sheet'!$A:$A,$A14,'  TAX_ (11) FERC Balance Sheet'!$D:$D,$B14)</f>
        <v>0</v>
      </c>
      <c r="U14" s="61">
        <f>SUMIFS('  TAX_ (11) FERC Balance Sheet'!Z:Z,'  TAX_ (11) FERC Balance Sheet'!$A:$A,$A14,'  TAX_ (11) FERC Balance Sheet'!$D:$D,$B14)</f>
        <v>0</v>
      </c>
      <c r="V14" s="61">
        <f>SUMIFS('  TAX_ (11) FERC Balance Sheet'!AA:AA,'  TAX_ (11) FERC Balance Sheet'!$A:$A,$A14,'  TAX_ (11) FERC Balance Sheet'!$D:$D,$B14)</f>
        <v>0</v>
      </c>
      <c r="W14" s="61">
        <f>SUMIFS('  TAX_ (11) FERC Balance Sheet'!AB:AB,'  TAX_ (11) FERC Balance Sheet'!$A:$A,$A14,'  TAX_ (11) FERC Balance Sheet'!$D:$D,$B14)</f>
        <v>0</v>
      </c>
      <c r="X14" s="61">
        <f>SUMIFS('  TAX_ (11) FERC Balance Sheet'!AC:AC,'  TAX_ (11) FERC Balance Sheet'!$A:$A,$A14,'  TAX_ (11) FERC Balance Sheet'!$D:$D,$B14)</f>
        <v>0</v>
      </c>
      <c r="Y14" s="61">
        <f>SUMIFS('  TAX_ (11) FERC Balance Sheet'!AD:AD,'  TAX_ (11) FERC Balance Sheet'!$A:$A,$A14,'  TAX_ (11) FERC Balance Sheet'!$D:$D,$B14)</f>
        <v>0</v>
      </c>
      <c r="Z14" s="61">
        <f>SUMIFS('  TAX_ (11) FERC Balance Sheet'!AE:AE,'  TAX_ (11) FERC Balance Sheet'!$A:$A,$A14,'  TAX_ (11) FERC Balance Sheet'!$D:$D,$B14)</f>
        <v>0</v>
      </c>
      <c r="AA14" s="61">
        <f>SUMIFS('  TAX_ (11) FERC Balance Sheet'!AF:AF,'  TAX_ (11) FERC Balance Sheet'!$A:$A,$A14,'  TAX_ (11) FERC Balance Sheet'!$D:$D,$B14)</f>
        <v>0</v>
      </c>
      <c r="AB14" s="61">
        <f>SUMIFS('  TAX_ (11) FERC Balance Sheet'!AG:AG,'  TAX_ (11) FERC Balance Sheet'!$A:$A,$A14,'  TAX_ (11) FERC Balance Sheet'!$D:$D,$B14)</f>
        <v>0</v>
      </c>
      <c r="AC14" s="61">
        <f>SUMIFS('  TAX_ (11) FERC Balance Sheet'!AH:AH,'  TAX_ (11) FERC Balance Sheet'!$A:$A,$A14,'  TAX_ (11) FERC Balance Sheet'!$D:$D,$B14)</f>
        <v>0</v>
      </c>
      <c r="AD14" s="61">
        <f>SUMIFS('  TAX_ (11) FERC Balance Sheet'!AI:AI,'  TAX_ (11) FERC Balance Sheet'!$A:$A,$A14,'  TAX_ (11) FERC Balance Sheet'!$D:$D,$B14)</f>
        <v>0</v>
      </c>
      <c r="AE14" s="61">
        <f>SUMIFS('  TAX_ (11) FERC Balance Sheet'!AJ:AJ,'  TAX_ (11) FERC Balance Sheet'!$A:$A,$A14,'  TAX_ (11) FERC Balance Sheet'!$D:$D,$B14)</f>
        <v>0</v>
      </c>
      <c r="AF14" s="61">
        <f>SUMIFS('  TAX_ (11) FERC Balance Sheet'!AK:AK,'  TAX_ (11) FERC Balance Sheet'!$A:$A,$A14,'  TAX_ (11) FERC Balance Sheet'!$D:$D,$B14)</f>
        <v>0</v>
      </c>
      <c r="AG14" s="61">
        <f>SUMIFS('  TAX_ (11) FERC Balance Sheet'!AL:AL,'  TAX_ (11) FERC Balance Sheet'!$A:$A,$A14,'  TAX_ (11) FERC Balance Sheet'!$D:$D,$B14)</f>
        <v>0</v>
      </c>
      <c r="AH14" s="61">
        <f>SUMIFS('  TAX_ (11) FERC Balance Sheet'!AM:AM,'  TAX_ (11) FERC Balance Sheet'!$A:$A,$A14,'  TAX_ (11) FERC Balance Sheet'!$D:$D,$B14)</f>
        <v>0</v>
      </c>
      <c r="AI14" s="61">
        <f>SUMIFS('  TAX_ (11) FERC Balance Sheet'!AN:AN,'  TAX_ (11) FERC Balance Sheet'!$A:$A,$A14,'  TAX_ (11) FERC Balance Sheet'!$D:$D,$B14)</f>
        <v>0</v>
      </c>
      <c r="AJ14" s="61">
        <f>SUMIFS('  TAX_ (11) FERC Balance Sheet'!AO:AO,'  TAX_ (11) FERC Balance Sheet'!$A:$A,$A14,'  TAX_ (11) FERC Balance Sheet'!$D:$D,$B14)</f>
        <v>0</v>
      </c>
      <c r="AK14" s="61">
        <f>SUMIFS('  TAX_ (11) FERC Balance Sheet'!AP:AP,'  TAX_ (11) FERC Balance Sheet'!$A:$A,$A14,'  TAX_ (11) FERC Balance Sheet'!$D:$D,$B14)</f>
        <v>0</v>
      </c>
      <c r="AL14" s="61">
        <f>SUMIFS('  TAX_ (11) FERC Balance Sheet'!AQ:AQ,'  TAX_ (11) FERC Balance Sheet'!$A:$A,$A14,'  TAX_ (11) FERC Balance Sheet'!$D:$D,$B14)</f>
        <v>0</v>
      </c>
      <c r="AM14" s="61">
        <f>SUMIFS('  TAX_ (11) FERC Balance Sheet'!AR:AR,'  TAX_ (11) FERC Balance Sheet'!$A:$A,$A14,'  TAX_ (11) FERC Balance Sheet'!$D:$D,$B14)</f>
        <v>0</v>
      </c>
      <c r="AN14" s="61">
        <f>SUMIFS('  TAX_ (11) FERC Balance Sheet'!AS:AS,'  TAX_ (11) FERC Balance Sheet'!$A:$A,$A14,'  TAX_ (11) FERC Balance Sheet'!$D:$D,$B14)</f>
        <v>0</v>
      </c>
      <c r="AO14" s="61">
        <f>SUMIFS('  TAX_ (11) FERC Balance Sheet'!AT:AT,'  TAX_ (11) FERC Balance Sheet'!$A:$A,$A14,'  TAX_ (11) FERC Balance Sheet'!$D:$D,$B14)</f>
        <v>0</v>
      </c>
      <c r="AP14" s="61">
        <f>SUMIFS('  TAX_ (11) FERC Balance Sheet'!AU:AU,'  TAX_ (11) FERC Balance Sheet'!$A:$A,$A14,'  TAX_ (11) FERC Balance Sheet'!$D:$D,$B14)</f>
        <v>0</v>
      </c>
      <c r="AQ14" s="61">
        <f>SUMIFS('  TAX_ (11) FERC Balance Sheet'!AV:AV,'  TAX_ (11) FERC Balance Sheet'!$A:$A,$A14,'  TAX_ (11) FERC Balance Sheet'!$D:$D,$B14)</f>
        <v>0</v>
      </c>
      <c r="AR14" s="61">
        <f>SUMIFS('  TAX_ (11) FERC Balance Sheet'!AW:AW,'  TAX_ (11) FERC Balance Sheet'!$A:$A,$A14,'  TAX_ (11) FERC Balance Sheet'!$D:$D,$B14)</f>
        <v>0</v>
      </c>
      <c r="AS14" s="61">
        <f>SUMIFS('  TAX_ (11) FERC Balance Sheet'!AX:AX,'  TAX_ (11) FERC Balance Sheet'!$A:$A,$A14,'  TAX_ (11) FERC Balance Sheet'!$D:$D,$B14)</f>
        <v>264</v>
      </c>
      <c r="AT14" s="61">
        <f>SUMIFS('  TAX_ (11) FERC Balance Sheet'!AY:AY,'  TAX_ (11) FERC Balance Sheet'!$A:$A,$A14,'  TAX_ (11) FERC Balance Sheet'!$D:$D,$B14)</f>
        <v>7082</v>
      </c>
      <c r="AU14" s="61">
        <f>SUMIFS('  TAX_ (11) FERC Balance Sheet'!AZ:AZ,'  TAX_ (11) FERC Balance Sheet'!$A:$A,$A14,'  TAX_ (11) FERC Balance Sheet'!$D:$D,$B14)</f>
        <v>7345</v>
      </c>
      <c r="AV14" s="61">
        <f>SUMIFS('  TAX_ (11) FERC Balance Sheet'!BA:BA,'  TAX_ (11) FERC Balance Sheet'!$A:$A,$A14,'  TAX_ (11) FERC Balance Sheet'!$D:$D,$B14)</f>
        <v>7609</v>
      </c>
      <c r="AW14" s="61">
        <f>SUMIFS('  TAX_ (11) FERC Balance Sheet'!BB:BB,'  TAX_ (11) FERC Balance Sheet'!$A:$A,$A14,'  TAX_ (11) FERC Balance Sheet'!$D:$D,$B14)</f>
        <v>7872</v>
      </c>
      <c r="AX14" s="61">
        <f>SUMIFS('  TAX_ (11) FERC Balance Sheet'!BC:BC,'  TAX_ (11) FERC Balance Sheet'!$A:$A,$A14,'  TAX_ (11) FERC Balance Sheet'!$D:$D,$B14)</f>
        <v>8136</v>
      </c>
      <c r="AY14" s="61">
        <f>SUMIFS('  TAX_ (11) FERC Balance Sheet'!BD:BD,'  TAX_ (11) FERC Balance Sheet'!$A:$A,$A14,'  TAX_ (11) FERC Balance Sheet'!$D:$D,$B14)</f>
        <v>8136</v>
      </c>
      <c r="AZ14" s="61">
        <f>SUMIFS('  TAX_ (11) FERC Balance Sheet'!BE:BE,'  TAX_ (11) FERC Balance Sheet'!$A:$A,$A14,'  TAX_ (11) FERC Balance Sheet'!$D:$D,$B14)</f>
        <v>8136</v>
      </c>
      <c r="BA14" s="61">
        <f>SUMIFS('  TAX_ (11) FERC Balance Sheet'!BF:BF,'  TAX_ (11) FERC Balance Sheet'!$A:$A,$A14,'  TAX_ (11) FERC Balance Sheet'!$D:$D,$B14)</f>
        <v>8136</v>
      </c>
      <c r="BB14" s="61">
        <f>SUMIFS('  TAX_ (11) FERC Balance Sheet'!BG:BG,'  TAX_ (11) FERC Balance Sheet'!$A:$A,$A14,'  TAX_ (11) FERC Balance Sheet'!$D:$D,$B14)</f>
        <v>8136</v>
      </c>
      <c r="BC14" s="61">
        <f>SUMIFS('  TAX_ (11) FERC Balance Sheet'!BH:BH,'  TAX_ (11) FERC Balance Sheet'!$A:$A,$A14,'  TAX_ (11) FERC Balance Sheet'!$D:$D,$B14)</f>
        <v>8136</v>
      </c>
      <c r="BD14" s="61">
        <f>SUMIFS('  TAX_ (11) FERC Balance Sheet'!BI:BI,'  TAX_ (11) FERC Balance Sheet'!$A:$A,$A14,'  TAX_ (11) FERC Balance Sheet'!$D:$D,$B14)</f>
        <v>8136</v>
      </c>
      <c r="BE14" s="61">
        <f>SUMIFS('  TAX_ (11) FERC Balance Sheet'!BJ:BJ,'  TAX_ (11) FERC Balance Sheet'!$A:$A,$A14,'  TAX_ (11) FERC Balance Sheet'!$D:$D,$B14)</f>
        <v>8136</v>
      </c>
      <c r="BF14" s="61">
        <f>SUMIFS('  TAX_ (11) FERC Balance Sheet'!BK:BK,'  TAX_ (11) FERC Balance Sheet'!$A:$A,$A14,'  TAX_ (11) FERC Balance Sheet'!$D:$D,$B14)</f>
        <v>8136</v>
      </c>
      <c r="BG14" s="61">
        <f>SUMIFS('  TAX_ (11) FERC Balance Sheet'!BL:BL,'  TAX_ (11) FERC Balance Sheet'!$A:$A,$A14,'  TAX_ (11) FERC Balance Sheet'!$D:$D,$B14)</f>
        <v>8136</v>
      </c>
      <c r="BH14" s="61">
        <f>SUMIFS('  TAX_ (11) FERC Balance Sheet'!BM:BM,'  TAX_ (11) FERC Balance Sheet'!$A:$A,$A14,'  TAX_ (11) FERC Balance Sheet'!$D:$D,$B14)</f>
        <v>8136</v>
      </c>
      <c r="BI14" s="61">
        <f>SUMIFS('  TAX_ (11) FERC Balance Sheet'!BN:BN,'  TAX_ (11) FERC Balance Sheet'!$A:$A,$A14,'  TAX_ (11) FERC Balance Sheet'!$D:$D,$B14)</f>
        <v>8136</v>
      </c>
      <c r="BJ14" s="61">
        <f>SUMIFS('  TAX_ (11) FERC Balance Sheet'!BO:BO,'  TAX_ (11) FERC Balance Sheet'!$A:$A,$A14,'  TAX_ (11) FERC Balance Sheet'!$D:$D,$B14)</f>
        <v>8136</v>
      </c>
      <c r="BK14" s="61">
        <f>SUMIFS('  TAX_ (11) FERC Balance Sheet'!BP:BP,'  TAX_ (11) FERC Balance Sheet'!$A:$A,$A14,'  TAX_ (11) FERC Balance Sheet'!$D:$D,$B14)</f>
        <v>8136</v>
      </c>
      <c r="BL14" s="61">
        <f>SUMIFS('  TAX_ (11) FERC Balance Sheet'!BQ:BQ,'  TAX_ (11) FERC Balance Sheet'!$A:$A,$A14,'  TAX_ (11) FERC Balance Sheet'!$D:$D,$B14)</f>
        <v>8136</v>
      </c>
      <c r="BM14" s="61">
        <f>SUMIFS('  TAX_ (11) FERC Balance Sheet'!BR:BR,'  TAX_ (11) FERC Balance Sheet'!$A:$A,$A14,'  TAX_ (11) FERC Balance Sheet'!$D:$D,$B14)</f>
        <v>8136</v>
      </c>
      <c r="BN14" s="61">
        <f>SUMIFS('  TAX_ (11) FERC Balance Sheet'!BS:BS,'  TAX_ (11) FERC Balance Sheet'!$A:$A,$A14,'  TAX_ (11) FERC Balance Sheet'!$D:$D,$B14)</f>
        <v>8136</v>
      </c>
      <c r="BO14" s="61">
        <f>SUMIFS('  TAX_ (11) FERC Balance Sheet'!BT:BT,'  TAX_ (11) FERC Balance Sheet'!$A:$A,$A14,'  TAX_ (11) FERC Balance Sheet'!$D:$D,$B14)</f>
        <v>8136</v>
      </c>
      <c r="BP14" s="61">
        <f>SUMIFS('  TAX_ (11) FERC Balance Sheet'!BU:BU,'  TAX_ (11) FERC Balance Sheet'!$A:$A,$A14,'  TAX_ (11) FERC Balance Sheet'!$D:$D,$B14)</f>
        <v>8136</v>
      </c>
      <c r="BQ14" s="61">
        <f>SUMIFS('  TAX_ (11) FERC Balance Sheet'!BV:BV,'  TAX_ (11) FERC Balance Sheet'!$A:$A,$A14,'  TAX_ (11) FERC Balance Sheet'!$D:$D,$B14)</f>
        <v>8136</v>
      </c>
      <c r="BR14" s="61">
        <f>SUMIFS('  TAX_ (11) FERC Balance Sheet'!BW:BW,'  TAX_ (11) FERC Balance Sheet'!$A:$A,$A14,'  TAX_ (11) FERC Balance Sheet'!$D:$D,$B14)</f>
        <v>8136</v>
      </c>
      <c r="BS14" s="61">
        <f>SUMIFS('  TAX_ (11) FERC Balance Sheet'!BX:BX,'  TAX_ (11) FERC Balance Sheet'!$A:$A,$A14,'  TAX_ (11) FERC Balance Sheet'!$D:$D,$B14)</f>
        <v>8136</v>
      </c>
      <c r="BT14" s="61">
        <f>SUMIFS('  TAX_ (11) FERC Balance Sheet'!BY:BY,'  TAX_ (11) FERC Balance Sheet'!$A:$A,$A14,'  TAX_ (11) FERC Balance Sheet'!$D:$D,$B14)</f>
        <v>8136</v>
      </c>
      <c r="BU14" s="61">
        <f>SUMIFS('  TAX_ (11) FERC Balance Sheet'!BZ:BZ,'  TAX_ (11) FERC Balance Sheet'!$A:$A,$A14,'  TAX_ (11) FERC Balance Sheet'!$D:$D,$B14)</f>
        <v>8136</v>
      </c>
      <c r="BV14" s="61">
        <f>SUMIFS('  TAX_ (11) FERC Balance Sheet'!CA:CA,'  TAX_ (11) FERC Balance Sheet'!$A:$A,$A14,'  TAX_ (11) FERC Balance Sheet'!$D:$D,$B14)</f>
        <v>8136</v>
      </c>
      <c r="BW14" s="61">
        <f>SUMIFS('  TAX_ (11) FERC Balance Sheet'!CB:CB,'  TAX_ (11) FERC Balance Sheet'!$A:$A,$A14,'  TAX_ (11) FERC Balance Sheet'!$D:$D,$B14)</f>
        <v>8136</v>
      </c>
      <c r="BX14" s="61">
        <f>SUMIFS('  TAX_ (11) FERC Balance Sheet'!CC:CC,'  TAX_ (11) FERC Balance Sheet'!$A:$A,$A14,'  TAX_ (11) FERC Balance Sheet'!$D:$D,$B14)</f>
        <v>8136</v>
      </c>
      <c r="BY14" s="61">
        <f>SUMIFS('  TAX_ (11) FERC Balance Sheet'!CD:CD,'  TAX_ (11) FERC Balance Sheet'!$A:$A,$A14,'  TAX_ (11) FERC Balance Sheet'!$D:$D,$B14)</f>
        <v>8136</v>
      </c>
    </row>
    <row r="15" spans="1:77" ht="14.1" customHeight="1" x14ac:dyDescent="0.2">
      <c r="A15" s="59" t="s">
        <v>224</v>
      </c>
      <c r="B15" s="59" t="s">
        <v>366</v>
      </c>
      <c r="C15" s="59" t="s">
        <v>3</v>
      </c>
      <c r="D15" s="60">
        <v>282</v>
      </c>
      <c r="E15" s="61">
        <f>'  Balance 2016 - 2018'!D9</f>
        <v>-39016317</v>
      </c>
      <c r="F15" s="61">
        <f>'  Balance 2016 - 2018'!D15</f>
        <v>-28256843</v>
      </c>
      <c r="G15" s="61">
        <f>SUMIFS('  TAX_ (11) FERC Balance Sheet'!L:L,'  TAX_ (11) FERC Balance Sheet'!$A:$A,$A15,'  TAX_ (11) FERC Balance Sheet'!$D:$D,$B15)</f>
        <v>-28296961.379999999</v>
      </c>
      <c r="H15" s="61">
        <f>SUMIFS('  TAX_ (11) FERC Balance Sheet'!M:M,'  TAX_ (11) FERC Balance Sheet'!$A:$A,$A15,'  TAX_ (11) FERC Balance Sheet'!$D:$D,$B15)</f>
        <v>-28571113.379999999</v>
      </c>
      <c r="I15" s="61">
        <f>SUMIFS('  TAX_ (11) FERC Balance Sheet'!N:N,'  TAX_ (11) FERC Balance Sheet'!$A:$A,$A15,'  TAX_ (11) FERC Balance Sheet'!$D:$D,$B15)</f>
        <v>-28529925.379999999</v>
      </c>
      <c r="J15" s="61">
        <f>SUMIFS('  TAX_ (11) FERC Balance Sheet'!O:O,'  TAX_ (11) FERC Balance Sheet'!$A:$A,$A15,'  TAX_ (11) FERC Balance Sheet'!$D:$D,$B15)</f>
        <v>-28487391.379999999</v>
      </c>
      <c r="K15" s="61">
        <f>SUMIFS('  TAX_ (11) FERC Balance Sheet'!P:P,'  TAX_ (11) FERC Balance Sheet'!$A:$A,$A15,'  TAX_ (11) FERC Balance Sheet'!$D:$D,$B15)</f>
        <v>-29130983.379999999</v>
      </c>
      <c r="L15" s="61">
        <f>SUMIFS('  TAX_ (11) FERC Balance Sheet'!Q:Q,'  TAX_ (11) FERC Balance Sheet'!$A:$A,$A15,'  TAX_ (11) FERC Balance Sheet'!$D:$D,$B15)</f>
        <v>-29130983.379999999</v>
      </c>
      <c r="M15" s="61">
        <f>SUMIFS('  TAX_ (11) FERC Balance Sheet'!R:R,'  TAX_ (11) FERC Balance Sheet'!$A:$A,$A15,'  TAX_ (11) FERC Balance Sheet'!$D:$D,$B15)</f>
        <v>-29115930.379999999</v>
      </c>
      <c r="N15" s="61">
        <f>SUMIFS('  TAX_ (11) FERC Balance Sheet'!S:S,'  TAX_ (11) FERC Balance Sheet'!$A:$A,$A15,'  TAX_ (11) FERC Balance Sheet'!$D:$D,$B15)</f>
        <v>-29007910.379999999</v>
      </c>
      <c r="O15" s="61">
        <f>SUMIFS('  TAX_ (11) FERC Balance Sheet'!T:T,'  TAX_ (11) FERC Balance Sheet'!$A:$A,$A15,'  TAX_ (11) FERC Balance Sheet'!$D:$D,$B15)</f>
        <v>-29269977.379999999</v>
      </c>
      <c r="P15" s="61">
        <f>SUMIFS('  TAX_ (11) FERC Balance Sheet'!U:U,'  TAX_ (11) FERC Balance Sheet'!$A:$A,$A15,'  TAX_ (11) FERC Balance Sheet'!$D:$D,$B15)</f>
        <v>-29278094.379999999</v>
      </c>
      <c r="Q15" s="61">
        <f>SUMIFS('  TAX_ (11) FERC Balance Sheet'!V:V,'  TAX_ (11) FERC Balance Sheet'!$A:$A,$A15,'  TAX_ (11) FERC Balance Sheet'!$D:$D,$B15)</f>
        <v>-29283115.379999999</v>
      </c>
      <c r="R15" s="61">
        <f>SUMIFS('  TAX_ (11) FERC Balance Sheet'!W:W,'  TAX_ (11) FERC Balance Sheet'!$A:$A,$A15,'  TAX_ (11) FERC Balance Sheet'!$D:$D,$B15)</f>
        <v>-29519593.379999999</v>
      </c>
      <c r="S15" s="61">
        <f>SUMIFS('  TAX_ (11) FERC Balance Sheet'!X:X,'  TAX_ (11) FERC Balance Sheet'!$A:$A,$A15,'  TAX_ (11) FERC Balance Sheet'!$D:$D,$B15)</f>
        <v>-29374023.379999999</v>
      </c>
      <c r="T15" s="61">
        <f>SUMIFS('  TAX_ (11) FERC Balance Sheet'!Y:Y,'  TAX_ (11) FERC Balance Sheet'!$A:$A,$A15,'  TAX_ (11) FERC Balance Sheet'!$D:$D,$B15)</f>
        <v>-30180240.379999999</v>
      </c>
      <c r="U15" s="61">
        <f>SUMIFS('  TAX_ (11) FERC Balance Sheet'!Z:Z,'  TAX_ (11) FERC Balance Sheet'!$A:$A,$A15,'  TAX_ (11) FERC Balance Sheet'!$D:$D,$B15)</f>
        <v>-30302329.379999999</v>
      </c>
      <c r="V15" s="61">
        <f>SUMIFS('  TAX_ (11) FERC Balance Sheet'!AA:AA,'  TAX_ (11) FERC Balance Sheet'!$A:$A,$A15,'  TAX_ (11) FERC Balance Sheet'!$D:$D,$B15)</f>
        <v>-30422443.379999999</v>
      </c>
      <c r="W15" s="61">
        <f>SUMIFS('  TAX_ (11) FERC Balance Sheet'!AB:AB,'  TAX_ (11) FERC Balance Sheet'!$A:$A,$A15,'  TAX_ (11) FERC Balance Sheet'!$D:$D,$B15)</f>
        <v>-30400639.379999999</v>
      </c>
      <c r="X15" s="61">
        <f>SUMIFS('  TAX_ (11) FERC Balance Sheet'!AC:AC,'  TAX_ (11) FERC Balance Sheet'!$A:$A,$A15,'  TAX_ (11) FERC Balance Sheet'!$D:$D,$B15)</f>
        <v>-29703254.379999999</v>
      </c>
      <c r="Y15" s="61">
        <f>SUMIFS('  TAX_ (11) FERC Balance Sheet'!AD:AD,'  TAX_ (11) FERC Balance Sheet'!$A:$A,$A15,'  TAX_ (11) FERC Balance Sheet'!$D:$D,$B15)</f>
        <v>-29703254.379999999</v>
      </c>
      <c r="Z15" s="61">
        <f>SUMIFS('  TAX_ (11) FERC Balance Sheet'!AE:AE,'  TAX_ (11) FERC Balance Sheet'!$A:$A,$A15,'  TAX_ (11) FERC Balance Sheet'!$D:$D,$B15)</f>
        <v>-29736508.379999999</v>
      </c>
      <c r="AA15" s="61">
        <f>SUMIFS('  TAX_ (11) FERC Balance Sheet'!AF:AF,'  TAX_ (11) FERC Balance Sheet'!$A:$A,$A15,'  TAX_ (11) FERC Balance Sheet'!$D:$D,$B15)</f>
        <v>-29887523.379999999</v>
      </c>
      <c r="AB15" s="61">
        <f>SUMIFS('  TAX_ (11) FERC Balance Sheet'!AG:AG,'  TAX_ (11) FERC Balance Sheet'!$A:$A,$A15,'  TAX_ (11) FERC Balance Sheet'!$D:$D,$B15)</f>
        <v>-30063715.379999999</v>
      </c>
      <c r="AC15" s="61">
        <f>SUMIFS('  TAX_ (11) FERC Balance Sheet'!AH:AH,'  TAX_ (11) FERC Balance Sheet'!$A:$A,$A15,'  TAX_ (11) FERC Balance Sheet'!$D:$D,$B15)</f>
        <v>-30071232.379999999</v>
      </c>
      <c r="AD15" s="61">
        <f>SUMIFS('  TAX_ (11) FERC Balance Sheet'!AI:AI,'  TAX_ (11) FERC Balance Sheet'!$A:$A,$A15,'  TAX_ (11) FERC Balance Sheet'!$D:$D,$B15)</f>
        <v>-30308295.379999999</v>
      </c>
      <c r="AE15" s="61">
        <f>SUMIFS('  TAX_ (11) FERC Balance Sheet'!AJ:AJ,'  TAX_ (11) FERC Balance Sheet'!$A:$A,$A15,'  TAX_ (11) FERC Balance Sheet'!$D:$D,$B15)</f>
        <v>-30458646.379999999</v>
      </c>
      <c r="AF15" s="61">
        <f>SUMIFS('  TAX_ (11) FERC Balance Sheet'!AK:AK,'  TAX_ (11) FERC Balance Sheet'!$A:$A,$A15,'  TAX_ (11) FERC Balance Sheet'!$D:$D,$B15)</f>
        <v>-30320055.379999999</v>
      </c>
      <c r="AG15" s="61">
        <f>SUMIFS('  TAX_ (11) FERC Balance Sheet'!AL:AL,'  TAX_ (11) FERC Balance Sheet'!$A:$A,$A15,'  TAX_ (11) FERC Balance Sheet'!$D:$D,$B15)</f>
        <v>-30282769.379999999</v>
      </c>
      <c r="AH15" s="61">
        <f>SUMIFS('  TAX_ (11) FERC Balance Sheet'!AM:AM,'  TAX_ (11) FERC Balance Sheet'!$A:$A,$A15,'  TAX_ (11) FERC Balance Sheet'!$D:$D,$B15)</f>
        <v>-30467170.379999999</v>
      </c>
      <c r="AI15" s="61">
        <f>SUMIFS('  TAX_ (11) FERC Balance Sheet'!AN:AN,'  TAX_ (11) FERC Balance Sheet'!$A:$A,$A15,'  TAX_ (11) FERC Balance Sheet'!$D:$D,$B15)</f>
        <v>-30371358.379999999</v>
      </c>
      <c r="AJ15" s="61">
        <f>SUMIFS('  TAX_ (11) FERC Balance Sheet'!AO:AO,'  TAX_ (11) FERC Balance Sheet'!$A:$A,$A15,'  TAX_ (11) FERC Balance Sheet'!$D:$D,$B15)</f>
        <v>-30274568.379999999</v>
      </c>
      <c r="AK15" s="61">
        <f>SUMIFS('  TAX_ (11) FERC Balance Sheet'!AP:AP,'  TAX_ (11) FERC Balance Sheet'!$A:$A,$A15,'  TAX_ (11) FERC Balance Sheet'!$D:$D,$B15)</f>
        <v>-30470460.379999999</v>
      </c>
      <c r="AL15" s="61">
        <f>SUMIFS('  TAX_ (11) FERC Balance Sheet'!AQ:AQ,'  TAX_ (11) FERC Balance Sheet'!$A:$A,$A15,'  TAX_ (11) FERC Balance Sheet'!$D:$D,$B15)</f>
        <v>-30470460.379999999</v>
      </c>
      <c r="AM15" s="61">
        <f>SUMIFS('  TAX_ (11) FERC Balance Sheet'!AR:AR,'  TAX_ (11) FERC Balance Sheet'!$A:$A,$A15,'  TAX_ (11) FERC Balance Sheet'!$D:$D,$B15)</f>
        <v>-30434905.379999999</v>
      </c>
      <c r="AN15" s="61">
        <f>SUMIFS('  TAX_ (11) FERC Balance Sheet'!AS:AS,'  TAX_ (11) FERC Balance Sheet'!$A:$A,$A15,'  TAX_ (11) FERC Balance Sheet'!$D:$D,$B15)</f>
        <v>-30574159.379999999</v>
      </c>
      <c r="AO15" s="61">
        <f>SUMIFS('  TAX_ (11) FERC Balance Sheet'!AT:AT,'  TAX_ (11) FERC Balance Sheet'!$A:$A,$A15,'  TAX_ (11) FERC Balance Sheet'!$D:$D,$B15)</f>
        <v>-30843409.379999999</v>
      </c>
      <c r="AP15" s="61">
        <f>SUMIFS('  TAX_ (11) FERC Balance Sheet'!AU:AU,'  TAX_ (11) FERC Balance Sheet'!$A:$A,$A15,'  TAX_ (11) FERC Balance Sheet'!$D:$D,$B15)</f>
        <v>-30794895.379999999</v>
      </c>
      <c r="AQ15" s="61">
        <f>SUMIFS('  TAX_ (11) FERC Balance Sheet'!AV:AV,'  TAX_ (11) FERC Balance Sheet'!$A:$A,$A15,'  TAX_ (11) FERC Balance Sheet'!$D:$D,$B15)</f>
        <v>-30878838.379999999</v>
      </c>
      <c r="AR15" s="61">
        <f>SUMIFS('  TAX_ (11) FERC Balance Sheet'!AW:AW,'  TAX_ (11) FERC Balance Sheet'!$A:$A,$A15,'  TAX_ (11) FERC Balance Sheet'!$D:$D,$B15)</f>
        <v>-31076376.379999999</v>
      </c>
      <c r="AS15" s="61">
        <f>SUMIFS('  TAX_ (11) FERC Balance Sheet'!AX:AX,'  TAX_ (11) FERC Balance Sheet'!$A:$A,$A15,'  TAX_ (11) FERC Balance Sheet'!$D:$D,$B15)</f>
        <v>-31077293.379999999</v>
      </c>
      <c r="AT15" s="61">
        <f>SUMIFS('  TAX_ (11) FERC Balance Sheet'!AY:AY,'  TAX_ (11) FERC Balance Sheet'!$A:$A,$A15,'  TAX_ (11) FERC Balance Sheet'!$D:$D,$B15)</f>
        <v>-30906232.379999999</v>
      </c>
      <c r="AU15" s="61">
        <f>SUMIFS('  TAX_ (11) FERC Balance Sheet'!AZ:AZ,'  TAX_ (11) FERC Balance Sheet'!$A:$A,$A15,'  TAX_ (11) FERC Balance Sheet'!$D:$D,$B15)</f>
        <v>-30767005.379999999</v>
      </c>
      <c r="AV15" s="61">
        <f>SUMIFS('  TAX_ (11) FERC Balance Sheet'!BA:BA,'  TAX_ (11) FERC Balance Sheet'!$A:$A,$A15,'  TAX_ (11) FERC Balance Sheet'!$D:$D,$B15)</f>
        <v>-30703124.379999999</v>
      </c>
      <c r="AW15" s="61">
        <f>SUMIFS('  TAX_ (11) FERC Balance Sheet'!BB:BB,'  TAX_ (11) FERC Balance Sheet'!$A:$A,$A15,'  TAX_ (11) FERC Balance Sheet'!$D:$D,$B15)</f>
        <v>-30771817.379999999</v>
      </c>
      <c r="AX15" s="61">
        <f>SUMIFS('  TAX_ (11) FERC Balance Sheet'!BC:BC,'  TAX_ (11) FERC Balance Sheet'!$A:$A,$A15,'  TAX_ (11) FERC Balance Sheet'!$D:$D,$B15)</f>
        <v>-31038200.379999999</v>
      </c>
      <c r="AY15" s="61">
        <f>SUMIFS('  TAX_ (11) FERC Balance Sheet'!BD:BD,'  TAX_ (11) FERC Balance Sheet'!$A:$A,$A15,'  TAX_ (11) FERC Balance Sheet'!$D:$D,$B15)</f>
        <v>-31038200.379999999</v>
      </c>
      <c r="AZ15" s="61">
        <f>SUMIFS('  TAX_ (11) FERC Balance Sheet'!BE:BE,'  TAX_ (11) FERC Balance Sheet'!$A:$A,$A15,'  TAX_ (11) FERC Balance Sheet'!$D:$D,$B15)</f>
        <v>-31097765.456602339</v>
      </c>
      <c r="BA15" s="61">
        <f>SUMIFS('  TAX_ (11) FERC Balance Sheet'!BF:BF,'  TAX_ (11) FERC Balance Sheet'!$A:$A,$A15,'  TAX_ (11) FERC Balance Sheet'!$D:$D,$B15)</f>
        <v>-31139050.746710826</v>
      </c>
      <c r="BB15" s="61">
        <f>SUMIFS('  TAX_ (11) FERC Balance Sheet'!BG:BG,'  TAX_ (11) FERC Balance Sheet'!$A:$A,$A15,'  TAX_ (11) FERC Balance Sheet'!$D:$D,$B15)</f>
        <v>-31176760.791608553</v>
      </c>
      <c r="BC15" s="61">
        <f>SUMIFS('  TAX_ (11) FERC Balance Sheet'!BH:BH,'  TAX_ (11) FERC Balance Sheet'!$A:$A,$A15,'  TAX_ (11) FERC Balance Sheet'!$D:$D,$B15)</f>
        <v>-31216649.359171018</v>
      </c>
      <c r="BD15" s="61">
        <f>SUMIFS('  TAX_ (11) FERC Balance Sheet'!BI:BI,'  TAX_ (11) FERC Balance Sheet'!$A:$A,$A15,'  TAX_ (11) FERC Balance Sheet'!$D:$D,$B15)</f>
        <v>-31242277.910074759</v>
      </c>
      <c r="BE15" s="61">
        <f>SUMIFS('  TAX_ (11) FERC Balance Sheet'!BJ:BJ,'  TAX_ (11) FERC Balance Sheet'!$A:$A,$A15,'  TAX_ (11) FERC Balance Sheet'!$D:$D,$B15)</f>
        <v>-31257659.452079475</v>
      </c>
      <c r="BF15" s="61">
        <f>SUMIFS('  TAX_ (11) FERC Balance Sheet'!BK:BK,'  TAX_ (11) FERC Balance Sheet'!$A:$A,$A15,'  TAX_ (11) FERC Balance Sheet'!$D:$D,$B15)</f>
        <v>-31262948.161624771</v>
      </c>
      <c r="BG15" s="61">
        <f>SUMIFS('  TAX_ (11) FERC Balance Sheet'!BL:BL,'  TAX_ (11) FERC Balance Sheet'!$A:$A,$A15,'  TAX_ (11) FERC Balance Sheet'!$D:$D,$B15)</f>
        <v>-31264745.296053581</v>
      </c>
      <c r="BH15" s="61">
        <f>SUMIFS('  TAX_ (11) FERC Balance Sheet'!BM:BM,'  TAX_ (11) FERC Balance Sheet'!$A:$A,$A15,'  TAX_ (11) FERC Balance Sheet'!$D:$D,$B15)</f>
        <v>-31324243.318853531</v>
      </c>
      <c r="BI15" s="61">
        <f>SUMIFS('  TAX_ (11) FERC Balance Sheet'!BN:BN,'  TAX_ (11) FERC Balance Sheet'!$A:$A,$A15,'  TAX_ (11) FERC Balance Sheet'!$D:$D,$B15)</f>
        <v>-31337860.970726438</v>
      </c>
      <c r="BJ15" s="61">
        <f>SUMIFS('  TAX_ (11) FERC Balance Sheet'!BO:BO,'  TAX_ (11) FERC Balance Sheet'!$A:$A,$A15,'  TAX_ (11) FERC Balance Sheet'!$D:$D,$B15)</f>
        <v>-31347323.010641463</v>
      </c>
      <c r="BK15" s="61">
        <f>SUMIFS('  TAX_ (11) FERC Balance Sheet'!BP:BP,'  TAX_ (11) FERC Balance Sheet'!$A:$A,$A15,'  TAX_ (11) FERC Balance Sheet'!$D:$D,$B15)</f>
        <v>-31358481.512718342</v>
      </c>
      <c r="BL15" s="61">
        <f>SUMIFS('  TAX_ (11) FERC Balance Sheet'!BQ:BQ,'  TAX_ (11) FERC Balance Sheet'!$A:$A,$A15,'  TAX_ (11) FERC Balance Sheet'!$D:$D,$B15)</f>
        <v>-31358481.512718342</v>
      </c>
      <c r="BM15" s="61">
        <f>SUMIFS('  TAX_ (11) FERC Balance Sheet'!BR:BR,'  TAX_ (11) FERC Balance Sheet'!$A:$A,$A15,'  TAX_ (11) FERC Balance Sheet'!$D:$D,$B15)</f>
        <v>-31434660.238817707</v>
      </c>
      <c r="BN15" s="61">
        <f>SUMIFS('  TAX_ (11) FERC Balance Sheet'!BS:BS,'  TAX_ (11) FERC Balance Sheet'!$A:$A,$A15,'  TAX_ (11) FERC Balance Sheet'!$D:$D,$B15)</f>
        <v>-31524305.2400035</v>
      </c>
      <c r="BO15" s="61">
        <f>SUMIFS('  TAX_ (11) FERC Balance Sheet'!BT:BT,'  TAX_ (11) FERC Balance Sheet'!$A:$A,$A15,'  TAX_ (11) FERC Balance Sheet'!$D:$D,$B15)</f>
        <v>-31559254.844795901</v>
      </c>
      <c r="BP15" s="61">
        <f>SUMIFS('  TAX_ (11) FERC Balance Sheet'!BU:BU,'  TAX_ (11) FERC Balance Sheet'!$A:$A,$A15,'  TAX_ (11) FERC Balance Sheet'!$D:$D,$B15)</f>
        <v>-31625015.58185361</v>
      </c>
      <c r="BQ15" s="61">
        <f>SUMIFS('  TAX_ (11) FERC Balance Sheet'!BV:BV,'  TAX_ (11) FERC Balance Sheet'!$A:$A,$A15,'  TAX_ (11) FERC Balance Sheet'!$D:$D,$B15)</f>
        <v>-31681182.524138901</v>
      </c>
      <c r="BR15" s="61">
        <f>SUMIFS('  TAX_ (11) FERC Balance Sheet'!BW:BW,'  TAX_ (11) FERC Balance Sheet'!$A:$A,$A15,'  TAX_ (11) FERC Balance Sheet'!$D:$D,$B15)</f>
        <v>-31734489.760438062</v>
      </c>
      <c r="BS15" s="61">
        <f>SUMIFS('  TAX_ (11) FERC Balance Sheet'!BX:BX,'  TAX_ (11) FERC Balance Sheet'!$A:$A,$A15,'  TAX_ (11) FERC Balance Sheet'!$D:$D,$B15)</f>
        <v>-31782496.138628297</v>
      </c>
      <c r="BT15" s="61">
        <f>SUMIFS('  TAX_ (11) FERC Balance Sheet'!BY:BY,'  TAX_ (11) FERC Balance Sheet'!$A:$A,$A15,'  TAX_ (11) FERC Balance Sheet'!$D:$D,$B15)</f>
        <v>-31827871.797748275</v>
      </c>
      <c r="BU15" s="61">
        <f>SUMIFS('  TAX_ (11) FERC Balance Sheet'!BZ:BZ,'  TAX_ (11) FERC Balance Sheet'!$A:$A,$A15,'  TAX_ (11) FERC Balance Sheet'!$D:$D,$B15)</f>
        <v>-31908831.117475584</v>
      </c>
      <c r="BV15" s="61">
        <f>SUMIFS('  TAX_ (11) FERC Balance Sheet'!CA:CA,'  TAX_ (11) FERC Balance Sheet'!$A:$A,$A15,'  TAX_ (11) FERC Balance Sheet'!$D:$D,$B15)</f>
        <v>-31964822.650418293</v>
      </c>
      <c r="BW15" s="61">
        <f>SUMIFS('  TAX_ (11) FERC Balance Sheet'!CB:CB,'  TAX_ (11) FERC Balance Sheet'!$A:$A,$A15,'  TAX_ (11) FERC Balance Sheet'!$D:$D,$B15)</f>
        <v>-32016913.903990876</v>
      </c>
      <c r="BX15" s="61">
        <f>SUMIFS('  TAX_ (11) FERC Balance Sheet'!CC:CC,'  TAX_ (11) FERC Balance Sheet'!$A:$A,$A15,'  TAX_ (11) FERC Balance Sheet'!$D:$D,$B15)</f>
        <v>-32066985.74315127</v>
      </c>
      <c r="BY15" s="61">
        <f>SUMIFS('  TAX_ (11) FERC Balance Sheet'!CD:CD,'  TAX_ (11) FERC Balance Sheet'!$A:$A,$A15,'  TAX_ (11) FERC Balance Sheet'!$D:$D,$B15)</f>
        <v>-32066985.74315127</v>
      </c>
    </row>
    <row r="16" spans="1:77" ht="14.1" customHeight="1" x14ac:dyDescent="0.2">
      <c r="A16" s="59" t="s">
        <v>224</v>
      </c>
      <c r="B16" s="59" t="s">
        <v>367</v>
      </c>
      <c r="C16" s="59" t="s">
        <v>4</v>
      </c>
      <c r="D16" s="60">
        <v>282</v>
      </c>
      <c r="E16" s="61">
        <f>'  Balance 2016 - 2018'!D10</f>
        <v>-3829730</v>
      </c>
      <c r="F16" s="61">
        <f>'  Balance 2016 - 2018'!D16</f>
        <v>-4201940</v>
      </c>
      <c r="G16" s="61">
        <f>SUMIFS('  TAX_ (11) FERC Balance Sheet'!L:L,'  TAX_ (11) FERC Balance Sheet'!$A:$A,$A16,'  TAX_ (11) FERC Balance Sheet'!$D:$D,$B16)</f>
        <v>-4316126</v>
      </c>
      <c r="H16" s="61">
        <f>SUMIFS('  TAX_ (11) FERC Balance Sheet'!M:M,'  TAX_ (11) FERC Balance Sheet'!$A:$A,$A16,'  TAX_ (11) FERC Balance Sheet'!$D:$D,$B16)</f>
        <v>-4361920</v>
      </c>
      <c r="I16" s="61">
        <f>SUMIFS('  TAX_ (11) FERC Balance Sheet'!N:N,'  TAX_ (11) FERC Balance Sheet'!$A:$A,$A16,'  TAX_ (11) FERC Balance Sheet'!$D:$D,$B16)</f>
        <v>-4390760</v>
      </c>
      <c r="J16" s="61">
        <f>SUMIFS('  TAX_ (11) FERC Balance Sheet'!O:O,'  TAX_ (11) FERC Balance Sheet'!$A:$A,$A16,'  TAX_ (11) FERC Balance Sheet'!$D:$D,$B16)</f>
        <v>-4419229</v>
      </c>
      <c r="K16" s="61">
        <f>SUMIFS('  TAX_ (11) FERC Balance Sheet'!P:P,'  TAX_ (11) FERC Balance Sheet'!$A:$A,$A16,'  TAX_ (11) FERC Balance Sheet'!$D:$D,$B16)</f>
        <v>-4466051</v>
      </c>
      <c r="L16" s="61">
        <f>SUMIFS('  TAX_ (11) FERC Balance Sheet'!Q:Q,'  TAX_ (11) FERC Balance Sheet'!$A:$A,$A16,'  TAX_ (11) FERC Balance Sheet'!$D:$D,$B16)</f>
        <v>-4466051</v>
      </c>
      <c r="M16" s="61">
        <f>SUMIFS('  TAX_ (11) FERC Balance Sheet'!R:R,'  TAX_ (11) FERC Balance Sheet'!$A:$A,$A16,'  TAX_ (11) FERC Balance Sheet'!$D:$D,$B16)</f>
        <v>-4513093</v>
      </c>
      <c r="N16" s="61">
        <f>SUMIFS('  TAX_ (11) FERC Balance Sheet'!S:S,'  TAX_ (11) FERC Balance Sheet'!$A:$A,$A16,'  TAX_ (11) FERC Balance Sheet'!$D:$D,$B16)</f>
        <v>-4534371</v>
      </c>
      <c r="O16" s="61">
        <f>SUMIFS('  TAX_ (11) FERC Balance Sheet'!T:T,'  TAX_ (11) FERC Balance Sheet'!$A:$A,$A16,'  TAX_ (11) FERC Balance Sheet'!$D:$D,$B16)</f>
        <v>-4588039</v>
      </c>
      <c r="P16" s="61">
        <f>SUMIFS('  TAX_ (11) FERC Balance Sheet'!U:U,'  TAX_ (11) FERC Balance Sheet'!$A:$A,$A16,'  TAX_ (11) FERC Balance Sheet'!$D:$D,$B16)</f>
        <v>-4641506</v>
      </c>
      <c r="Q16" s="61">
        <f>SUMIFS('  TAX_ (11) FERC Balance Sheet'!V:V,'  TAX_ (11) FERC Balance Sheet'!$A:$A,$A16,'  TAX_ (11) FERC Balance Sheet'!$D:$D,$B16)</f>
        <v>-4694112</v>
      </c>
      <c r="R16" s="61">
        <f>SUMIFS('  TAX_ (11) FERC Balance Sheet'!W:W,'  TAX_ (11) FERC Balance Sheet'!$A:$A,$A16,'  TAX_ (11) FERC Balance Sheet'!$D:$D,$B16)</f>
        <v>-4740677</v>
      </c>
      <c r="S16" s="61">
        <f>SUMIFS('  TAX_ (11) FERC Balance Sheet'!X:X,'  TAX_ (11) FERC Balance Sheet'!$A:$A,$A16,'  TAX_ (11) FERC Balance Sheet'!$D:$D,$B16)</f>
        <v>-4841534</v>
      </c>
      <c r="T16" s="61">
        <f>SUMIFS('  TAX_ (11) FERC Balance Sheet'!Y:Y,'  TAX_ (11) FERC Balance Sheet'!$A:$A,$A16,'  TAX_ (11) FERC Balance Sheet'!$D:$D,$B16)</f>
        <v>-5116189</v>
      </c>
      <c r="U16" s="61">
        <f>SUMIFS('  TAX_ (11) FERC Balance Sheet'!Z:Z,'  TAX_ (11) FERC Balance Sheet'!$A:$A,$A16,'  TAX_ (11) FERC Balance Sheet'!$D:$D,$B16)</f>
        <v>-5131056</v>
      </c>
      <c r="V16" s="61">
        <f>SUMIFS('  TAX_ (11) FERC Balance Sheet'!AA:AA,'  TAX_ (11) FERC Balance Sheet'!$A:$A,$A16,'  TAX_ (11) FERC Balance Sheet'!$D:$D,$B16)</f>
        <v>-5215558</v>
      </c>
      <c r="W16" s="61">
        <f>SUMIFS('  TAX_ (11) FERC Balance Sheet'!AB:AB,'  TAX_ (11) FERC Balance Sheet'!$A:$A,$A16,'  TAX_ (11) FERC Balance Sheet'!$D:$D,$B16)</f>
        <v>-5262063</v>
      </c>
      <c r="X16" s="61">
        <f>SUMIFS('  TAX_ (11) FERC Balance Sheet'!AC:AC,'  TAX_ (11) FERC Balance Sheet'!$A:$A,$A16,'  TAX_ (11) FERC Balance Sheet'!$D:$D,$B16)</f>
        <v>-5119965</v>
      </c>
      <c r="Y16" s="61">
        <f>SUMIFS('  TAX_ (11) FERC Balance Sheet'!AD:AD,'  TAX_ (11) FERC Balance Sheet'!$A:$A,$A16,'  TAX_ (11) FERC Balance Sheet'!$D:$D,$B16)</f>
        <v>-5119965</v>
      </c>
      <c r="Z16" s="61">
        <f>SUMIFS('  TAX_ (11) FERC Balance Sheet'!AE:AE,'  TAX_ (11) FERC Balance Sheet'!$A:$A,$A16,'  TAX_ (11) FERC Balance Sheet'!$D:$D,$B16)</f>
        <v>-5174334</v>
      </c>
      <c r="AA16" s="61">
        <f>SUMIFS('  TAX_ (11) FERC Balance Sheet'!AF:AF,'  TAX_ (11) FERC Balance Sheet'!$A:$A,$A16,'  TAX_ (11) FERC Balance Sheet'!$D:$D,$B16)</f>
        <v>-5215194</v>
      </c>
      <c r="AB16" s="61">
        <f>SUMIFS('  TAX_ (11) FERC Balance Sheet'!AG:AG,'  TAX_ (11) FERC Balance Sheet'!$A:$A,$A16,'  TAX_ (11) FERC Balance Sheet'!$D:$D,$B16)</f>
        <v>-5252201</v>
      </c>
      <c r="AC16" s="61">
        <f>SUMIFS('  TAX_ (11) FERC Balance Sheet'!AH:AH,'  TAX_ (11) FERC Balance Sheet'!$A:$A,$A16,'  TAX_ (11) FERC Balance Sheet'!$D:$D,$B16)</f>
        <v>-5295897</v>
      </c>
      <c r="AD16" s="61">
        <f>SUMIFS('  TAX_ (11) FERC Balance Sheet'!AI:AI,'  TAX_ (11) FERC Balance Sheet'!$A:$A,$A16,'  TAX_ (11) FERC Balance Sheet'!$D:$D,$B16)</f>
        <v>-5410352</v>
      </c>
      <c r="AE16" s="61">
        <f>SUMIFS('  TAX_ (11) FERC Balance Sheet'!AJ:AJ,'  TAX_ (11) FERC Balance Sheet'!$A:$A,$A16,'  TAX_ (11) FERC Balance Sheet'!$D:$D,$B16)</f>
        <v>-5445486</v>
      </c>
      <c r="AF16" s="61">
        <f>SUMIFS('  TAX_ (11) FERC Balance Sheet'!AK:AK,'  TAX_ (11) FERC Balance Sheet'!$A:$A,$A16,'  TAX_ (11) FERC Balance Sheet'!$D:$D,$B16)</f>
        <v>-5460530</v>
      </c>
      <c r="AG16" s="61">
        <f>SUMIFS('  TAX_ (11) FERC Balance Sheet'!AL:AL,'  TAX_ (11) FERC Balance Sheet'!$A:$A,$A16,'  TAX_ (11) FERC Balance Sheet'!$D:$D,$B16)</f>
        <v>-5502644</v>
      </c>
      <c r="AH16" s="61">
        <f>SUMIFS('  TAX_ (11) FERC Balance Sheet'!AM:AM,'  TAX_ (11) FERC Balance Sheet'!$A:$A,$A16,'  TAX_ (11) FERC Balance Sheet'!$D:$D,$B16)</f>
        <v>-5531742</v>
      </c>
      <c r="AI16" s="61">
        <f>SUMIFS('  TAX_ (11) FERC Balance Sheet'!AN:AN,'  TAX_ (11) FERC Balance Sheet'!$A:$A,$A16,'  TAX_ (11) FERC Balance Sheet'!$D:$D,$B16)</f>
        <v>-5550309</v>
      </c>
      <c r="AJ16" s="61">
        <f>SUMIFS('  TAX_ (11) FERC Balance Sheet'!AO:AO,'  TAX_ (11) FERC Balance Sheet'!$A:$A,$A16,'  TAX_ (11) FERC Balance Sheet'!$D:$D,$B16)</f>
        <v>-5569924</v>
      </c>
      <c r="AK16" s="61">
        <f>SUMIFS('  TAX_ (11) FERC Balance Sheet'!AP:AP,'  TAX_ (11) FERC Balance Sheet'!$A:$A,$A16,'  TAX_ (11) FERC Balance Sheet'!$D:$D,$B16)</f>
        <v>-5611373</v>
      </c>
      <c r="AL16" s="61">
        <f>SUMIFS('  TAX_ (11) FERC Balance Sheet'!AQ:AQ,'  TAX_ (11) FERC Balance Sheet'!$A:$A,$A16,'  TAX_ (11) FERC Balance Sheet'!$D:$D,$B16)</f>
        <v>-5611373</v>
      </c>
      <c r="AM16" s="61">
        <f>SUMIFS('  TAX_ (11) FERC Balance Sheet'!AR:AR,'  TAX_ (11) FERC Balance Sheet'!$A:$A,$A16,'  TAX_ (11) FERC Balance Sheet'!$D:$D,$B16)</f>
        <v>-5647804</v>
      </c>
      <c r="AN16" s="61">
        <f>SUMIFS('  TAX_ (11) FERC Balance Sheet'!AS:AS,'  TAX_ (11) FERC Balance Sheet'!$A:$A,$A16,'  TAX_ (11) FERC Balance Sheet'!$D:$D,$B16)</f>
        <v>-5727555</v>
      </c>
      <c r="AO16" s="61">
        <f>SUMIFS('  TAX_ (11) FERC Balance Sheet'!AT:AT,'  TAX_ (11) FERC Balance Sheet'!$A:$A,$A16,'  TAX_ (11) FERC Balance Sheet'!$D:$D,$B16)</f>
        <v>-5789916</v>
      </c>
      <c r="AP16" s="61">
        <f>SUMIFS('  TAX_ (11) FERC Balance Sheet'!AU:AU,'  TAX_ (11) FERC Balance Sheet'!$A:$A,$A16,'  TAX_ (11) FERC Balance Sheet'!$D:$D,$B16)</f>
        <v>-5819391</v>
      </c>
      <c r="AQ16" s="61">
        <f>SUMIFS('  TAX_ (11) FERC Balance Sheet'!AV:AV,'  TAX_ (11) FERC Balance Sheet'!$A:$A,$A16,'  TAX_ (11) FERC Balance Sheet'!$D:$D,$B16)</f>
        <v>-5888637</v>
      </c>
      <c r="AR16" s="61">
        <f>SUMIFS('  TAX_ (11) FERC Balance Sheet'!AW:AW,'  TAX_ (11) FERC Balance Sheet'!$A:$A,$A16,'  TAX_ (11) FERC Balance Sheet'!$D:$D,$B16)</f>
        <v>-5929660</v>
      </c>
      <c r="AS16" s="61">
        <f>SUMIFS('  TAX_ (11) FERC Balance Sheet'!AX:AX,'  TAX_ (11) FERC Balance Sheet'!$A:$A,$A16,'  TAX_ (11) FERC Balance Sheet'!$D:$D,$B16)</f>
        <v>-5979742</v>
      </c>
      <c r="AT16" s="61">
        <f>SUMIFS('  TAX_ (11) FERC Balance Sheet'!AY:AY,'  TAX_ (11) FERC Balance Sheet'!$A:$A,$A16,'  TAX_ (11) FERC Balance Sheet'!$D:$D,$B16)</f>
        <v>-5989855</v>
      </c>
      <c r="AU16" s="61">
        <f>SUMIFS('  TAX_ (11) FERC Balance Sheet'!AZ:AZ,'  TAX_ (11) FERC Balance Sheet'!$A:$A,$A16,'  TAX_ (11) FERC Balance Sheet'!$D:$D,$B16)</f>
        <v>-5958753</v>
      </c>
      <c r="AV16" s="61">
        <f>SUMIFS('  TAX_ (11) FERC Balance Sheet'!BA:BA,'  TAX_ (11) FERC Balance Sheet'!$A:$A,$A16,'  TAX_ (11) FERC Balance Sheet'!$D:$D,$B16)</f>
        <v>-5991120</v>
      </c>
      <c r="AW16" s="61">
        <f>SUMIFS('  TAX_ (11) FERC Balance Sheet'!BB:BB,'  TAX_ (11) FERC Balance Sheet'!$A:$A,$A16,'  TAX_ (11) FERC Balance Sheet'!$D:$D,$B16)</f>
        <v>-6061448</v>
      </c>
      <c r="AX16" s="61">
        <f>SUMIFS('  TAX_ (11) FERC Balance Sheet'!BC:BC,'  TAX_ (11) FERC Balance Sheet'!$A:$A,$A16,'  TAX_ (11) FERC Balance Sheet'!$D:$D,$B16)</f>
        <v>-6133287</v>
      </c>
      <c r="AY16" s="61">
        <f>SUMIFS('  TAX_ (11) FERC Balance Sheet'!BD:BD,'  TAX_ (11) FERC Balance Sheet'!$A:$A,$A16,'  TAX_ (11) FERC Balance Sheet'!$D:$D,$B16)</f>
        <v>-6133287</v>
      </c>
      <c r="AZ16" s="61">
        <f>SUMIFS('  TAX_ (11) FERC Balance Sheet'!BE:BE,'  TAX_ (11) FERC Balance Sheet'!$A:$A,$A16,'  TAX_ (11) FERC Balance Sheet'!$D:$D,$B16)</f>
        <v>-6180688.0730330348</v>
      </c>
      <c r="BA16" s="61">
        <f>SUMIFS('  TAX_ (11) FERC Balance Sheet'!BF:BF,'  TAX_ (11) FERC Balance Sheet'!$A:$A,$A16,'  TAX_ (11) FERC Balance Sheet'!$D:$D,$B16)</f>
        <v>-6227683.7131688856</v>
      </c>
      <c r="BB16" s="61">
        <f>SUMIFS('  TAX_ (11) FERC Balance Sheet'!BG:BG,'  TAX_ (11) FERC Balance Sheet'!$A:$A,$A16,'  TAX_ (11) FERC Balance Sheet'!$D:$D,$B16)</f>
        <v>-6274246.2363596214</v>
      </c>
      <c r="BC16" s="61">
        <f>SUMIFS('  TAX_ (11) FERC Balance Sheet'!BH:BH,'  TAX_ (11) FERC Balance Sheet'!$A:$A,$A16,'  TAX_ (11) FERC Balance Sheet'!$D:$D,$B16)</f>
        <v>-6320339.813350278</v>
      </c>
      <c r="BD16" s="61">
        <f>SUMIFS('  TAX_ (11) FERC Balance Sheet'!BI:BI,'  TAX_ (11) FERC Balance Sheet'!$A:$A,$A16,'  TAX_ (11) FERC Balance Sheet'!$D:$D,$B16)</f>
        <v>-6365940.2413363513</v>
      </c>
      <c r="BE16" s="61">
        <f>SUMIFS('  TAX_ (11) FERC Balance Sheet'!BJ:BJ,'  TAX_ (11) FERC Balance Sheet'!$A:$A,$A16,'  TAX_ (11) FERC Balance Sheet'!$D:$D,$B16)</f>
        <v>-6411025.9806360528</v>
      </c>
      <c r="BF16" s="61">
        <f>SUMIFS('  TAX_ (11) FERC Balance Sheet'!BK:BK,'  TAX_ (11) FERC Balance Sheet'!$A:$A,$A16,'  TAX_ (11) FERC Balance Sheet'!$D:$D,$B16)</f>
        <v>-6455580.7383044865</v>
      </c>
      <c r="BG16" s="61">
        <f>SUMIFS('  TAX_ (11) FERC Balance Sheet'!BL:BL,'  TAX_ (11) FERC Balance Sheet'!$A:$A,$A16,'  TAX_ (11) FERC Balance Sheet'!$D:$D,$B16)</f>
        <v>-6499588.6365244156</v>
      </c>
      <c r="BH16" s="61">
        <f>SUMIFS('  TAX_ (11) FERC Balance Sheet'!BM:BM,'  TAX_ (11) FERC Balance Sheet'!$A:$A,$A16,'  TAX_ (11) FERC Balance Sheet'!$D:$D,$B16)</f>
        <v>-6543028.5475745853</v>
      </c>
      <c r="BI16" s="61">
        <f>SUMIFS('  TAX_ (11) FERC Balance Sheet'!BN:BN,'  TAX_ (11) FERC Balance Sheet'!$A:$A,$A16,'  TAX_ (11) FERC Balance Sheet'!$D:$D,$B16)</f>
        <v>-6585890.3860459486</v>
      </c>
      <c r="BJ16" s="61">
        <f>SUMIFS('  TAX_ (11) FERC Balance Sheet'!BO:BO,'  TAX_ (11) FERC Balance Sheet'!$A:$A,$A16,'  TAX_ (11) FERC Balance Sheet'!$D:$D,$B16)</f>
        <v>-6628173.0775863994</v>
      </c>
      <c r="BK16" s="61">
        <f>SUMIFS('  TAX_ (11) FERC Balance Sheet'!BP:BP,'  TAX_ (11) FERC Balance Sheet'!$A:$A,$A16,'  TAX_ (11) FERC Balance Sheet'!$D:$D,$B16)</f>
        <v>-6669850.9638555795</v>
      </c>
      <c r="BL16" s="61">
        <f>SUMIFS('  TAX_ (11) FERC Balance Sheet'!BQ:BQ,'  TAX_ (11) FERC Balance Sheet'!$A:$A,$A16,'  TAX_ (11) FERC Balance Sheet'!$D:$D,$B16)</f>
        <v>-6669850.9638555795</v>
      </c>
      <c r="BM16" s="61">
        <f>SUMIFS('  TAX_ (11) FERC Balance Sheet'!BR:BR,'  TAX_ (11) FERC Balance Sheet'!$A:$A,$A16,'  TAX_ (11) FERC Balance Sheet'!$D:$D,$B16)</f>
        <v>-6725271.5920164064</v>
      </c>
      <c r="BN16" s="61">
        <f>SUMIFS('  TAX_ (11) FERC Balance Sheet'!BS:BS,'  TAX_ (11) FERC Balance Sheet'!$A:$A,$A16,'  TAX_ (11) FERC Balance Sheet'!$D:$D,$B16)</f>
        <v>-6779990.3261867417</v>
      </c>
      <c r="BO16" s="61">
        <f>SUMIFS('  TAX_ (11) FERC Balance Sheet'!BT:BT,'  TAX_ (11) FERC Balance Sheet'!$A:$A,$A16,'  TAX_ (11) FERC Balance Sheet'!$D:$D,$B16)</f>
        <v>-6831277.547922805</v>
      </c>
      <c r="BP16" s="61">
        <f>SUMIFS('  TAX_ (11) FERC Balance Sheet'!BU:BU,'  TAX_ (11) FERC Balance Sheet'!$A:$A,$A16,'  TAX_ (11) FERC Balance Sheet'!$D:$D,$B16)</f>
        <v>-6879260.2386618201</v>
      </c>
      <c r="BQ16" s="61">
        <f>SUMIFS('  TAX_ (11) FERC Balance Sheet'!BV:BV,'  TAX_ (11) FERC Balance Sheet'!$A:$A,$A16,'  TAX_ (11) FERC Balance Sheet'!$D:$D,$B16)</f>
        <v>-6926650.2532294141</v>
      </c>
      <c r="BR16" s="61">
        <f>SUMIFS('  TAX_ (11) FERC Balance Sheet'!BW:BW,'  TAX_ (11) FERC Balance Sheet'!$A:$A,$A16,'  TAX_ (11) FERC Balance Sheet'!$D:$D,$B16)</f>
        <v>-6973481.9526176453</v>
      </c>
      <c r="BS16" s="61">
        <f>SUMIFS('  TAX_ (11) FERC Balance Sheet'!BX:BX,'  TAX_ (11) FERC Balance Sheet'!$A:$A,$A16,'  TAX_ (11) FERC Balance Sheet'!$D:$D,$B16)</f>
        <v>-7019758.9963874426</v>
      </c>
      <c r="BT16" s="61">
        <f>SUMIFS('  TAX_ (11) FERC Balance Sheet'!BY:BY,'  TAX_ (11) FERC Balance Sheet'!$A:$A,$A16,'  TAX_ (11) FERC Balance Sheet'!$D:$D,$B16)</f>
        <v>-7065482.3137124693</v>
      </c>
      <c r="BU16" s="61">
        <f>SUMIFS('  TAX_ (11) FERC Balance Sheet'!BZ:BZ,'  TAX_ (11) FERC Balance Sheet'!$A:$A,$A16,'  TAX_ (11) FERC Balance Sheet'!$D:$D,$B16)</f>
        <v>-7110647.5332538718</v>
      </c>
      <c r="BV16" s="61">
        <f>SUMIFS('  TAX_ (11) FERC Balance Sheet'!CA:CA,'  TAX_ (11) FERC Balance Sheet'!$A:$A,$A16,'  TAX_ (11) FERC Balance Sheet'!$D:$D,$B16)</f>
        <v>-7155241.7050333982</v>
      </c>
      <c r="BW16" s="61">
        <f>SUMIFS('  TAX_ (11) FERC Balance Sheet'!CB:CB,'  TAX_ (11) FERC Balance Sheet'!$A:$A,$A16,'  TAX_ (11) FERC Balance Sheet'!$D:$D,$B16)</f>
        <v>-7199254.1458090795</v>
      </c>
      <c r="BX16" s="61">
        <f>SUMIFS('  TAX_ (11) FERC Balance Sheet'!CC:CC,'  TAX_ (11) FERC Balance Sheet'!$A:$A,$A16,'  TAX_ (11) FERC Balance Sheet'!$D:$D,$B16)</f>
        <v>-7242686.2527504964</v>
      </c>
      <c r="BY16" s="61">
        <f>SUMIFS('  TAX_ (11) FERC Balance Sheet'!CD:CD,'  TAX_ (11) FERC Balance Sheet'!$A:$A,$A16,'  TAX_ (11) FERC Balance Sheet'!$D:$D,$B16)</f>
        <v>-7242686.2527504964</v>
      </c>
    </row>
    <row r="17" spans="1:79" ht="14.1" customHeight="1" x14ac:dyDescent="0.2">
      <c r="A17" s="59" t="s">
        <v>224</v>
      </c>
      <c r="B17" s="59" t="s">
        <v>364</v>
      </c>
      <c r="C17" s="59" t="s">
        <v>3</v>
      </c>
      <c r="D17" s="60">
        <v>283</v>
      </c>
      <c r="E17" s="61">
        <f>'  Balance 2016 - 2018'!E9</f>
        <v>0</v>
      </c>
      <c r="F17" s="61">
        <f>'  Balance 2016 - 2018'!E15</f>
        <v>185919</v>
      </c>
      <c r="G17" s="61">
        <f>SUMIFS('  TAX_ (11) FERC Balance Sheet'!L:L,'  TAX_ (11) FERC Balance Sheet'!$A:$A,$A17,'  TAX_ (11) FERC Balance Sheet'!$D:$D,$B17)</f>
        <v>-704022</v>
      </c>
      <c r="H17" s="61">
        <f>SUMIFS('  TAX_ (11) FERC Balance Sheet'!M:M,'  TAX_ (11) FERC Balance Sheet'!$A:$A,$A17,'  TAX_ (11) FERC Balance Sheet'!$D:$D,$B17)</f>
        <v>-693355</v>
      </c>
      <c r="I17" s="61">
        <f>SUMIFS('  TAX_ (11) FERC Balance Sheet'!N:N,'  TAX_ (11) FERC Balance Sheet'!$A:$A,$A17,'  TAX_ (11) FERC Balance Sheet'!$D:$D,$B17)</f>
        <v>-682413</v>
      </c>
      <c r="J17" s="61">
        <f>SUMIFS('  TAX_ (11) FERC Balance Sheet'!O:O,'  TAX_ (11) FERC Balance Sheet'!$A:$A,$A17,'  TAX_ (11) FERC Balance Sheet'!$D:$D,$B17)</f>
        <v>-675398</v>
      </c>
      <c r="K17" s="61">
        <f>SUMIFS('  TAX_ (11) FERC Balance Sheet'!P:P,'  TAX_ (11) FERC Balance Sheet'!$A:$A,$A17,'  TAX_ (11) FERC Balance Sheet'!$D:$D,$B17)</f>
        <v>-705186</v>
      </c>
      <c r="L17" s="61">
        <f>SUMIFS('  TAX_ (11) FERC Balance Sheet'!Q:Q,'  TAX_ (11) FERC Balance Sheet'!$A:$A,$A17,'  TAX_ (11) FERC Balance Sheet'!$D:$D,$B17)</f>
        <v>-705186</v>
      </c>
      <c r="M17" s="61">
        <f>SUMIFS('  TAX_ (11) FERC Balance Sheet'!R:R,'  TAX_ (11) FERC Balance Sheet'!$A:$A,$A17,'  TAX_ (11) FERC Balance Sheet'!$D:$D,$B17)</f>
        <v>-612815</v>
      </c>
      <c r="N17" s="61">
        <f>SUMIFS('  TAX_ (11) FERC Balance Sheet'!S:S,'  TAX_ (11) FERC Balance Sheet'!$A:$A,$A17,'  TAX_ (11) FERC Balance Sheet'!$D:$D,$B17)</f>
        <v>-591434</v>
      </c>
      <c r="O17" s="61">
        <f>SUMIFS('  TAX_ (11) FERC Balance Sheet'!T:T,'  TAX_ (11) FERC Balance Sheet'!$A:$A,$A17,'  TAX_ (11) FERC Balance Sheet'!$D:$D,$B17)</f>
        <v>-616283</v>
      </c>
      <c r="P17" s="61">
        <f>SUMIFS('  TAX_ (11) FERC Balance Sheet'!U:U,'  TAX_ (11) FERC Balance Sheet'!$A:$A,$A17,'  TAX_ (11) FERC Balance Sheet'!$D:$D,$B17)</f>
        <v>-597513</v>
      </c>
      <c r="Q17" s="61">
        <f>SUMIFS('  TAX_ (11) FERC Balance Sheet'!V:V,'  TAX_ (11) FERC Balance Sheet'!$A:$A,$A17,'  TAX_ (11) FERC Balance Sheet'!$D:$D,$B17)</f>
        <v>-567255</v>
      </c>
      <c r="R17" s="61">
        <f>SUMIFS('  TAX_ (11) FERC Balance Sheet'!W:W,'  TAX_ (11) FERC Balance Sheet'!$A:$A,$A17,'  TAX_ (11) FERC Balance Sheet'!$D:$D,$B17)</f>
        <v>-3422677</v>
      </c>
      <c r="S17" s="61">
        <f>SUMIFS('  TAX_ (11) FERC Balance Sheet'!X:X,'  TAX_ (11) FERC Balance Sheet'!$A:$A,$A17,'  TAX_ (11) FERC Balance Sheet'!$D:$D,$B17)</f>
        <v>-3720192</v>
      </c>
      <c r="T17" s="61">
        <f>SUMIFS('  TAX_ (11) FERC Balance Sheet'!Y:Y,'  TAX_ (11) FERC Balance Sheet'!$A:$A,$A17,'  TAX_ (11) FERC Balance Sheet'!$D:$D,$B17)</f>
        <v>-3736761</v>
      </c>
      <c r="U17" s="61">
        <f>SUMIFS('  TAX_ (11) FERC Balance Sheet'!Z:Z,'  TAX_ (11) FERC Balance Sheet'!$A:$A,$A17,'  TAX_ (11) FERC Balance Sheet'!$D:$D,$B17)</f>
        <v>-3545693</v>
      </c>
      <c r="V17" s="61">
        <f>SUMIFS('  TAX_ (11) FERC Balance Sheet'!AA:AA,'  TAX_ (11) FERC Balance Sheet'!$A:$A,$A17,'  TAX_ (11) FERC Balance Sheet'!$D:$D,$B17)</f>
        <v>-3537388</v>
      </c>
      <c r="W17" s="61">
        <f>SUMIFS('  TAX_ (11) FERC Balance Sheet'!AB:AB,'  TAX_ (11) FERC Balance Sheet'!$A:$A,$A17,'  TAX_ (11) FERC Balance Sheet'!$D:$D,$B17)</f>
        <v>-3713444</v>
      </c>
      <c r="X17" s="61">
        <f>SUMIFS('  TAX_ (11) FERC Balance Sheet'!AC:AC,'  TAX_ (11) FERC Balance Sheet'!$A:$A,$A17,'  TAX_ (11) FERC Balance Sheet'!$D:$D,$B17)</f>
        <v>-3333526</v>
      </c>
      <c r="Y17" s="61">
        <f>SUMIFS('  TAX_ (11) FERC Balance Sheet'!AD:AD,'  TAX_ (11) FERC Balance Sheet'!$A:$A,$A17,'  TAX_ (11) FERC Balance Sheet'!$D:$D,$B17)</f>
        <v>-3333526</v>
      </c>
      <c r="Z17" s="61">
        <f>SUMIFS('  TAX_ (11) FERC Balance Sheet'!AE:AE,'  TAX_ (11) FERC Balance Sheet'!$A:$A,$A17,'  TAX_ (11) FERC Balance Sheet'!$D:$D,$B17)</f>
        <v>-3327091</v>
      </c>
      <c r="AA17" s="61">
        <f>SUMIFS('  TAX_ (11) FERC Balance Sheet'!AF:AF,'  TAX_ (11) FERC Balance Sheet'!$A:$A,$A17,'  TAX_ (11) FERC Balance Sheet'!$D:$D,$B17)</f>
        <v>-3132276</v>
      </c>
      <c r="AB17" s="61">
        <f>SUMIFS('  TAX_ (11) FERC Balance Sheet'!AG:AG,'  TAX_ (11) FERC Balance Sheet'!$A:$A,$A17,'  TAX_ (11) FERC Balance Sheet'!$D:$D,$B17)</f>
        <v>-3156303</v>
      </c>
      <c r="AC17" s="61">
        <f>SUMIFS('  TAX_ (11) FERC Balance Sheet'!AH:AH,'  TAX_ (11) FERC Balance Sheet'!$A:$A,$A17,'  TAX_ (11) FERC Balance Sheet'!$D:$D,$B17)</f>
        <v>-3208005</v>
      </c>
      <c r="AD17" s="61">
        <f>SUMIFS('  TAX_ (11) FERC Balance Sheet'!AI:AI,'  TAX_ (11) FERC Balance Sheet'!$A:$A,$A17,'  TAX_ (11) FERC Balance Sheet'!$D:$D,$B17)</f>
        <v>-3230465</v>
      </c>
      <c r="AE17" s="61">
        <f>SUMIFS('  TAX_ (11) FERC Balance Sheet'!AJ:AJ,'  TAX_ (11) FERC Balance Sheet'!$A:$A,$A17,'  TAX_ (11) FERC Balance Sheet'!$D:$D,$B17)</f>
        <v>-3209791</v>
      </c>
      <c r="AF17" s="61">
        <f>SUMIFS('  TAX_ (11) FERC Balance Sheet'!AK:AK,'  TAX_ (11) FERC Balance Sheet'!$A:$A,$A17,'  TAX_ (11) FERC Balance Sheet'!$D:$D,$B17)</f>
        <v>-3221766</v>
      </c>
      <c r="AG17" s="61">
        <f>SUMIFS('  TAX_ (11) FERC Balance Sheet'!AL:AL,'  TAX_ (11) FERC Balance Sheet'!$A:$A,$A17,'  TAX_ (11) FERC Balance Sheet'!$D:$D,$B17)</f>
        <v>-3227525</v>
      </c>
      <c r="AH17" s="61">
        <f>SUMIFS('  TAX_ (11) FERC Balance Sheet'!AM:AM,'  TAX_ (11) FERC Balance Sheet'!$A:$A,$A17,'  TAX_ (11) FERC Balance Sheet'!$D:$D,$B17)</f>
        <v>-709428</v>
      </c>
      <c r="AI17" s="61">
        <f>SUMIFS('  TAX_ (11) FERC Balance Sheet'!AN:AN,'  TAX_ (11) FERC Balance Sheet'!$A:$A,$A17,'  TAX_ (11) FERC Balance Sheet'!$D:$D,$B17)</f>
        <v>-714314</v>
      </c>
      <c r="AJ17" s="61">
        <f>SUMIFS('  TAX_ (11) FERC Balance Sheet'!AO:AO,'  TAX_ (11) FERC Balance Sheet'!$A:$A,$A17,'  TAX_ (11) FERC Balance Sheet'!$D:$D,$B17)</f>
        <v>-720592</v>
      </c>
      <c r="AK17" s="61">
        <f>SUMIFS('  TAX_ (11) FERC Balance Sheet'!AP:AP,'  TAX_ (11) FERC Balance Sheet'!$A:$A,$A17,'  TAX_ (11) FERC Balance Sheet'!$D:$D,$B17)</f>
        <v>-1299103</v>
      </c>
      <c r="AL17" s="61">
        <f>SUMIFS('  TAX_ (11) FERC Balance Sheet'!AQ:AQ,'  TAX_ (11) FERC Balance Sheet'!$A:$A,$A17,'  TAX_ (11) FERC Balance Sheet'!$D:$D,$B17)</f>
        <v>-1299103</v>
      </c>
      <c r="AM17" s="61">
        <f>SUMIFS('  TAX_ (11) FERC Balance Sheet'!AR:AR,'  TAX_ (11) FERC Balance Sheet'!$A:$A,$A17,'  TAX_ (11) FERC Balance Sheet'!$D:$D,$B17)</f>
        <v>-1300336</v>
      </c>
      <c r="AN17" s="61">
        <f>SUMIFS('  TAX_ (11) FERC Balance Sheet'!AS:AS,'  TAX_ (11) FERC Balance Sheet'!$A:$A,$A17,'  TAX_ (11) FERC Balance Sheet'!$D:$D,$B17)</f>
        <v>-1310011</v>
      </c>
      <c r="AO17" s="61">
        <f>SUMIFS('  TAX_ (11) FERC Balance Sheet'!AT:AT,'  TAX_ (11) FERC Balance Sheet'!$A:$A,$A17,'  TAX_ (11) FERC Balance Sheet'!$D:$D,$B17)</f>
        <v>-1291909</v>
      </c>
      <c r="AP17" s="61">
        <f>SUMIFS('  TAX_ (11) FERC Balance Sheet'!AU:AU,'  TAX_ (11) FERC Balance Sheet'!$A:$A,$A17,'  TAX_ (11) FERC Balance Sheet'!$D:$D,$B17)</f>
        <v>-1297752</v>
      </c>
      <c r="AQ17" s="61">
        <f>SUMIFS('  TAX_ (11) FERC Balance Sheet'!AV:AV,'  TAX_ (11) FERC Balance Sheet'!$A:$A,$A17,'  TAX_ (11) FERC Balance Sheet'!$D:$D,$B17)</f>
        <v>-1307728</v>
      </c>
      <c r="AR17" s="61">
        <f>SUMIFS('  TAX_ (11) FERC Balance Sheet'!AW:AW,'  TAX_ (11) FERC Balance Sheet'!$A:$A,$A17,'  TAX_ (11) FERC Balance Sheet'!$D:$D,$B17)</f>
        <v>-2922380</v>
      </c>
      <c r="AS17" s="61">
        <f>SUMIFS('  TAX_ (11) FERC Balance Sheet'!AX:AX,'  TAX_ (11) FERC Balance Sheet'!$A:$A,$A17,'  TAX_ (11) FERC Balance Sheet'!$D:$D,$B17)</f>
        <v>-2930965</v>
      </c>
      <c r="AT17" s="61">
        <f>SUMIFS('  TAX_ (11) FERC Balance Sheet'!AY:AY,'  TAX_ (11) FERC Balance Sheet'!$A:$A,$A17,'  TAX_ (11) FERC Balance Sheet'!$D:$D,$B17)</f>
        <v>-2921723</v>
      </c>
      <c r="AU17" s="61">
        <f>SUMIFS('  TAX_ (11) FERC Balance Sheet'!AZ:AZ,'  TAX_ (11) FERC Balance Sheet'!$A:$A,$A17,'  TAX_ (11) FERC Balance Sheet'!$D:$D,$B17)</f>
        <v>-2888878</v>
      </c>
      <c r="AV17" s="61">
        <f>SUMIFS('  TAX_ (11) FERC Balance Sheet'!BA:BA,'  TAX_ (11) FERC Balance Sheet'!$A:$A,$A17,'  TAX_ (11) FERC Balance Sheet'!$D:$D,$B17)</f>
        <v>-2884978</v>
      </c>
      <c r="AW17" s="61">
        <f>SUMIFS('  TAX_ (11) FERC Balance Sheet'!BB:BB,'  TAX_ (11) FERC Balance Sheet'!$A:$A,$A17,'  TAX_ (11) FERC Balance Sheet'!$D:$D,$B17)</f>
        <v>-2888253</v>
      </c>
      <c r="AX17" s="61">
        <f>SUMIFS('  TAX_ (11) FERC Balance Sheet'!BC:BC,'  TAX_ (11) FERC Balance Sheet'!$A:$A,$A17,'  TAX_ (11) FERC Balance Sheet'!$D:$D,$B17)</f>
        <v>-2872193</v>
      </c>
      <c r="AY17" s="61">
        <f>SUMIFS('  TAX_ (11) FERC Balance Sheet'!BD:BD,'  TAX_ (11) FERC Balance Sheet'!$A:$A,$A17,'  TAX_ (11) FERC Balance Sheet'!$D:$D,$B17)</f>
        <v>-2872193</v>
      </c>
      <c r="AZ17" s="61">
        <f>SUMIFS('  TAX_ (11) FERC Balance Sheet'!BE:BE,'  TAX_ (11) FERC Balance Sheet'!$A:$A,$A17,'  TAX_ (11) FERC Balance Sheet'!$D:$D,$B17)</f>
        <v>-2898421.5417288127</v>
      </c>
      <c r="BA17" s="61">
        <f>SUMIFS('  TAX_ (11) FERC Balance Sheet'!BF:BF,'  TAX_ (11) FERC Balance Sheet'!$A:$A,$A17,'  TAX_ (11) FERC Balance Sheet'!$D:$D,$B17)</f>
        <v>-2940030.315667626</v>
      </c>
      <c r="BB17" s="61">
        <f>SUMIFS('  TAX_ (11) FERC Balance Sheet'!BG:BG,'  TAX_ (11) FERC Balance Sheet'!$A:$A,$A17,'  TAX_ (11) FERC Balance Sheet'!$D:$D,$B17)</f>
        <v>-2997415.0966049396</v>
      </c>
      <c r="BC17" s="61">
        <f>SUMIFS('  TAX_ (11) FERC Balance Sheet'!BH:BH,'  TAX_ (11) FERC Balance Sheet'!$A:$A,$A17,'  TAX_ (11) FERC Balance Sheet'!$D:$D,$B17)</f>
        <v>-3054799.8775422517</v>
      </c>
      <c r="BD17" s="61">
        <f>SUMIFS('  TAX_ (11) FERC Balance Sheet'!BI:BI,'  TAX_ (11) FERC Balance Sheet'!$A:$A,$A17,'  TAX_ (11) FERC Balance Sheet'!$D:$D,$B17)</f>
        <v>-3103949.4438835648</v>
      </c>
      <c r="BE17" s="61">
        <f>SUMIFS('  TAX_ (11) FERC Balance Sheet'!BJ:BJ,'  TAX_ (11) FERC Balance Sheet'!$A:$A,$A17,'  TAX_ (11) FERC Balance Sheet'!$D:$D,$B17)</f>
        <v>-3152792.4049748788</v>
      </c>
      <c r="BF17" s="61">
        <f>SUMIFS('  TAX_ (11) FERC Balance Sheet'!BK:BK,'  TAX_ (11) FERC Balance Sheet'!$A:$A,$A17,'  TAX_ (11) FERC Balance Sheet'!$D:$D,$B17)</f>
        <v>-3202627.6160661927</v>
      </c>
      <c r="BG17" s="61">
        <f>SUMIFS('  TAX_ (11) FERC Balance Sheet'!BL:BL,'  TAX_ (11) FERC Balance Sheet'!$A:$A,$A17,'  TAX_ (11) FERC Balance Sheet'!$D:$D,$B17)</f>
        <v>-3246906.5347550046</v>
      </c>
      <c r="BH17" s="61">
        <f>SUMIFS('  TAX_ (11) FERC Balance Sheet'!BM:BM,'  TAX_ (11) FERC Balance Sheet'!$A:$A,$A17,'  TAX_ (11) FERC Balance Sheet'!$D:$D,$B17)</f>
        <v>-3281362.6388478177</v>
      </c>
      <c r="BI17" s="61">
        <f>SUMIFS('  TAX_ (11) FERC Balance Sheet'!BN:BN,'  TAX_ (11) FERC Balance Sheet'!$A:$A,$A17,'  TAX_ (11) FERC Balance Sheet'!$D:$D,$B17)</f>
        <v>-3329671.2832366307</v>
      </c>
      <c r="BJ17" s="61">
        <f>SUMIFS('  TAX_ (11) FERC Balance Sheet'!BO:BO,'  TAX_ (11) FERC Balance Sheet'!$A:$A,$A17,'  TAX_ (11) FERC Balance Sheet'!$D:$D,$B17)</f>
        <v>-3348769.0084334444</v>
      </c>
      <c r="BK17" s="61">
        <f>SUMIFS('  TAX_ (11) FERC Balance Sheet'!BP:BP,'  TAX_ (11) FERC Balance Sheet'!$A:$A,$A17,'  TAX_ (11) FERC Balance Sheet'!$D:$D,$B17)</f>
        <v>-3360127.4912277581</v>
      </c>
      <c r="BL17" s="61">
        <f>SUMIFS('  TAX_ (11) FERC Balance Sheet'!BQ:BQ,'  TAX_ (11) FERC Balance Sheet'!$A:$A,$A17,'  TAX_ (11) FERC Balance Sheet'!$D:$D,$B17)</f>
        <v>-3360127.4912277581</v>
      </c>
      <c r="BM17" s="61">
        <f>SUMIFS('  TAX_ (11) FERC Balance Sheet'!BR:BR,'  TAX_ (11) FERC Balance Sheet'!$A:$A,$A17,'  TAX_ (11) FERC Balance Sheet'!$D:$D,$B17)</f>
        <v>-3372059.0934347757</v>
      </c>
      <c r="BN17" s="61">
        <f>SUMIFS('  TAX_ (11) FERC Balance Sheet'!BS:BS,'  TAX_ (11) FERC Balance Sheet'!$A:$A,$A17,'  TAX_ (11) FERC Balance Sheet'!$D:$D,$B17)</f>
        <v>-3383990.6956417947</v>
      </c>
      <c r="BO17" s="61">
        <f>SUMIFS('  TAX_ (11) FERC Balance Sheet'!BT:BT,'  TAX_ (11) FERC Balance Sheet'!$A:$A,$A17,'  TAX_ (11) FERC Balance Sheet'!$D:$D,$B17)</f>
        <v>-3397886.0102113127</v>
      </c>
      <c r="BP17" s="61">
        <f>SUMIFS('  TAX_ (11) FERC Balance Sheet'!BU:BU,'  TAX_ (11) FERC Balance Sheet'!$A:$A,$A17,'  TAX_ (11) FERC Balance Sheet'!$D:$D,$B17)</f>
        <v>-3411781.3247808306</v>
      </c>
      <c r="BQ17" s="61">
        <f>SUMIFS('  TAX_ (11) FERC Balance Sheet'!BV:BV,'  TAX_ (11) FERC Balance Sheet'!$A:$A,$A17,'  TAX_ (11) FERC Balance Sheet'!$D:$D,$B17)</f>
        <v>-3425676.6393503486</v>
      </c>
      <c r="BR17" s="61">
        <f>SUMIFS('  TAX_ (11) FERC Balance Sheet'!BW:BW,'  TAX_ (11) FERC Balance Sheet'!$A:$A,$A17,'  TAX_ (11) FERC Balance Sheet'!$D:$D,$B17)</f>
        <v>-3439571.9539198666</v>
      </c>
      <c r="BS17" s="61">
        <f>SUMIFS('  TAX_ (11) FERC Balance Sheet'!BX:BX,'  TAX_ (11) FERC Balance Sheet'!$A:$A,$A17,'  TAX_ (11) FERC Balance Sheet'!$D:$D,$B17)</f>
        <v>-3453467.2684893846</v>
      </c>
      <c r="BT17" s="61">
        <f>SUMIFS('  TAX_ (11) FERC Balance Sheet'!BY:BY,'  TAX_ (11) FERC Balance Sheet'!$A:$A,$A17,'  TAX_ (11) FERC Balance Sheet'!$D:$D,$B17)</f>
        <v>-3467362.5830589025</v>
      </c>
      <c r="BU17" s="61">
        <f>SUMIFS('  TAX_ (11) FERC Balance Sheet'!BZ:BZ,'  TAX_ (11) FERC Balance Sheet'!$A:$A,$A17,'  TAX_ (11) FERC Balance Sheet'!$D:$D,$B17)</f>
        <v>-3481257.8976284214</v>
      </c>
      <c r="BV17" s="61">
        <f>SUMIFS('  TAX_ (11) FERC Balance Sheet'!CA:CA,'  TAX_ (11) FERC Balance Sheet'!$A:$A,$A17,'  TAX_ (11) FERC Balance Sheet'!$D:$D,$B17)</f>
        <v>-3495729.5109979403</v>
      </c>
      <c r="BW17" s="61">
        <f>SUMIFS('  TAX_ (11) FERC Balance Sheet'!CB:CB,'  TAX_ (11) FERC Balance Sheet'!$A:$A,$A17,'  TAX_ (11) FERC Balance Sheet'!$D:$D,$B17)</f>
        <v>-3510201.1243674583</v>
      </c>
      <c r="BX17" s="61">
        <f>SUMIFS('  TAX_ (11) FERC Balance Sheet'!CC:CC,'  TAX_ (11) FERC Balance Sheet'!$A:$A,$A17,'  TAX_ (11) FERC Balance Sheet'!$D:$D,$B17)</f>
        <v>-3524672.7377369753</v>
      </c>
      <c r="BY17" s="61">
        <f>SUMIFS('  TAX_ (11) FERC Balance Sheet'!CD:CD,'  TAX_ (11) FERC Balance Sheet'!$A:$A,$A17,'  TAX_ (11) FERC Balance Sheet'!$D:$D,$B17)</f>
        <v>-3524672.7377369753</v>
      </c>
    </row>
    <row r="18" spans="1:79" ht="14.1" customHeight="1" x14ac:dyDescent="0.2">
      <c r="A18" s="59" t="s">
        <v>224</v>
      </c>
      <c r="B18" s="59" t="s">
        <v>369</v>
      </c>
      <c r="C18" s="59" t="s">
        <v>4</v>
      </c>
      <c r="D18" s="60">
        <v>283</v>
      </c>
      <c r="E18" s="61">
        <f>'  Balance 2016 - 2018'!E10</f>
        <v>0</v>
      </c>
      <c r="F18" s="61">
        <f>'  Balance 2016 - 2018'!E16</f>
        <v>51527</v>
      </c>
      <c r="G18" s="61">
        <f>SUMIFS('  TAX_ (11) FERC Balance Sheet'!L:L,'  TAX_ (11) FERC Balance Sheet'!$A:$A,$A18,'  TAX_ (11) FERC Balance Sheet'!$D:$D,$B18)</f>
        <v>-195118</v>
      </c>
      <c r="H18" s="61">
        <f>SUMIFS('  TAX_ (11) FERC Balance Sheet'!M:M,'  TAX_ (11) FERC Balance Sheet'!$A:$A,$A18,'  TAX_ (11) FERC Balance Sheet'!$D:$D,$B18)</f>
        <v>-192162</v>
      </c>
      <c r="I18" s="61">
        <f>SUMIFS('  TAX_ (11) FERC Balance Sheet'!N:N,'  TAX_ (11) FERC Balance Sheet'!$A:$A,$A18,'  TAX_ (11) FERC Balance Sheet'!$D:$D,$B18)</f>
        <v>-189129</v>
      </c>
      <c r="J18" s="61">
        <f>SUMIFS('  TAX_ (11) FERC Balance Sheet'!O:O,'  TAX_ (11) FERC Balance Sheet'!$A:$A,$A18,'  TAX_ (11) FERC Balance Sheet'!$D:$D,$B18)</f>
        <v>-187185</v>
      </c>
      <c r="K18" s="61">
        <f>SUMIFS('  TAX_ (11) FERC Balance Sheet'!P:P,'  TAX_ (11) FERC Balance Sheet'!$A:$A,$A18,'  TAX_ (11) FERC Balance Sheet'!$D:$D,$B18)</f>
        <v>-195440</v>
      </c>
      <c r="L18" s="61">
        <f>SUMIFS('  TAX_ (11) FERC Balance Sheet'!Q:Q,'  TAX_ (11) FERC Balance Sheet'!$A:$A,$A18,'  TAX_ (11) FERC Balance Sheet'!$D:$D,$B18)</f>
        <v>-195440</v>
      </c>
      <c r="M18" s="61">
        <f>SUMIFS('  TAX_ (11) FERC Balance Sheet'!R:R,'  TAX_ (11) FERC Balance Sheet'!$A:$A,$A18,'  TAX_ (11) FERC Balance Sheet'!$D:$D,$B18)</f>
        <v>-175217</v>
      </c>
      <c r="N18" s="61">
        <f>SUMIFS('  TAX_ (11) FERC Balance Sheet'!S:S,'  TAX_ (11) FERC Balance Sheet'!$A:$A,$A18,'  TAX_ (11) FERC Balance Sheet'!$D:$D,$B18)</f>
        <v>-174670</v>
      </c>
      <c r="O18" s="61">
        <f>SUMIFS('  TAX_ (11) FERC Balance Sheet'!T:T,'  TAX_ (11) FERC Balance Sheet'!$A:$A,$A18,'  TAX_ (11) FERC Balance Sheet'!$D:$D,$B18)</f>
        <v>-170800</v>
      </c>
      <c r="P18" s="61">
        <f>SUMIFS('  TAX_ (11) FERC Balance Sheet'!U:U,'  TAX_ (11) FERC Balance Sheet'!$A:$A,$A18,'  TAX_ (11) FERC Balance Sheet'!$D:$D,$B18)</f>
        <v>-170976</v>
      </c>
      <c r="Q18" s="61">
        <f>SUMIFS('  TAX_ (11) FERC Balance Sheet'!V:V,'  TAX_ (11) FERC Balance Sheet'!$A:$A,$A18,'  TAX_ (11) FERC Balance Sheet'!$D:$D,$B18)</f>
        <v>-167967</v>
      </c>
      <c r="R18" s="61">
        <f>SUMIFS('  TAX_ (11) FERC Balance Sheet'!W:W,'  TAX_ (11) FERC Balance Sheet'!$A:$A,$A18,'  TAX_ (11) FERC Balance Sheet'!$D:$D,$B18)</f>
        <v>-948586</v>
      </c>
      <c r="S18" s="61">
        <f>SUMIFS('  TAX_ (11) FERC Balance Sheet'!X:X,'  TAX_ (11) FERC Balance Sheet'!$A:$A,$A18,'  TAX_ (11) FERC Balance Sheet'!$D:$D,$B18)</f>
        <v>-954399</v>
      </c>
      <c r="T18" s="61">
        <f>SUMIFS('  TAX_ (11) FERC Balance Sheet'!Y:Y,'  TAX_ (11) FERC Balance Sheet'!$A:$A,$A18,'  TAX_ (11) FERC Balance Sheet'!$D:$D,$B18)</f>
        <v>-957532</v>
      </c>
      <c r="U18" s="61">
        <f>SUMIFS('  TAX_ (11) FERC Balance Sheet'!Z:Z,'  TAX_ (11) FERC Balance Sheet'!$A:$A,$A18,'  TAX_ (11) FERC Balance Sheet'!$D:$D,$B18)</f>
        <v>-982681</v>
      </c>
      <c r="V18" s="61">
        <f>SUMIFS('  TAX_ (11) FERC Balance Sheet'!AA:AA,'  TAX_ (11) FERC Balance Sheet'!$A:$A,$A18,'  TAX_ (11) FERC Balance Sheet'!$D:$D,$B18)</f>
        <v>-978922</v>
      </c>
      <c r="W18" s="61">
        <f>SUMIFS('  TAX_ (11) FERC Balance Sheet'!AB:AB,'  TAX_ (11) FERC Balance Sheet'!$A:$A,$A18,'  TAX_ (11) FERC Balance Sheet'!$D:$D,$B18)</f>
        <v>-980108</v>
      </c>
      <c r="X18" s="61">
        <f>SUMIFS('  TAX_ (11) FERC Balance Sheet'!AC:AC,'  TAX_ (11) FERC Balance Sheet'!$A:$A,$A18,'  TAX_ (11) FERC Balance Sheet'!$D:$D,$B18)</f>
        <v>-877728</v>
      </c>
      <c r="Y18" s="61">
        <f>SUMIFS('  TAX_ (11) FERC Balance Sheet'!AD:AD,'  TAX_ (11) FERC Balance Sheet'!$A:$A,$A18,'  TAX_ (11) FERC Balance Sheet'!$D:$D,$B18)</f>
        <v>-877728</v>
      </c>
      <c r="Z18" s="61">
        <f>SUMIFS('  TAX_ (11) FERC Balance Sheet'!AE:AE,'  TAX_ (11) FERC Balance Sheet'!$A:$A,$A18,'  TAX_ (11) FERC Balance Sheet'!$D:$D,$B18)</f>
        <v>-874487</v>
      </c>
      <c r="AA18" s="61">
        <f>SUMIFS('  TAX_ (11) FERC Balance Sheet'!AF:AF,'  TAX_ (11) FERC Balance Sheet'!$A:$A,$A18,'  TAX_ (11) FERC Balance Sheet'!$D:$D,$B18)</f>
        <v>-865186</v>
      </c>
      <c r="AB18" s="61">
        <f>SUMIFS('  TAX_ (11) FERC Balance Sheet'!AG:AG,'  TAX_ (11) FERC Balance Sheet'!$A:$A,$A18,'  TAX_ (11) FERC Balance Sheet'!$D:$D,$B18)</f>
        <v>-874761</v>
      </c>
      <c r="AC18" s="61">
        <f>SUMIFS('  TAX_ (11) FERC Balance Sheet'!AH:AH,'  TAX_ (11) FERC Balance Sheet'!$A:$A,$A18,'  TAX_ (11) FERC Balance Sheet'!$D:$D,$B18)</f>
        <v>-887905</v>
      </c>
      <c r="AD18" s="61">
        <f>SUMIFS('  TAX_ (11) FERC Balance Sheet'!AI:AI,'  TAX_ (11) FERC Balance Sheet'!$A:$A,$A18,'  TAX_ (11) FERC Balance Sheet'!$D:$D,$B18)</f>
        <v>-892475</v>
      </c>
      <c r="AE18" s="61">
        <f>SUMIFS('  TAX_ (11) FERC Balance Sheet'!AJ:AJ,'  TAX_ (11) FERC Balance Sheet'!$A:$A,$A18,'  TAX_ (11) FERC Balance Sheet'!$D:$D,$B18)</f>
        <v>-889585</v>
      </c>
      <c r="AF18" s="61">
        <f>SUMIFS('  TAX_ (11) FERC Balance Sheet'!AK:AK,'  TAX_ (11) FERC Balance Sheet'!$A:$A,$A18,'  TAX_ (11) FERC Balance Sheet'!$D:$D,$B18)</f>
        <v>-890981</v>
      </c>
      <c r="AG18" s="61">
        <f>SUMIFS('  TAX_ (11) FERC Balance Sheet'!AL:AL,'  TAX_ (11) FERC Balance Sheet'!$A:$A,$A18,'  TAX_ (11) FERC Balance Sheet'!$D:$D,$B18)</f>
        <v>-890733</v>
      </c>
      <c r="AH18" s="61">
        <f>SUMIFS('  TAX_ (11) FERC Balance Sheet'!AM:AM,'  TAX_ (11) FERC Balance Sheet'!$A:$A,$A18,'  TAX_ (11) FERC Balance Sheet'!$D:$D,$B18)</f>
        <v>-196617</v>
      </c>
      <c r="AI18" s="61">
        <f>SUMIFS('  TAX_ (11) FERC Balance Sheet'!AN:AN,'  TAX_ (11) FERC Balance Sheet'!$A:$A,$A18,'  TAX_ (11) FERC Balance Sheet'!$D:$D,$B18)</f>
        <v>-196698</v>
      </c>
      <c r="AJ18" s="61">
        <f>SUMIFS('  TAX_ (11) FERC Balance Sheet'!AO:AO,'  TAX_ (11) FERC Balance Sheet'!$A:$A,$A18,'  TAX_ (11) FERC Balance Sheet'!$D:$D,$B18)</f>
        <v>-197063</v>
      </c>
      <c r="AK18" s="61">
        <f>SUMIFS('  TAX_ (11) FERC Balance Sheet'!AP:AP,'  TAX_ (11) FERC Balance Sheet'!$A:$A,$A18,'  TAX_ (11) FERC Balance Sheet'!$D:$D,$B18)</f>
        <v>-360044</v>
      </c>
      <c r="AL18" s="61">
        <f>SUMIFS('  TAX_ (11) FERC Balance Sheet'!AQ:AQ,'  TAX_ (11) FERC Balance Sheet'!$A:$A,$A18,'  TAX_ (11) FERC Balance Sheet'!$D:$D,$B18)</f>
        <v>-360044</v>
      </c>
      <c r="AM18" s="61">
        <f>SUMIFS('  TAX_ (11) FERC Balance Sheet'!AR:AR,'  TAX_ (11) FERC Balance Sheet'!$A:$A,$A18,'  TAX_ (11) FERC Balance Sheet'!$D:$D,$B18)</f>
        <v>-358785</v>
      </c>
      <c r="AN18" s="61">
        <f>SUMIFS('  TAX_ (11) FERC Balance Sheet'!AS:AS,'  TAX_ (11) FERC Balance Sheet'!$A:$A,$A18,'  TAX_ (11) FERC Balance Sheet'!$D:$D,$B18)</f>
        <v>-360252</v>
      </c>
      <c r="AO18" s="61">
        <f>SUMIFS('  TAX_ (11) FERC Balance Sheet'!AT:AT,'  TAX_ (11) FERC Balance Sheet'!$A:$A,$A18,'  TAX_ (11) FERC Balance Sheet'!$D:$D,$B18)</f>
        <v>-358051</v>
      </c>
      <c r="AP18" s="61">
        <f>SUMIFS('  TAX_ (11) FERC Balance Sheet'!AU:AU,'  TAX_ (11) FERC Balance Sheet'!$A:$A,$A18,'  TAX_ (11) FERC Balance Sheet'!$D:$D,$B18)</f>
        <v>-358323</v>
      </c>
      <c r="AQ18" s="61">
        <f>SUMIFS('  TAX_ (11) FERC Balance Sheet'!AV:AV,'  TAX_ (11) FERC Balance Sheet'!$A:$A,$A18,'  TAX_ (11) FERC Balance Sheet'!$D:$D,$B18)</f>
        <v>-359510</v>
      </c>
      <c r="AR18" s="61">
        <f>SUMIFS('  TAX_ (11) FERC Balance Sheet'!AW:AW,'  TAX_ (11) FERC Balance Sheet'!$A:$A,$A18,'  TAX_ (11) FERC Balance Sheet'!$D:$D,$B18)</f>
        <v>-809932</v>
      </c>
      <c r="AS18" s="61">
        <f>SUMIFS('  TAX_ (11) FERC Balance Sheet'!AX:AX,'  TAX_ (11) FERC Balance Sheet'!$A:$A,$A18,'  TAX_ (11) FERC Balance Sheet'!$D:$D,$B18)</f>
        <v>-810509</v>
      </c>
      <c r="AT18" s="61">
        <f>SUMIFS('  TAX_ (11) FERC Balance Sheet'!AY:AY,'  TAX_ (11) FERC Balance Sheet'!$A:$A,$A18,'  TAX_ (11) FERC Balance Sheet'!$D:$D,$B18)</f>
        <v>-806114</v>
      </c>
      <c r="AU18" s="61">
        <f>SUMIFS('  TAX_ (11) FERC Balance Sheet'!AZ:AZ,'  TAX_ (11) FERC Balance Sheet'!$A:$A,$A18,'  TAX_ (11) FERC Balance Sheet'!$D:$D,$B18)</f>
        <v>-800648</v>
      </c>
      <c r="AV18" s="61">
        <f>SUMIFS('  TAX_ (11) FERC Balance Sheet'!BA:BA,'  TAX_ (11) FERC Balance Sheet'!$A:$A,$A18,'  TAX_ (11) FERC Balance Sheet'!$D:$D,$B18)</f>
        <v>-798267</v>
      </c>
      <c r="AW18" s="61">
        <f>SUMIFS('  TAX_ (11) FERC Balance Sheet'!BB:BB,'  TAX_ (11) FERC Balance Sheet'!$A:$A,$A18,'  TAX_ (11) FERC Balance Sheet'!$D:$D,$B18)</f>
        <v>-797765</v>
      </c>
      <c r="AX18" s="61">
        <f>SUMIFS('  TAX_ (11) FERC Balance Sheet'!BC:BC,'  TAX_ (11) FERC Balance Sheet'!$A:$A,$A18,'  TAX_ (11) FERC Balance Sheet'!$D:$D,$B18)</f>
        <v>-796025</v>
      </c>
      <c r="AY18" s="61">
        <f>SUMIFS('  TAX_ (11) FERC Balance Sheet'!BD:BD,'  TAX_ (11) FERC Balance Sheet'!$A:$A,$A18,'  TAX_ (11) FERC Balance Sheet'!$D:$D,$B18)</f>
        <v>-796025</v>
      </c>
      <c r="AZ18" s="61">
        <f>SUMIFS('  TAX_ (11) FERC Balance Sheet'!BE:BE,'  TAX_ (11) FERC Balance Sheet'!$A:$A,$A18,'  TAX_ (11) FERC Balance Sheet'!$D:$D,$B18)</f>
        <v>-803294.18516041676</v>
      </c>
      <c r="BA18" s="61">
        <f>SUMIFS('  TAX_ (11) FERC Balance Sheet'!BF:BF,'  TAX_ (11) FERC Balance Sheet'!$A:$A,$A18,'  TAX_ (11) FERC Balance Sheet'!$D:$D,$B18)</f>
        <v>-814825.96932083345</v>
      </c>
      <c r="BB18" s="61">
        <f>SUMIFS('  TAX_ (11) FERC Balance Sheet'!BG:BG,'  TAX_ (11) FERC Balance Sheet'!$A:$A,$A18,'  TAX_ (11) FERC Balance Sheet'!$D:$D,$B18)</f>
        <v>-830730.04063125036</v>
      </c>
      <c r="BC18" s="61">
        <f>SUMIFS('  TAX_ (11) FERC Balance Sheet'!BH:BH,'  TAX_ (11) FERC Balance Sheet'!$A:$A,$A18,'  TAX_ (11) FERC Balance Sheet'!$D:$D,$B18)</f>
        <v>-846634.11194166727</v>
      </c>
      <c r="BD18" s="61">
        <f>SUMIFS('  TAX_ (11) FERC Balance Sheet'!BI:BI,'  TAX_ (11) FERC Balance Sheet'!$A:$A,$A18,'  TAX_ (11) FERC Balance Sheet'!$D:$D,$B18)</f>
        <v>-860255.81085208419</v>
      </c>
      <c r="BE18" s="61">
        <f>SUMIFS('  TAX_ (11) FERC Balance Sheet'!BJ:BJ,'  TAX_ (11) FERC Balance Sheet'!$A:$A,$A18,'  TAX_ (11) FERC Balance Sheet'!$D:$D,$B18)</f>
        <v>-873792.53476250102</v>
      </c>
      <c r="BF18" s="61">
        <f>SUMIFS('  TAX_ (11) FERC Balance Sheet'!BK:BK,'  TAX_ (11) FERC Balance Sheet'!$A:$A,$A18,'  TAX_ (11) FERC Balance Sheet'!$D:$D,$B18)</f>
        <v>-887604.25867291784</v>
      </c>
      <c r="BG18" s="61">
        <f>SUMIFS('  TAX_ (11) FERC Balance Sheet'!BL:BL,'  TAX_ (11) FERC Balance Sheet'!$A:$A,$A18,'  TAX_ (11) FERC Balance Sheet'!$D:$D,$B18)</f>
        <v>-899876.06783333479</v>
      </c>
      <c r="BH18" s="61">
        <f>SUMIFS('  TAX_ (11) FERC Balance Sheet'!BM:BM,'  TAX_ (11) FERC Balance Sheet'!$A:$A,$A18,'  TAX_ (11) FERC Balance Sheet'!$D:$D,$B18)</f>
        <v>-909425.50459375163</v>
      </c>
      <c r="BI18" s="61">
        <f>SUMIFS('  TAX_ (11) FERC Balance Sheet'!BN:BN,'  TAX_ (11) FERC Balance Sheet'!$A:$A,$A18,'  TAX_ (11) FERC Balance Sheet'!$D:$D,$B18)</f>
        <v>-922814.14375416841</v>
      </c>
      <c r="BJ18" s="61">
        <f>SUMIFS('  TAX_ (11) FERC Balance Sheet'!BO:BO,'  TAX_ (11) FERC Balance Sheet'!$A:$A,$A18,'  TAX_ (11) FERC Balance Sheet'!$D:$D,$B18)</f>
        <v>-928107.03811458533</v>
      </c>
      <c r="BK18" s="61">
        <f>SUMIFS('  TAX_ (11) FERC Balance Sheet'!BP:BP,'  TAX_ (11) FERC Balance Sheet'!$A:$A,$A18,'  TAX_ (11) FERC Balance Sheet'!$D:$D,$B18)</f>
        <v>-931255.01772500225</v>
      </c>
      <c r="BL18" s="61">
        <f>SUMIFS('  TAX_ (11) FERC Balance Sheet'!BQ:BQ,'  TAX_ (11) FERC Balance Sheet'!$A:$A,$A18,'  TAX_ (11) FERC Balance Sheet'!$D:$D,$B18)</f>
        <v>-931255.01772500225</v>
      </c>
      <c r="BM18" s="61">
        <f>SUMIFS('  TAX_ (11) FERC Balance Sheet'!BR:BR,'  TAX_ (11) FERC Balance Sheet'!$A:$A,$A18,'  TAX_ (11) FERC Balance Sheet'!$D:$D,$B18)</f>
        <v>-934561.83617491915</v>
      </c>
      <c r="BN18" s="61">
        <f>SUMIFS('  TAX_ (11) FERC Balance Sheet'!BS:BS,'  TAX_ (11) FERC Balance Sheet'!$A:$A,$A18,'  TAX_ (11) FERC Balance Sheet'!$D:$D,$B18)</f>
        <v>-937868.65462483582</v>
      </c>
      <c r="BO18" s="61">
        <f>SUMIFS('  TAX_ (11) FERC Balance Sheet'!BT:BT,'  TAX_ (11) FERC Balance Sheet'!$A:$A,$A18,'  TAX_ (11) FERC Balance Sheet'!$D:$D,$B18)</f>
        <v>-941719.71182475274</v>
      </c>
      <c r="BP18" s="61">
        <f>SUMIFS('  TAX_ (11) FERC Balance Sheet'!BU:BU,'  TAX_ (11) FERC Balance Sheet'!$A:$A,$A18,'  TAX_ (11) FERC Balance Sheet'!$D:$D,$B18)</f>
        <v>-945570.76902466966</v>
      </c>
      <c r="BQ18" s="61">
        <f>SUMIFS('  TAX_ (11) FERC Balance Sheet'!BV:BV,'  TAX_ (11) FERC Balance Sheet'!$A:$A,$A18,'  TAX_ (11) FERC Balance Sheet'!$D:$D,$B18)</f>
        <v>-949421.82622458646</v>
      </c>
      <c r="BR18" s="61">
        <f>SUMIFS('  TAX_ (11) FERC Balance Sheet'!BW:BW,'  TAX_ (11) FERC Balance Sheet'!$A:$A,$A18,'  TAX_ (11) FERC Balance Sheet'!$D:$D,$B18)</f>
        <v>-953272.88342450326</v>
      </c>
      <c r="BS18" s="61">
        <f>SUMIFS('  TAX_ (11) FERC Balance Sheet'!BX:BX,'  TAX_ (11) FERC Balance Sheet'!$A:$A,$A18,'  TAX_ (11) FERC Balance Sheet'!$D:$D,$B18)</f>
        <v>-957123.94062442007</v>
      </c>
      <c r="BT18" s="61">
        <f>SUMIFS('  TAX_ (11) FERC Balance Sheet'!BY:BY,'  TAX_ (11) FERC Balance Sheet'!$A:$A,$A18,'  TAX_ (11) FERC Balance Sheet'!$D:$D,$B18)</f>
        <v>-960974.9978243371</v>
      </c>
      <c r="BU18" s="61">
        <f>SUMIFS('  TAX_ (11) FERC Balance Sheet'!BZ:BZ,'  TAX_ (11) FERC Balance Sheet'!$A:$A,$A18,'  TAX_ (11) FERC Balance Sheet'!$D:$D,$B18)</f>
        <v>-964826.05502425379</v>
      </c>
      <c r="BV18" s="61">
        <f>SUMIFS('  TAX_ (11) FERC Balance Sheet'!CA:CA,'  TAX_ (11) FERC Balance Sheet'!$A:$A,$A18,'  TAX_ (11) FERC Balance Sheet'!$D:$D,$B18)</f>
        <v>-968836.83222417068</v>
      </c>
      <c r="BW18" s="61">
        <f>SUMIFS('  TAX_ (11) FERC Balance Sheet'!CB:CB,'  TAX_ (11) FERC Balance Sheet'!$A:$A,$A18,'  TAX_ (11) FERC Balance Sheet'!$D:$D,$B18)</f>
        <v>-972847.60942408745</v>
      </c>
      <c r="BX18" s="61">
        <f>SUMIFS('  TAX_ (11) FERC Balance Sheet'!CC:CC,'  TAX_ (11) FERC Balance Sheet'!$A:$A,$A18,'  TAX_ (11) FERC Balance Sheet'!$D:$D,$B18)</f>
        <v>-976858.38662400434</v>
      </c>
      <c r="BY18" s="61">
        <f>SUMIFS('  TAX_ (11) FERC Balance Sheet'!CD:CD,'  TAX_ (11) FERC Balance Sheet'!$A:$A,$A18,'  TAX_ (11) FERC Balance Sheet'!$D:$D,$B18)</f>
        <v>-976858.38662400434</v>
      </c>
    </row>
    <row r="19" spans="1:79" ht="14.1" customHeight="1" thickBot="1" x14ac:dyDescent="0.25">
      <c r="A19" s="62"/>
      <c r="B19" s="63" t="s">
        <v>34</v>
      </c>
      <c r="C19" s="63"/>
      <c r="D19" s="62"/>
      <c r="E19" s="64">
        <f t="shared" ref="E19:AJ19" si="0">SUM(E9:E18)</f>
        <v>-39943992</v>
      </c>
      <c r="F19" s="64">
        <f t="shared" si="0"/>
        <v>-24920059</v>
      </c>
      <c r="G19" s="64">
        <f t="shared" si="0"/>
        <v>-26317582.379999999</v>
      </c>
      <c r="H19" s="64">
        <f t="shared" si="0"/>
        <v>-26705387.379999999</v>
      </c>
      <c r="I19" s="64">
        <f t="shared" si="0"/>
        <v>-26671343.379999999</v>
      </c>
      <c r="J19" s="64">
        <f t="shared" si="0"/>
        <v>-26637351.379999999</v>
      </c>
      <c r="K19" s="64">
        <f t="shared" si="0"/>
        <v>-27289039.379999999</v>
      </c>
      <c r="L19" s="64">
        <f t="shared" si="0"/>
        <v>-27289039.379999999</v>
      </c>
      <c r="M19" s="64">
        <f t="shared" si="0"/>
        <v>-27207713.379999999</v>
      </c>
      <c r="N19" s="64">
        <f t="shared" si="0"/>
        <v>-27083856.379999999</v>
      </c>
      <c r="O19" s="64">
        <f t="shared" si="0"/>
        <v>-27582862.379999999</v>
      </c>
      <c r="P19" s="64">
        <f t="shared" si="0"/>
        <v>-27612298.379999999</v>
      </c>
      <c r="Q19" s="64">
        <f t="shared" si="0"/>
        <v>-27625709.379999999</v>
      </c>
      <c r="R19" s="64">
        <f t="shared" si="0"/>
        <v>-31548264.379999999</v>
      </c>
      <c r="S19" s="64">
        <f t="shared" si="0"/>
        <v>-32227505.379999999</v>
      </c>
      <c r="T19" s="64">
        <f t="shared" si="0"/>
        <v>-33591823.379999995</v>
      </c>
      <c r="U19" s="64">
        <f t="shared" si="0"/>
        <v>-33487830.379999999</v>
      </c>
      <c r="V19" s="64">
        <f t="shared" si="0"/>
        <v>-34142723.379999995</v>
      </c>
      <c r="W19" s="64">
        <f t="shared" si="0"/>
        <v>-34290751.379999995</v>
      </c>
      <c r="X19" s="64">
        <f t="shared" si="0"/>
        <v>-32829581.379999999</v>
      </c>
      <c r="Y19" s="64">
        <f t="shared" si="0"/>
        <v>-32829581.379999999</v>
      </c>
      <c r="Z19" s="64">
        <f t="shared" si="0"/>
        <v>-32902276.379999999</v>
      </c>
      <c r="AA19" s="64">
        <f t="shared" si="0"/>
        <v>-32870562.379999999</v>
      </c>
      <c r="AB19" s="64">
        <f t="shared" si="0"/>
        <v>-33450290.379999999</v>
      </c>
      <c r="AC19" s="64">
        <f t="shared" si="0"/>
        <v>-33525978.379999999</v>
      </c>
      <c r="AD19" s="64">
        <f t="shared" si="0"/>
        <v>-33878899.379999995</v>
      </c>
      <c r="AE19" s="64">
        <f t="shared" si="0"/>
        <v>-34082434.379999995</v>
      </c>
      <c r="AF19" s="64">
        <f t="shared" si="0"/>
        <v>-33939600.379999995</v>
      </c>
      <c r="AG19" s="64">
        <f t="shared" si="0"/>
        <v>-33925302.379999995</v>
      </c>
      <c r="AH19" s="64">
        <f t="shared" si="0"/>
        <v>-30924379.379999999</v>
      </c>
      <c r="AI19" s="64">
        <f t="shared" si="0"/>
        <v>-30831317.379999999</v>
      </c>
      <c r="AJ19" s="64">
        <f t="shared" si="0"/>
        <v>-30707537.379999999</v>
      </c>
      <c r="AK19" s="64">
        <f t="shared" ref="AK19:BL19" si="1">SUM(AK9:AK18)</f>
        <v>-31683434.379999999</v>
      </c>
      <c r="AL19" s="64">
        <f t="shared" si="1"/>
        <v>-31683434.379999999</v>
      </c>
      <c r="AM19" s="64">
        <f t="shared" si="1"/>
        <v>-31619508.379999999</v>
      </c>
      <c r="AN19" s="64">
        <f t="shared" si="1"/>
        <v>-31958154.379999999</v>
      </c>
      <c r="AO19" s="64">
        <f t="shared" si="1"/>
        <v>-32669276.379999999</v>
      </c>
      <c r="AP19" s="64">
        <f t="shared" si="1"/>
        <v>-32620103.379999999</v>
      </c>
      <c r="AQ19" s="64">
        <f t="shared" si="1"/>
        <v>-32745699.379999999</v>
      </c>
      <c r="AR19" s="64">
        <f t="shared" si="1"/>
        <v>-32966623.379999999</v>
      </c>
      <c r="AS19" s="64">
        <f t="shared" si="1"/>
        <v>-33010421.379999999</v>
      </c>
      <c r="AT19" s="64">
        <f t="shared" si="1"/>
        <v>-32864875.379999999</v>
      </c>
      <c r="AU19" s="64">
        <f t="shared" si="1"/>
        <v>-32626761.379999999</v>
      </c>
      <c r="AV19" s="64">
        <f t="shared" si="1"/>
        <v>-32564596.379999999</v>
      </c>
      <c r="AW19" s="64">
        <f t="shared" si="1"/>
        <v>-32697750.379999999</v>
      </c>
      <c r="AX19" s="64">
        <f t="shared" si="1"/>
        <v>-33047827.379999999</v>
      </c>
      <c r="AY19" s="64">
        <f t="shared" si="1"/>
        <v>-33047827.379999999</v>
      </c>
      <c r="AZ19" s="64">
        <f t="shared" si="1"/>
        <v>-33173808.693422489</v>
      </c>
      <c r="BA19" s="64">
        <f t="shared" si="1"/>
        <v>-33292917.922340132</v>
      </c>
      <c r="BB19" s="64">
        <f t="shared" si="1"/>
        <v>-33701810.895277724</v>
      </c>
      <c r="BC19" s="64">
        <f t="shared" si="1"/>
        <v>-33843690.49633351</v>
      </c>
      <c r="BD19" s="64">
        <f t="shared" si="1"/>
        <v>-33957184.531285003</v>
      </c>
      <c r="BE19" s="64">
        <f t="shared" si="1"/>
        <v>-34058905.715132907</v>
      </c>
      <c r="BF19" s="64">
        <f t="shared" si="1"/>
        <v>-34151743.327621728</v>
      </c>
      <c r="BG19" s="64">
        <f t="shared" si="1"/>
        <v>-34235460.693713948</v>
      </c>
      <c r="BH19" s="64">
        <f t="shared" si="1"/>
        <v>-34360493.159975879</v>
      </c>
      <c r="BI19" s="64">
        <f t="shared" si="1"/>
        <v>-34453173.214836799</v>
      </c>
      <c r="BJ19" s="64">
        <f t="shared" si="1"/>
        <v>-34498553.282702841</v>
      </c>
      <c r="BK19" s="64">
        <f t="shared" si="1"/>
        <v>-34541177.539270006</v>
      </c>
      <c r="BL19" s="64">
        <f t="shared" si="1"/>
        <v>-34541177.539270006</v>
      </c>
      <c r="BM19" s="64">
        <f t="shared" ref="BM19:BY19" si="2">SUM(BM9:BM18)</f>
        <v>-34661374.815496147</v>
      </c>
      <c r="BN19" s="64">
        <f t="shared" si="2"/>
        <v>-34799106.734583378</v>
      </c>
      <c r="BO19" s="64">
        <f t="shared" si="2"/>
        <v>-35234797.50377731</v>
      </c>
      <c r="BP19" s="64">
        <f t="shared" si="2"/>
        <v>-35337147.180794843</v>
      </c>
      <c r="BQ19" s="64">
        <f t="shared" si="2"/>
        <v>-35428029.566972554</v>
      </c>
      <c r="BR19" s="64">
        <f t="shared" si="2"/>
        <v>-35515446.751397178</v>
      </c>
      <c r="BS19" s="64">
        <f t="shared" si="2"/>
        <v>-35598653.225882016</v>
      </c>
      <c r="BT19" s="64">
        <f t="shared" si="2"/>
        <v>-35677407.818842411</v>
      </c>
      <c r="BU19" s="64">
        <f t="shared" si="2"/>
        <v>-35793822.980142914</v>
      </c>
      <c r="BV19" s="64">
        <f t="shared" si="2"/>
        <v>-35882266.595421851</v>
      </c>
      <c r="BW19" s="64">
        <f t="shared" si="2"/>
        <v>-35961364.288519524</v>
      </c>
      <c r="BX19" s="64">
        <f t="shared" si="2"/>
        <v>-36045479.211119406</v>
      </c>
      <c r="BY19" s="64">
        <f t="shared" si="2"/>
        <v>-36045479.211119406</v>
      </c>
    </row>
    <row r="20" spans="1:79" ht="14.1" customHeight="1" thickTop="1" x14ac:dyDescent="0.2">
      <c r="A20" s="62"/>
      <c r="B20" s="63"/>
      <c r="C20" s="63"/>
      <c r="D20" s="62"/>
    </row>
    <row r="21" spans="1:79" ht="14.1" customHeight="1" x14ac:dyDescent="0.2">
      <c r="A21" s="62"/>
      <c r="B21" s="62"/>
      <c r="C21" s="62"/>
      <c r="D21" s="60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</row>
    <row r="22" spans="1:79" ht="14.1" customHeight="1" x14ac:dyDescent="0.2">
      <c r="A22" s="62"/>
      <c r="B22" s="62"/>
      <c r="C22" s="62"/>
      <c r="D22" s="60"/>
    </row>
    <row r="23" spans="1:79" ht="14.1" customHeight="1" x14ac:dyDescent="0.2">
      <c r="A23" s="69" t="s">
        <v>224</v>
      </c>
      <c r="B23" s="69" t="s">
        <v>296</v>
      </c>
      <c r="C23" s="69"/>
      <c r="D23" s="70">
        <v>182</v>
      </c>
      <c r="E23" s="61"/>
      <c r="F23" s="61">
        <v>995219</v>
      </c>
      <c r="G23" s="61">
        <f>SUMIFS('  TAX_ (11) FERC Balance Sheet'!L:L,'  TAX_ (11) FERC Balance Sheet'!$A:$A,$A23,'  TAX_ (11) FERC Balance Sheet'!$D:$D,$B23)</f>
        <v>647774</v>
      </c>
      <c r="H23" s="61">
        <f>SUMIFS('  TAX_ (11) FERC Balance Sheet'!M:M,'  TAX_ (11) FERC Balance Sheet'!$A:$A,$A23,'  TAX_ (11) FERC Balance Sheet'!$D:$D,$B23)</f>
        <v>619476</v>
      </c>
      <c r="I23" s="61">
        <f>SUMIFS('  TAX_ (11) FERC Balance Sheet'!N:N,'  TAX_ (11) FERC Balance Sheet'!$A:$A,$A23,'  TAX_ (11) FERC Balance Sheet'!$D:$D,$B23)</f>
        <v>619476</v>
      </c>
      <c r="J23" s="61">
        <f>SUMIFS('  TAX_ (11) FERC Balance Sheet'!O:O,'  TAX_ (11) FERC Balance Sheet'!$A:$A,$A23,'  TAX_ (11) FERC Balance Sheet'!$D:$D,$B23)</f>
        <v>619476</v>
      </c>
      <c r="K23" s="61">
        <f>SUMIFS('  TAX_ (11) FERC Balance Sheet'!P:P,'  TAX_ (11) FERC Balance Sheet'!$A:$A,$A23,'  TAX_ (11) FERC Balance Sheet'!$D:$D,$B23)</f>
        <v>853885</v>
      </c>
      <c r="L23" s="61">
        <f>SUMIFS('  TAX_ (11) FERC Balance Sheet'!Q:Q,'  TAX_ (11) FERC Balance Sheet'!$A:$A,$A23,'  TAX_ (11) FERC Balance Sheet'!$D:$D,$B23)</f>
        <v>853885</v>
      </c>
      <c r="M23" s="61">
        <f>SUMIFS('  TAX_ (11) FERC Balance Sheet'!R:R,'  TAX_ (11) FERC Balance Sheet'!$A:$A,$A23,'  TAX_ (11) FERC Balance Sheet'!$D:$D,$B23)</f>
        <v>853885</v>
      </c>
      <c r="N23" s="61">
        <f>SUMIFS('  TAX_ (11) FERC Balance Sheet'!S:S,'  TAX_ (11) FERC Balance Sheet'!$A:$A,$A23,'  TAX_ (11) FERC Balance Sheet'!$D:$D,$B23)</f>
        <v>853885</v>
      </c>
      <c r="O23" s="61">
        <f>SUMIFS('  TAX_ (11) FERC Balance Sheet'!T:T,'  TAX_ (11) FERC Balance Sheet'!$A:$A,$A23,'  TAX_ (11) FERC Balance Sheet'!$D:$D,$B23)</f>
        <v>800517</v>
      </c>
      <c r="P23" s="61">
        <f>SUMIFS('  TAX_ (11) FERC Balance Sheet'!U:U,'  TAX_ (11) FERC Balance Sheet'!$A:$A,$A23,'  TAX_ (11) FERC Balance Sheet'!$D:$D,$B23)</f>
        <v>800517</v>
      </c>
      <c r="Q23" s="61">
        <f>SUMIFS('  TAX_ (11) FERC Balance Sheet'!V:V,'  TAX_ (11) FERC Balance Sheet'!$A:$A,$A23,'  TAX_ (11) FERC Balance Sheet'!$D:$D,$B23)</f>
        <v>800517</v>
      </c>
      <c r="R23" s="61">
        <f>SUMIFS('  TAX_ (11) FERC Balance Sheet'!W:W,'  TAX_ (11) FERC Balance Sheet'!$A:$A,$A23,'  TAX_ (11) FERC Balance Sheet'!$D:$D,$B23)</f>
        <v>747149</v>
      </c>
      <c r="S23" s="61">
        <f>SUMIFS('  TAX_ (11) FERC Balance Sheet'!X:X,'  TAX_ (11) FERC Balance Sheet'!$A:$A,$A23,'  TAX_ (11) FERC Balance Sheet'!$D:$D,$B23)</f>
        <v>747149</v>
      </c>
      <c r="T23" s="61">
        <f>SUMIFS('  TAX_ (11) FERC Balance Sheet'!Y:Y,'  TAX_ (11) FERC Balance Sheet'!$A:$A,$A23,'  TAX_ (11) FERC Balance Sheet'!$D:$D,$B23)</f>
        <v>747149</v>
      </c>
      <c r="U23" s="61">
        <f>SUMIFS('  TAX_ (11) FERC Balance Sheet'!Z:Z,'  TAX_ (11) FERC Balance Sheet'!$A:$A,$A23,'  TAX_ (11) FERC Balance Sheet'!$D:$D,$B23)</f>
        <v>693781</v>
      </c>
      <c r="V23" s="61">
        <f>SUMIFS('  TAX_ (11) FERC Balance Sheet'!AA:AA,'  TAX_ (11) FERC Balance Sheet'!$A:$A,$A23,'  TAX_ (11) FERC Balance Sheet'!$D:$D,$B23)</f>
        <v>693781</v>
      </c>
      <c r="W23" s="61">
        <f>SUMIFS('  TAX_ (11) FERC Balance Sheet'!AB:AB,'  TAX_ (11) FERC Balance Sheet'!$A:$A,$A23,'  TAX_ (11) FERC Balance Sheet'!$D:$D,$B23)</f>
        <v>693781</v>
      </c>
      <c r="X23" s="61">
        <f>SUMIFS('  TAX_ (11) FERC Balance Sheet'!AC:AC,'  TAX_ (11) FERC Balance Sheet'!$A:$A,$A23,'  TAX_ (11) FERC Balance Sheet'!$D:$D,$B23)</f>
        <v>640413</v>
      </c>
      <c r="Y23" s="61">
        <f>SUMIFS('  TAX_ (11) FERC Balance Sheet'!AD:AD,'  TAX_ (11) FERC Balance Sheet'!$A:$A,$A23,'  TAX_ (11) FERC Balance Sheet'!$D:$D,$B23)</f>
        <v>640413</v>
      </c>
      <c r="Z23" s="61">
        <f>SUMIFS('  TAX_ (11) FERC Balance Sheet'!AE:AE,'  TAX_ (11) FERC Balance Sheet'!$A:$A,$A23,'  TAX_ (11) FERC Balance Sheet'!$D:$D,$B23)</f>
        <v>640413</v>
      </c>
      <c r="AA23" s="61">
        <f>SUMIFS('  TAX_ (11) FERC Balance Sheet'!AF:AF,'  TAX_ (11) FERC Balance Sheet'!$A:$A,$A23,'  TAX_ (11) FERC Balance Sheet'!$D:$D,$B23)</f>
        <v>640413</v>
      </c>
      <c r="AB23" s="61">
        <f>SUMIFS('  TAX_ (11) FERC Balance Sheet'!AG:AG,'  TAX_ (11) FERC Balance Sheet'!$A:$A,$A23,'  TAX_ (11) FERC Balance Sheet'!$D:$D,$B23)</f>
        <v>587045</v>
      </c>
      <c r="AC23" s="61">
        <f>SUMIFS('  TAX_ (11) FERC Balance Sheet'!AH:AH,'  TAX_ (11) FERC Balance Sheet'!$A:$A,$A23,'  TAX_ (11) FERC Balance Sheet'!$D:$D,$B23)</f>
        <v>587045</v>
      </c>
      <c r="AD23" s="61">
        <f>SUMIFS('  TAX_ (11) FERC Balance Sheet'!AI:AI,'  TAX_ (11) FERC Balance Sheet'!$A:$A,$A23,'  TAX_ (11) FERC Balance Sheet'!$D:$D,$B23)</f>
        <v>587045</v>
      </c>
      <c r="AE23" s="61">
        <f>SUMIFS('  TAX_ (11) FERC Balance Sheet'!AJ:AJ,'  TAX_ (11) FERC Balance Sheet'!$A:$A,$A23,'  TAX_ (11) FERC Balance Sheet'!$D:$D,$B23)</f>
        <v>528623</v>
      </c>
      <c r="AF23" s="61">
        <f>SUMIFS('  TAX_ (11) FERC Balance Sheet'!AK:AK,'  TAX_ (11) FERC Balance Sheet'!$A:$A,$A23,'  TAX_ (11) FERC Balance Sheet'!$D:$D,$B23)</f>
        <v>528623</v>
      </c>
      <c r="AG23" s="61">
        <f>SUMIFS('  TAX_ (11) FERC Balance Sheet'!AL:AL,'  TAX_ (11) FERC Balance Sheet'!$A:$A,$A23,'  TAX_ (11) FERC Balance Sheet'!$D:$D,$B23)</f>
        <v>528623</v>
      </c>
      <c r="AH23" s="61">
        <f>SUMIFS('  TAX_ (11) FERC Balance Sheet'!AM:AM,'  TAX_ (11) FERC Balance Sheet'!$A:$A,$A23,'  TAX_ (11) FERC Balance Sheet'!$D:$D,$B23)</f>
        <v>468146</v>
      </c>
      <c r="AI23" s="61">
        <f>SUMIFS('  TAX_ (11) FERC Balance Sheet'!AN:AN,'  TAX_ (11) FERC Balance Sheet'!$A:$A,$A23,'  TAX_ (11) FERC Balance Sheet'!$D:$D,$B23)</f>
        <v>468146</v>
      </c>
      <c r="AJ23" s="61">
        <f>SUMIFS('  TAX_ (11) FERC Balance Sheet'!AO:AO,'  TAX_ (11) FERC Balance Sheet'!$A:$A,$A23,'  TAX_ (11) FERC Balance Sheet'!$D:$D,$B23)</f>
        <v>468146</v>
      </c>
      <c r="AK23" s="61">
        <f>SUMIFS('  TAX_ (11) FERC Balance Sheet'!AP:AP,'  TAX_ (11) FERC Balance Sheet'!$A:$A,$A23,'  TAX_ (11) FERC Balance Sheet'!$D:$D,$B23)</f>
        <v>426942</v>
      </c>
      <c r="AL23" s="61">
        <f>SUMIFS('  TAX_ (11) FERC Balance Sheet'!AQ:AQ,'  TAX_ (11) FERC Balance Sheet'!$A:$A,$A23,'  TAX_ (11) FERC Balance Sheet'!$D:$D,$B23)</f>
        <v>426942</v>
      </c>
      <c r="AM23" s="61">
        <f>SUMIFS('  TAX_ (11) FERC Balance Sheet'!AR:AR,'  TAX_ (11) FERC Balance Sheet'!$A:$A,$A23,'  TAX_ (11) FERC Balance Sheet'!$D:$D,$B23)</f>
        <v>426942</v>
      </c>
      <c r="AN23" s="61">
        <f>SUMIFS('  TAX_ (11) FERC Balance Sheet'!AS:AS,'  TAX_ (11) FERC Balance Sheet'!$A:$A,$A23,'  TAX_ (11) FERC Balance Sheet'!$D:$D,$B23)</f>
        <v>426942</v>
      </c>
      <c r="AO23" s="61">
        <f>SUMIFS('  TAX_ (11) FERC Balance Sheet'!AT:AT,'  TAX_ (11) FERC Balance Sheet'!$A:$A,$A23,'  TAX_ (11) FERC Balance Sheet'!$D:$D,$B23)</f>
        <v>374885</v>
      </c>
      <c r="AP23" s="61">
        <f>SUMIFS('  TAX_ (11) FERC Balance Sheet'!AU:AU,'  TAX_ (11) FERC Balance Sheet'!$A:$A,$A23,'  TAX_ (11) FERC Balance Sheet'!$D:$D,$B23)</f>
        <v>374885</v>
      </c>
      <c r="AQ23" s="61">
        <f>SUMIFS('  TAX_ (11) FERC Balance Sheet'!AV:AV,'  TAX_ (11) FERC Balance Sheet'!$A:$A,$A23,'  TAX_ (11) FERC Balance Sheet'!$D:$D,$B23)</f>
        <v>374885</v>
      </c>
      <c r="AR23" s="61">
        <f>SUMIFS('  TAX_ (11) FERC Balance Sheet'!AW:AW,'  TAX_ (11) FERC Balance Sheet'!$A:$A,$A23,'  TAX_ (11) FERC Balance Sheet'!$D:$D,$B23)</f>
        <v>316158</v>
      </c>
      <c r="AS23" s="61">
        <f>SUMIFS('  TAX_ (11) FERC Balance Sheet'!AX:AX,'  TAX_ (11) FERC Balance Sheet'!$A:$A,$A23,'  TAX_ (11) FERC Balance Sheet'!$D:$D,$B23)</f>
        <v>316158</v>
      </c>
      <c r="AT23" s="61">
        <f>SUMIFS('  TAX_ (11) FERC Balance Sheet'!AY:AY,'  TAX_ (11) FERC Balance Sheet'!$A:$A,$A23,'  TAX_ (11) FERC Balance Sheet'!$D:$D,$B23)</f>
        <v>316158</v>
      </c>
      <c r="AU23" s="61">
        <f>SUMIFS('  TAX_ (11) FERC Balance Sheet'!AZ:AZ,'  TAX_ (11) FERC Balance Sheet'!$A:$A,$A23,'  TAX_ (11) FERC Balance Sheet'!$D:$D,$B23)</f>
        <v>255807</v>
      </c>
      <c r="AV23" s="61">
        <f>SUMIFS('  TAX_ (11) FERC Balance Sheet'!BA:BA,'  TAX_ (11) FERC Balance Sheet'!$A:$A,$A23,'  TAX_ (11) FERC Balance Sheet'!$D:$D,$B23)</f>
        <v>255807</v>
      </c>
      <c r="AW23" s="61">
        <f>SUMIFS('  TAX_ (11) FERC Balance Sheet'!BB:BB,'  TAX_ (11) FERC Balance Sheet'!$A:$A,$A23,'  TAX_ (11) FERC Balance Sheet'!$D:$D,$B23)</f>
        <v>255807</v>
      </c>
      <c r="AX23" s="61">
        <f>SUMIFS('  TAX_ (11) FERC Balance Sheet'!BC:BC,'  TAX_ (11) FERC Balance Sheet'!$A:$A,$A23,'  TAX_ (11) FERC Balance Sheet'!$D:$D,$B23)</f>
        <v>213471</v>
      </c>
      <c r="AY23" s="61">
        <f>SUMIFS('  TAX_ (11) FERC Balance Sheet'!BD:BD,'  TAX_ (11) FERC Balance Sheet'!$A:$A,$A23,'  TAX_ (11) FERC Balance Sheet'!$D:$D,$B23)</f>
        <v>213471</v>
      </c>
      <c r="AZ23" s="61">
        <f>SUMIFS('  TAX_ (11) FERC Balance Sheet'!BE:BE,'  TAX_ (11) FERC Balance Sheet'!$A:$A,$A23,'  TAX_ (11) FERC Balance Sheet'!$D:$D,$B23)</f>
        <v>213471</v>
      </c>
      <c r="BA23" s="61">
        <f>SUMIFS('  TAX_ (11) FERC Balance Sheet'!BF:BF,'  TAX_ (11) FERC Balance Sheet'!$A:$A,$A23,'  TAX_ (11) FERC Balance Sheet'!$D:$D,$B23)</f>
        <v>213471</v>
      </c>
      <c r="BB23" s="61">
        <f>SUMIFS('  TAX_ (11) FERC Balance Sheet'!BG:BG,'  TAX_ (11) FERC Balance Sheet'!$A:$A,$A23,'  TAX_ (11) FERC Balance Sheet'!$D:$D,$B23)</f>
        <v>213471</v>
      </c>
      <c r="BC23" s="61">
        <f>SUMIFS('  TAX_ (11) FERC Balance Sheet'!BH:BH,'  TAX_ (11) FERC Balance Sheet'!$A:$A,$A23,'  TAX_ (11) FERC Balance Sheet'!$D:$D,$B23)</f>
        <v>213471</v>
      </c>
      <c r="BD23" s="61">
        <f>SUMIFS('  TAX_ (11) FERC Balance Sheet'!BI:BI,'  TAX_ (11) FERC Balance Sheet'!$A:$A,$A23,'  TAX_ (11) FERC Balance Sheet'!$D:$D,$B23)</f>
        <v>213471</v>
      </c>
      <c r="BE23" s="61">
        <f>SUMIFS('  TAX_ (11) FERC Balance Sheet'!BJ:BJ,'  TAX_ (11) FERC Balance Sheet'!$A:$A,$A23,'  TAX_ (11) FERC Balance Sheet'!$D:$D,$B23)</f>
        <v>213471</v>
      </c>
      <c r="BF23" s="61">
        <f>SUMIFS('  TAX_ (11) FERC Balance Sheet'!BK:BK,'  TAX_ (11) FERC Balance Sheet'!$A:$A,$A23,'  TAX_ (11) FERC Balance Sheet'!$D:$D,$B23)</f>
        <v>213471</v>
      </c>
      <c r="BG23" s="61">
        <f>SUMIFS('  TAX_ (11) FERC Balance Sheet'!BL:BL,'  TAX_ (11) FERC Balance Sheet'!$A:$A,$A23,'  TAX_ (11) FERC Balance Sheet'!$D:$D,$B23)</f>
        <v>213471</v>
      </c>
      <c r="BH23" s="61">
        <f>SUMIFS('  TAX_ (11) FERC Balance Sheet'!BM:BM,'  TAX_ (11) FERC Balance Sheet'!$A:$A,$A23,'  TAX_ (11) FERC Balance Sheet'!$D:$D,$B23)</f>
        <v>213471</v>
      </c>
      <c r="BI23" s="61">
        <f>SUMIFS('  TAX_ (11) FERC Balance Sheet'!BN:BN,'  TAX_ (11) FERC Balance Sheet'!$A:$A,$A23,'  TAX_ (11) FERC Balance Sheet'!$D:$D,$B23)</f>
        <v>213471</v>
      </c>
      <c r="BJ23" s="61">
        <f>SUMIFS('  TAX_ (11) FERC Balance Sheet'!BO:BO,'  TAX_ (11) FERC Balance Sheet'!$A:$A,$A23,'  TAX_ (11) FERC Balance Sheet'!$D:$D,$B23)</f>
        <v>213471</v>
      </c>
      <c r="BK23" s="61">
        <f>SUMIFS('  TAX_ (11) FERC Balance Sheet'!BP:BP,'  TAX_ (11) FERC Balance Sheet'!$A:$A,$A23,'  TAX_ (11) FERC Balance Sheet'!$D:$D,$B23)</f>
        <v>213471</v>
      </c>
      <c r="BL23" s="61">
        <f>SUMIFS('  TAX_ (11) FERC Balance Sheet'!BQ:BQ,'  TAX_ (11) FERC Balance Sheet'!$A:$A,$A23,'  TAX_ (11) FERC Balance Sheet'!$D:$D,$B23)</f>
        <v>213471</v>
      </c>
      <c r="BM23" s="61">
        <f>SUMIFS('  TAX_ (11) FERC Balance Sheet'!BR:BR,'  TAX_ (11) FERC Balance Sheet'!$A:$A,$A23,'  TAX_ (11) FERC Balance Sheet'!$D:$D,$B23)</f>
        <v>213471</v>
      </c>
      <c r="BN23" s="61">
        <f>SUMIFS('  TAX_ (11) FERC Balance Sheet'!BS:BS,'  TAX_ (11) FERC Balance Sheet'!$A:$A,$A23,'  TAX_ (11) FERC Balance Sheet'!$D:$D,$B23)</f>
        <v>213471</v>
      </c>
      <c r="BO23" s="61">
        <f>SUMIFS('  TAX_ (11) FERC Balance Sheet'!BT:BT,'  TAX_ (11) FERC Balance Sheet'!$A:$A,$A23,'  TAX_ (11) FERC Balance Sheet'!$D:$D,$B23)</f>
        <v>213471</v>
      </c>
      <c r="BP23" s="61">
        <f>SUMIFS('  TAX_ (11) FERC Balance Sheet'!BU:BU,'  TAX_ (11) FERC Balance Sheet'!$A:$A,$A23,'  TAX_ (11) FERC Balance Sheet'!$D:$D,$B23)</f>
        <v>213471</v>
      </c>
      <c r="BQ23" s="61">
        <f>SUMIFS('  TAX_ (11) FERC Balance Sheet'!BV:BV,'  TAX_ (11) FERC Balance Sheet'!$A:$A,$A23,'  TAX_ (11) FERC Balance Sheet'!$D:$D,$B23)</f>
        <v>213471</v>
      </c>
      <c r="BR23" s="61">
        <f>SUMIFS('  TAX_ (11) FERC Balance Sheet'!BW:BW,'  TAX_ (11) FERC Balance Sheet'!$A:$A,$A23,'  TAX_ (11) FERC Balance Sheet'!$D:$D,$B23)</f>
        <v>213471</v>
      </c>
      <c r="BS23" s="61">
        <f>SUMIFS('  TAX_ (11) FERC Balance Sheet'!BX:BX,'  TAX_ (11) FERC Balance Sheet'!$A:$A,$A23,'  TAX_ (11) FERC Balance Sheet'!$D:$D,$B23)</f>
        <v>213471</v>
      </c>
      <c r="BT23" s="61">
        <f>SUMIFS('  TAX_ (11) FERC Balance Sheet'!BY:BY,'  TAX_ (11) FERC Balance Sheet'!$A:$A,$A23,'  TAX_ (11) FERC Balance Sheet'!$D:$D,$B23)</f>
        <v>213471</v>
      </c>
      <c r="BU23" s="61">
        <f>SUMIFS('  TAX_ (11) FERC Balance Sheet'!BZ:BZ,'  TAX_ (11) FERC Balance Sheet'!$A:$A,$A23,'  TAX_ (11) FERC Balance Sheet'!$D:$D,$B23)</f>
        <v>213471</v>
      </c>
      <c r="BV23" s="61">
        <f>SUMIFS('  TAX_ (11) FERC Balance Sheet'!CA:CA,'  TAX_ (11) FERC Balance Sheet'!$A:$A,$A23,'  TAX_ (11) FERC Balance Sheet'!$D:$D,$B23)</f>
        <v>213471</v>
      </c>
      <c r="BW23" s="61">
        <f>SUMIFS('  TAX_ (11) FERC Balance Sheet'!CB:CB,'  TAX_ (11) FERC Balance Sheet'!$A:$A,$A23,'  TAX_ (11) FERC Balance Sheet'!$D:$D,$B23)</f>
        <v>213471</v>
      </c>
      <c r="BX23" s="61">
        <f>SUMIFS('  TAX_ (11) FERC Balance Sheet'!CC:CC,'  TAX_ (11) FERC Balance Sheet'!$A:$A,$A23,'  TAX_ (11) FERC Balance Sheet'!$D:$D,$B23)</f>
        <v>213471</v>
      </c>
      <c r="BY23" s="61">
        <f>SUMIFS('  TAX_ (11) FERC Balance Sheet'!CD:CD,'  TAX_ (11) FERC Balance Sheet'!$A:$A,$A23,'  TAX_ (11) FERC Balance Sheet'!$D:$D,$B23)</f>
        <v>213471</v>
      </c>
    </row>
    <row r="24" spans="1:79" ht="14.1" customHeight="1" x14ac:dyDescent="0.2">
      <c r="A24" s="69" t="s">
        <v>224</v>
      </c>
      <c r="B24" s="69" t="s">
        <v>371</v>
      </c>
      <c r="C24" s="69"/>
      <c r="D24" s="70">
        <v>254</v>
      </c>
      <c r="E24" s="61"/>
      <c r="F24" s="61">
        <v>-25210129</v>
      </c>
      <c r="G24" s="61">
        <f>SUMIFS('  TAX_ (11) FERC Balance Sheet'!L:L,'  TAX_ (11) FERC Balance Sheet'!$A:$A,$A24,'  TAX_ (11) FERC Balance Sheet'!$D:$D,$B24)</f>
        <v>-25031429</v>
      </c>
      <c r="H24" s="61">
        <f>SUMIFS('  TAX_ (11) FERC Balance Sheet'!M:M,'  TAX_ (11) FERC Balance Sheet'!$A:$A,$A24,'  TAX_ (11) FERC Balance Sheet'!$D:$D,$B24)</f>
        <v>-24691060</v>
      </c>
      <c r="I24" s="61">
        <f>SUMIFS('  TAX_ (11) FERC Balance Sheet'!N:N,'  TAX_ (11) FERC Balance Sheet'!$A:$A,$A24,'  TAX_ (11) FERC Balance Sheet'!$D:$D,$B24)</f>
        <v>-24691060</v>
      </c>
      <c r="J24" s="61">
        <f>SUMIFS('  TAX_ (11) FERC Balance Sheet'!O:O,'  TAX_ (11) FERC Balance Sheet'!$A:$A,$A24,'  TAX_ (11) FERC Balance Sheet'!$D:$D,$B24)</f>
        <v>-24691060</v>
      </c>
      <c r="K24" s="61">
        <f>SUMIFS('  TAX_ (11) FERC Balance Sheet'!P:P,'  TAX_ (11) FERC Balance Sheet'!$A:$A,$A24,'  TAX_ (11) FERC Balance Sheet'!$D:$D,$B24)</f>
        <v>-24098598</v>
      </c>
      <c r="L24" s="61">
        <f>SUMIFS('  TAX_ (11) FERC Balance Sheet'!Q:Q,'  TAX_ (11) FERC Balance Sheet'!$A:$A,$A24,'  TAX_ (11) FERC Balance Sheet'!$D:$D,$B24)</f>
        <v>-24098598</v>
      </c>
      <c r="M24" s="61">
        <f>SUMIFS('  TAX_ (11) FERC Balance Sheet'!R:R,'  TAX_ (11) FERC Balance Sheet'!$A:$A,$A24,'  TAX_ (11) FERC Balance Sheet'!$D:$D,$B24)</f>
        <v>-24098598</v>
      </c>
      <c r="N24" s="61">
        <f>SUMIFS('  TAX_ (11) FERC Balance Sheet'!S:S,'  TAX_ (11) FERC Balance Sheet'!$A:$A,$A24,'  TAX_ (11) FERC Balance Sheet'!$D:$D,$B24)</f>
        <v>-24098598</v>
      </c>
      <c r="O24" s="61">
        <f>SUMIFS('  TAX_ (11) FERC Balance Sheet'!T:T,'  TAX_ (11) FERC Balance Sheet'!$A:$A,$A24,'  TAX_ (11) FERC Balance Sheet'!$D:$D,$B24)</f>
        <v>-23681450</v>
      </c>
      <c r="P24" s="61">
        <f>SUMIFS('  TAX_ (11) FERC Balance Sheet'!U:U,'  TAX_ (11) FERC Balance Sheet'!$A:$A,$A24,'  TAX_ (11) FERC Balance Sheet'!$D:$D,$B24)</f>
        <v>-23681450</v>
      </c>
      <c r="Q24" s="61">
        <f>SUMIFS('  TAX_ (11) FERC Balance Sheet'!V:V,'  TAX_ (11) FERC Balance Sheet'!$A:$A,$A24,'  TAX_ (11) FERC Balance Sheet'!$D:$D,$B24)</f>
        <v>-23681450</v>
      </c>
      <c r="R24" s="61">
        <f>SUMIFS('  TAX_ (11) FERC Balance Sheet'!W:W,'  TAX_ (11) FERC Balance Sheet'!$A:$A,$A24,'  TAX_ (11) FERC Balance Sheet'!$D:$D,$B24)</f>
        <v>-23264302</v>
      </c>
      <c r="S24" s="61">
        <f>SUMIFS('  TAX_ (11) FERC Balance Sheet'!X:X,'  TAX_ (11) FERC Balance Sheet'!$A:$A,$A24,'  TAX_ (11) FERC Balance Sheet'!$D:$D,$B24)</f>
        <v>-21509353</v>
      </c>
      <c r="T24" s="61">
        <f>SUMIFS('  TAX_ (11) FERC Balance Sheet'!Y:Y,'  TAX_ (11) FERC Balance Sheet'!$A:$A,$A24,'  TAX_ (11) FERC Balance Sheet'!$D:$D,$B24)</f>
        <v>-21509353</v>
      </c>
      <c r="U24" s="61">
        <f>SUMIFS('  TAX_ (11) FERC Balance Sheet'!Z:Z,'  TAX_ (11) FERC Balance Sheet'!$A:$A,$A24,'  TAX_ (11) FERC Balance Sheet'!$D:$D,$B24)</f>
        <v>-21554697</v>
      </c>
      <c r="V24" s="61">
        <f>SUMIFS('  TAX_ (11) FERC Balance Sheet'!AA:AA,'  TAX_ (11) FERC Balance Sheet'!$A:$A,$A24,'  TAX_ (11) FERC Balance Sheet'!$D:$D,$B24)</f>
        <v>-21554697</v>
      </c>
      <c r="W24" s="61">
        <f>SUMIFS('  TAX_ (11) FERC Balance Sheet'!AB:AB,'  TAX_ (11) FERC Balance Sheet'!$A:$A,$A24,'  TAX_ (11) FERC Balance Sheet'!$D:$D,$B24)</f>
        <v>-21554697</v>
      </c>
      <c r="X24" s="61">
        <f>SUMIFS('  TAX_ (11) FERC Balance Sheet'!AC:AC,'  TAX_ (11) FERC Balance Sheet'!$A:$A,$A24,'  TAX_ (11) FERC Balance Sheet'!$D:$D,$B24)</f>
        <v>-21871100</v>
      </c>
      <c r="Y24" s="61">
        <f>SUMIFS('  TAX_ (11) FERC Balance Sheet'!AD:AD,'  TAX_ (11) FERC Balance Sheet'!$A:$A,$A24,'  TAX_ (11) FERC Balance Sheet'!$D:$D,$B24)</f>
        <v>-21871100</v>
      </c>
      <c r="Z24" s="61">
        <f>SUMIFS('  TAX_ (11) FERC Balance Sheet'!AE:AE,'  TAX_ (11) FERC Balance Sheet'!$A:$A,$A24,'  TAX_ (11) FERC Balance Sheet'!$D:$D,$B24)</f>
        <v>-21871100</v>
      </c>
      <c r="AA24" s="61">
        <f>SUMIFS('  TAX_ (11) FERC Balance Sheet'!AF:AF,'  TAX_ (11) FERC Balance Sheet'!$A:$A,$A24,'  TAX_ (11) FERC Balance Sheet'!$D:$D,$B24)</f>
        <v>-21871100</v>
      </c>
      <c r="AB24" s="61">
        <f>SUMIFS('  TAX_ (11) FERC Balance Sheet'!AG:AG,'  TAX_ (11) FERC Balance Sheet'!$A:$A,$A24,'  TAX_ (11) FERC Balance Sheet'!$D:$D,$B24)</f>
        <v>-21616863</v>
      </c>
      <c r="AC24" s="61">
        <f>SUMIFS('  TAX_ (11) FERC Balance Sheet'!AH:AH,'  TAX_ (11) FERC Balance Sheet'!$A:$A,$A24,'  TAX_ (11) FERC Balance Sheet'!$D:$D,$B24)</f>
        <v>-21616863</v>
      </c>
      <c r="AD24" s="61">
        <f>SUMIFS('  TAX_ (11) FERC Balance Sheet'!AI:AI,'  TAX_ (11) FERC Balance Sheet'!$A:$A,$A24,'  TAX_ (11) FERC Balance Sheet'!$D:$D,$B24)</f>
        <v>-21616863</v>
      </c>
      <c r="AE24" s="61">
        <f>SUMIFS('  TAX_ (11) FERC Balance Sheet'!AJ:AJ,'  TAX_ (11) FERC Balance Sheet'!$A:$A,$A24,'  TAX_ (11) FERC Balance Sheet'!$D:$D,$B24)</f>
        <v>-21348553</v>
      </c>
      <c r="AF24" s="61">
        <f>SUMIFS('  TAX_ (11) FERC Balance Sheet'!AK:AK,'  TAX_ (11) FERC Balance Sheet'!$A:$A,$A24,'  TAX_ (11) FERC Balance Sheet'!$D:$D,$B24)</f>
        <v>-21348553</v>
      </c>
      <c r="AG24" s="61">
        <f>SUMIFS('  TAX_ (11) FERC Balance Sheet'!AL:AL,'  TAX_ (11) FERC Balance Sheet'!$A:$A,$A24,'  TAX_ (11) FERC Balance Sheet'!$D:$D,$B24)</f>
        <v>-21348553</v>
      </c>
      <c r="AH24" s="61">
        <f>SUMIFS('  TAX_ (11) FERC Balance Sheet'!AM:AM,'  TAX_ (11) FERC Balance Sheet'!$A:$A,$A24,'  TAX_ (11) FERC Balance Sheet'!$D:$D,$B24)</f>
        <v>-21081630</v>
      </c>
      <c r="AI24" s="61">
        <f>SUMIFS('  TAX_ (11) FERC Balance Sheet'!AN:AN,'  TAX_ (11) FERC Balance Sheet'!$A:$A,$A24,'  TAX_ (11) FERC Balance Sheet'!$D:$D,$B24)</f>
        <v>-21081630</v>
      </c>
      <c r="AJ24" s="61">
        <f>SUMIFS('  TAX_ (11) FERC Balance Sheet'!AO:AO,'  TAX_ (11) FERC Balance Sheet'!$A:$A,$A24,'  TAX_ (11) FERC Balance Sheet'!$D:$D,$B24)</f>
        <v>-21081630</v>
      </c>
      <c r="AK24" s="61">
        <f>SUMIFS('  TAX_ (11) FERC Balance Sheet'!AP:AP,'  TAX_ (11) FERC Balance Sheet'!$A:$A,$A24,'  TAX_ (11) FERC Balance Sheet'!$D:$D,$B24)</f>
        <v>-20960211</v>
      </c>
      <c r="AL24" s="61">
        <f>SUMIFS('  TAX_ (11) FERC Balance Sheet'!AQ:AQ,'  TAX_ (11) FERC Balance Sheet'!$A:$A,$A24,'  TAX_ (11) FERC Balance Sheet'!$D:$D,$B24)</f>
        <v>-20960211</v>
      </c>
      <c r="AM24" s="61">
        <f>SUMIFS('  TAX_ (11) FERC Balance Sheet'!AR:AR,'  TAX_ (11) FERC Balance Sheet'!$A:$A,$A24,'  TAX_ (11) FERC Balance Sheet'!$D:$D,$B24)</f>
        <v>-20960211</v>
      </c>
      <c r="AN24" s="61">
        <f>SUMIFS('  TAX_ (11) FERC Balance Sheet'!AS:AS,'  TAX_ (11) FERC Balance Sheet'!$A:$A,$A24,'  TAX_ (11) FERC Balance Sheet'!$D:$D,$B24)</f>
        <v>-20960211</v>
      </c>
      <c r="AO24" s="61">
        <f>SUMIFS('  TAX_ (11) FERC Balance Sheet'!AT:AT,'  TAX_ (11) FERC Balance Sheet'!$A:$A,$A24,'  TAX_ (11) FERC Balance Sheet'!$D:$D,$B24)</f>
        <v>-20707504</v>
      </c>
      <c r="AP24" s="61">
        <f>SUMIFS('  TAX_ (11) FERC Balance Sheet'!AU:AU,'  TAX_ (11) FERC Balance Sheet'!$A:$A,$A24,'  TAX_ (11) FERC Balance Sheet'!$D:$D,$B24)</f>
        <v>-20707504</v>
      </c>
      <c r="AQ24" s="61">
        <f>SUMIFS('  TAX_ (11) FERC Balance Sheet'!AV:AV,'  TAX_ (11) FERC Balance Sheet'!$A:$A,$A24,'  TAX_ (11) FERC Balance Sheet'!$D:$D,$B24)</f>
        <v>-20707504</v>
      </c>
      <c r="AR24" s="61">
        <f>SUMIFS('  TAX_ (11) FERC Balance Sheet'!AW:AW,'  TAX_ (11) FERC Balance Sheet'!$A:$A,$A24,'  TAX_ (11) FERC Balance Sheet'!$D:$D,$B24)</f>
        <v>-20422422</v>
      </c>
      <c r="AS24" s="61">
        <f>SUMIFS('  TAX_ (11) FERC Balance Sheet'!AX:AX,'  TAX_ (11) FERC Balance Sheet'!$A:$A,$A24,'  TAX_ (11) FERC Balance Sheet'!$D:$D,$B24)</f>
        <v>-20422422</v>
      </c>
      <c r="AT24" s="61">
        <f>SUMIFS('  TAX_ (11) FERC Balance Sheet'!AY:AY,'  TAX_ (11) FERC Balance Sheet'!$A:$A,$A24,'  TAX_ (11) FERC Balance Sheet'!$D:$D,$B24)</f>
        <v>-20422422</v>
      </c>
      <c r="AU24" s="61">
        <f>SUMIFS('  TAX_ (11) FERC Balance Sheet'!AZ:AZ,'  TAX_ (11) FERC Balance Sheet'!$A:$A,$A24,'  TAX_ (11) FERC Balance Sheet'!$D:$D,$B24)</f>
        <v>-20204484</v>
      </c>
      <c r="AV24" s="61">
        <f>SUMIFS('  TAX_ (11) FERC Balance Sheet'!BA:BA,'  TAX_ (11) FERC Balance Sheet'!$A:$A,$A24,'  TAX_ (11) FERC Balance Sheet'!$D:$D,$B24)</f>
        <v>-20204484</v>
      </c>
      <c r="AW24" s="61">
        <f>SUMIFS('  TAX_ (11) FERC Balance Sheet'!BB:BB,'  TAX_ (11) FERC Balance Sheet'!$A:$A,$A24,'  TAX_ (11) FERC Balance Sheet'!$D:$D,$B24)</f>
        <v>-20204484</v>
      </c>
      <c r="AX24" s="61">
        <f>SUMIFS('  TAX_ (11) FERC Balance Sheet'!BC:BC,'  TAX_ (11) FERC Balance Sheet'!$A:$A,$A24,'  TAX_ (11) FERC Balance Sheet'!$D:$D,$B24)</f>
        <v>-19942752</v>
      </c>
      <c r="AY24" s="61">
        <f>SUMIFS('  TAX_ (11) FERC Balance Sheet'!BD:BD,'  TAX_ (11) FERC Balance Sheet'!$A:$A,$A24,'  TAX_ (11) FERC Balance Sheet'!$D:$D,$B24)</f>
        <v>-19942752</v>
      </c>
      <c r="AZ24" s="61">
        <f>SUMIFS('  TAX_ (11) FERC Balance Sheet'!BE:BE,'  TAX_ (11) FERC Balance Sheet'!$A:$A,$A24,'  TAX_ (11) FERC Balance Sheet'!$D:$D,$B24)</f>
        <v>-19942752</v>
      </c>
      <c r="BA24" s="61">
        <f>SUMIFS('  TAX_ (11) FERC Balance Sheet'!BF:BF,'  TAX_ (11) FERC Balance Sheet'!$A:$A,$A24,'  TAX_ (11) FERC Balance Sheet'!$D:$D,$B24)</f>
        <v>-19942752</v>
      </c>
      <c r="BB24" s="61">
        <f>SUMIFS('  TAX_ (11) FERC Balance Sheet'!BG:BG,'  TAX_ (11) FERC Balance Sheet'!$A:$A,$A24,'  TAX_ (11) FERC Balance Sheet'!$D:$D,$B24)</f>
        <v>-19942752</v>
      </c>
      <c r="BC24" s="61">
        <f>SUMIFS('  TAX_ (11) FERC Balance Sheet'!BH:BH,'  TAX_ (11) FERC Balance Sheet'!$A:$A,$A24,'  TAX_ (11) FERC Balance Sheet'!$D:$D,$B24)</f>
        <v>-19942752</v>
      </c>
      <c r="BD24" s="61">
        <f>SUMIFS('  TAX_ (11) FERC Balance Sheet'!BI:BI,'  TAX_ (11) FERC Balance Sheet'!$A:$A,$A24,'  TAX_ (11) FERC Balance Sheet'!$D:$D,$B24)</f>
        <v>-19942752</v>
      </c>
      <c r="BE24" s="61">
        <f>SUMIFS('  TAX_ (11) FERC Balance Sheet'!BJ:BJ,'  TAX_ (11) FERC Balance Sheet'!$A:$A,$A24,'  TAX_ (11) FERC Balance Sheet'!$D:$D,$B24)</f>
        <v>-19942752</v>
      </c>
      <c r="BF24" s="61">
        <f>SUMIFS('  TAX_ (11) FERC Balance Sheet'!BK:BK,'  TAX_ (11) FERC Balance Sheet'!$A:$A,$A24,'  TAX_ (11) FERC Balance Sheet'!$D:$D,$B24)</f>
        <v>-19942752</v>
      </c>
      <c r="BG24" s="61">
        <f>SUMIFS('  TAX_ (11) FERC Balance Sheet'!BL:BL,'  TAX_ (11) FERC Balance Sheet'!$A:$A,$A24,'  TAX_ (11) FERC Balance Sheet'!$D:$D,$B24)</f>
        <v>-19942752</v>
      </c>
      <c r="BH24" s="61">
        <f>SUMIFS('  TAX_ (11) FERC Balance Sheet'!BM:BM,'  TAX_ (11) FERC Balance Sheet'!$A:$A,$A24,'  TAX_ (11) FERC Balance Sheet'!$D:$D,$B24)</f>
        <v>-19942752</v>
      </c>
      <c r="BI24" s="61">
        <f>SUMIFS('  TAX_ (11) FERC Balance Sheet'!BN:BN,'  TAX_ (11) FERC Balance Sheet'!$A:$A,$A24,'  TAX_ (11) FERC Balance Sheet'!$D:$D,$B24)</f>
        <v>-19942752</v>
      </c>
      <c r="BJ24" s="61">
        <f>SUMIFS('  TAX_ (11) FERC Balance Sheet'!BO:BO,'  TAX_ (11) FERC Balance Sheet'!$A:$A,$A24,'  TAX_ (11) FERC Balance Sheet'!$D:$D,$B24)</f>
        <v>-19942752</v>
      </c>
      <c r="BK24" s="61">
        <f>SUMIFS('  TAX_ (11) FERC Balance Sheet'!BP:BP,'  TAX_ (11) FERC Balance Sheet'!$A:$A,$A24,'  TAX_ (11) FERC Balance Sheet'!$D:$D,$B24)</f>
        <v>-19942752</v>
      </c>
      <c r="BL24" s="61">
        <f>SUMIFS('  TAX_ (11) FERC Balance Sheet'!BQ:BQ,'  TAX_ (11) FERC Balance Sheet'!$A:$A,$A24,'  TAX_ (11) FERC Balance Sheet'!$D:$D,$B24)</f>
        <v>-19942752</v>
      </c>
      <c r="BM24" s="61">
        <f>SUMIFS('  TAX_ (11) FERC Balance Sheet'!BR:BR,'  TAX_ (11) FERC Balance Sheet'!$A:$A,$A24,'  TAX_ (11) FERC Balance Sheet'!$D:$D,$B24)</f>
        <v>-19942752</v>
      </c>
      <c r="BN24" s="61">
        <f>SUMIFS('  TAX_ (11) FERC Balance Sheet'!BS:BS,'  TAX_ (11) FERC Balance Sheet'!$A:$A,$A24,'  TAX_ (11) FERC Balance Sheet'!$D:$D,$B24)</f>
        <v>-19942752</v>
      </c>
      <c r="BO24" s="61">
        <f>SUMIFS('  TAX_ (11) FERC Balance Sheet'!BT:BT,'  TAX_ (11) FERC Balance Sheet'!$A:$A,$A24,'  TAX_ (11) FERC Balance Sheet'!$D:$D,$B24)</f>
        <v>-19942752</v>
      </c>
      <c r="BP24" s="61">
        <f>SUMIFS('  TAX_ (11) FERC Balance Sheet'!BU:BU,'  TAX_ (11) FERC Balance Sheet'!$A:$A,$A24,'  TAX_ (11) FERC Balance Sheet'!$D:$D,$B24)</f>
        <v>-19942752</v>
      </c>
      <c r="BQ24" s="61">
        <f>SUMIFS('  TAX_ (11) FERC Balance Sheet'!BV:BV,'  TAX_ (11) FERC Balance Sheet'!$A:$A,$A24,'  TAX_ (11) FERC Balance Sheet'!$D:$D,$B24)</f>
        <v>-19942752</v>
      </c>
      <c r="BR24" s="61">
        <f>SUMIFS('  TAX_ (11) FERC Balance Sheet'!BW:BW,'  TAX_ (11) FERC Balance Sheet'!$A:$A,$A24,'  TAX_ (11) FERC Balance Sheet'!$D:$D,$B24)</f>
        <v>-19942752</v>
      </c>
      <c r="BS24" s="61">
        <f>SUMIFS('  TAX_ (11) FERC Balance Sheet'!BX:BX,'  TAX_ (11) FERC Balance Sheet'!$A:$A,$A24,'  TAX_ (11) FERC Balance Sheet'!$D:$D,$B24)</f>
        <v>-19942752</v>
      </c>
      <c r="BT24" s="61">
        <f>SUMIFS('  TAX_ (11) FERC Balance Sheet'!BY:BY,'  TAX_ (11) FERC Balance Sheet'!$A:$A,$A24,'  TAX_ (11) FERC Balance Sheet'!$D:$D,$B24)</f>
        <v>-19942752</v>
      </c>
      <c r="BU24" s="61">
        <f>SUMIFS('  TAX_ (11) FERC Balance Sheet'!BZ:BZ,'  TAX_ (11) FERC Balance Sheet'!$A:$A,$A24,'  TAX_ (11) FERC Balance Sheet'!$D:$D,$B24)</f>
        <v>-19942752</v>
      </c>
      <c r="BV24" s="61">
        <f>SUMIFS('  TAX_ (11) FERC Balance Sheet'!CA:CA,'  TAX_ (11) FERC Balance Sheet'!$A:$A,$A24,'  TAX_ (11) FERC Balance Sheet'!$D:$D,$B24)</f>
        <v>-19942752</v>
      </c>
      <c r="BW24" s="61">
        <f>SUMIFS('  TAX_ (11) FERC Balance Sheet'!CB:CB,'  TAX_ (11) FERC Balance Sheet'!$A:$A,$A24,'  TAX_ (11) FERC Balance Sheet'!$D:$D,$B24)</f>
        <v>-19942752</v>
      </c>
      <c r="BX24" s="61">
        <f>SUMIFS('  TAX_ (11) FERC Balance Sheet'!CC:CC,'  TAX_ (11) FERC Balance Sheet'!$A:$A,$A24,'  TAX_ (11) FERC Balance Sheet'!$D:$D,$B24)</f>
        <v>-19942752</v>
      </c>
      <c r="BY24" s="61">
        <f>SUMIFS('  TAX_ (11) FERC Balance Sheet'!CD:CD,'  TAX_ (11) FERC Balance Sheet'!$A:$A,$A24,'  TAX_ (11) FERC Balance Sheet'!$D:$D,$B24)</f>
        <v>-19942752</v>
      </c>
    </row>
    <row r="25" spans="1:79" ht="14.1" customHeight="1" thickBot="1" x14ac:dyDescent="0.25">
      <c r="A25" s="69"/>
      <c r="B25" s="63" t="s">
        <v>1402</v>
      </c>
      <c r="C25" s="63"/>
      <c r="D25" s="62"/>
      <c r="E25" s="74">
        <f t="shared" ref="E25:BL25" si="3">SUM(E23:E24)</f>
        <v>0</v>
      </c>
      <c r="F25" s="74">
        <f t="shared" si="3"/>
        <v>-24214910</v>
      </c>
      <c r="G25" s="74">
        <f t="shared" si="3"/>
        <v>-24383655</v>
      </c>
      <c r="H25" s="74">
        <f t="shared" si="3"/>
        <v>-24071584</v>
      </c>
      <c r="I25" s="74">
        <f t="shared" si="3"/>
        <v>-24071584</v>
      </c>
      <c r="J25" s="74">
        <f t="shared" si="3"/>
        <v>-24071584</v>
      </c>
      <c r="K25" s="74">
        <f t="shared" si="3"/>
        <v>-23244713</v>
      </c>
      <c r="L25" s="74">
        <f t="shared" si="3"/>
        <v>-23244713</v>
      </c>
      <c r="M25" s="74">
        <f t="shared" si="3"/>
        <v>-23244713</v>
      </c>
      <c r="N25" s="74">
        <f t="shared" si="3"/>
        <v>-23244713</v>
      </c>
      <c r="O25" s="74">
        <f t="shared" si="3"/>
        <v>-22880933</v>
      </c>
      <c r="P25" s="74">
        <f t="shared" si="3"/>
        <v>-22880933</v>
      </c>
      <c r="Q25" s="74">
        <f t="shared" si="3"/>
        <v>-22880933</v>
      </c>
      <c r="R25" s="74">
        <f t="shared" si="3"/>
        <v>-22517153</v>
      </c>
      <c r="S25" s="74">
        <f t="shared" si="3"/>
        <v>-20762204</v>
      </c>
      <c r="T25" s="74">
        <f t="shared" si="3"/>
        <v>-20762204</v>
      </c>
      <c r="U25" s="74">
        <f t="shared" si="3"/>
        <v>-20860916</v>
      </c>
      <c r="V25" s="74">
        <f t="shared" si="3"/>
        <v>-20860916</v>
      </c>
      <c r="W25" s="74">
        <f t="shared" si="3"/>
        <v>-20860916</v>
      </c>
      <c r="X25" s="74">
        <f t="shared" si="3"/>
        <v>-21230687</v>
      </c>
      <c r="Y25" s="74">
        <f t="shared" si="3"/>
        <v>-21230687</v>
      </c>
      <c r="Z25" s="74">
        <f t="shared" si="3"/>
        <v>-21230687</v>
      </c>
      <c r="AA25" s="74">
        <f t="shared" si="3"/>
        <v>-21230687</v>
      </c>
      <c r="AB25" s="74">
        <f t="shared" si="3"/>
        <v>-21029818</v>
      </c>
      <c r="AC25" s="74">
        <f t="shared" si="3"/>
        <v>-21029818</v>
      </c>
      <c r="AD25" s="74">
        <f t="shared" si="3"/>
        <v>-21029818</v>
      </c>
      <c r="AE25" s="74">
        <f t="shared" si="3"/>
        <v>-20819930</v>
      </c>
      <c r="AF25" s="74">
        <f t="shared" si="3"/>
        <v>-20819930</v>
      </c>
      <c r="AG25" s="74">
        <f t="shared" si="3"/>
        <v>-20819930</v>
      </c>
      <c r="AH25" s="74">
        <f t="shared" si="3"/>
        <v>-20613484</v>
      </c>
      <c r="AI25" s="74">
        <f t="shared" si="3"/>
        <v>-20613484</v>
      </c>
      <c r="AJ25" s="74">
        <f t="shared" si="3"/>
        <v>-20613484</v>
      </c>
      <c r="AK25" s="74">
        <f t="shared" si="3"/>
        <v>-20533269</v>
      </c>
      <c r="AL25" s="74">
        <f t="shared" si="3"/>
        <v>-20533269</v>
      </c>
      <c r="AM25" s="74">
        <f t="shared" si="3"/>
        <v>-20533269</v>
      </c>
      <c r="AN25" s="74">
        <f t="shared" si="3"/>
        <v>-20533269</v>
      </c>
      <c r="AO25" s="74">
        <f t="shared" si="3"/>
        <v>-20332619</v>
      </c>
      <c r="AP25" s="74">
        <f t="shared" si="3"/>
        <v>-20332619</v>
      </c>
      <c r="AQ25" s="74">
        <f t="shared" si="3"/>
        <v>-20332619</v>
      </c>
      <c r="AR25" s="74">
        <f t="shared" si="3"/>
        <v>-20106264</v>
      </c>
      <c r="AS25" s="74">
        <f t="shared" si="3"/>
        <v>-20106264</v>
      </c>
      <c r="AT25" s="74">
        <f t="shared" si="3"/>
        <v>-20106264</v>
      </c>
      <c r="AU25" s="74">
        <f t="shared" si="3"/>
        <v>-19948677</v>
      </c>
      <c r="AV25" s="74">
        <f t="shared" si="3"/>
        <v>-19948677</v>
      </c>
      <c r="AW25" s="74">
        <f t="shared" si="3"/>
        <v>-19948677</v>
      </c>
      <c r="AX25" s="74">
        <f t="shared" si="3"/>
        <v>-19729281</v>
      </c>
      <c r="AY25" s="74">
        <f t="shared" si="3"/>
        <v>-19729281</v>
      </c>
      <c r="AZ25" s="74">
        <f t="shared" si="3"/>
        <v>-19729281</v>
      </c>
      <c r="BA25" s="74">
        <f t="shared" si="3"/>
        <v>-19729281</v>
      </c>
      <c r="BB25" s="74">
        <f t="shared" si="3"/>
        <v>-19729281</v>
      </c>
      <c r="BC25" s="74">
        <f t="shared" si="3"/>
        <v>-19729281</v>
      </c>
      <c r="BD25" s="74">
        <f t="shared" si="3"/>
        <v>-19729281</v>
      </c>
      <c r="BE25" s="74">
        <f t="shared" si="3"/>
        <v>-19729281</v>
      </c>
      <c r="BF25" s="74">
        <f t="shared" si="3"/>
        <v>-19729281</v>
      </c>
      <c r="BG25" s="74">
        <f t="shared" si="3"/>
        <v>-19729281</v>
      </c>
      <c r="BH25" s="74">
        <f t="shared" si="3"/>
        <v>-19729281</v>
      </c>
      <c r="BI25" s="74">
        <f t="shared" si="3"/>
        <v>-19729281</v>
      </c>
      <c r="BJ25" s="74">
        <f t="shared" si="3"/>
        <v>-19729281</v>
      </c>
      <c r="BK25" s="74">
        <f t="shared" si="3"/>
        <v>-19729281</v>
      </c>
      <c r="BL25" s="74">
        <f t="shared" si="3"/>
        <v>-19729281</v>
      </c>
      <c r="BM25" s="74">
        <f t="shared" ref="BM25:BY25" si="4">SUM(BM23:BM24)</f>
        <v>-19729281</v>
      </c>
      <c r="BN25" s="74">
        <f t="shared" si="4"/>
        <v>-19729281</v>
      </c>
      <c r="BO25" s="74">
        <f t="shared" si="4"/>
        <v>-19729281</v>
      </c>
      <c r="BP25" s="74">
        <f t="shared" si="4"/>
        <v>-19729281</v>
      </c>
      <c r="BQ25" s="74">
        <f t="shared" si="4"/>
        <v>-19729281</v>
      </c>
      <c r="BR25" s="74">
        <f t="shared" si="4"/>
        <v>-19729281</v>
      </c>
      <c r="BS25" s="74">
        <f t="shared" si="4"/>
        <v>-19729281</v>
      </c>
      <c r="BT25" s="74">
        <f t="shared" si="4"/>
        <v>-19729281</v>
      </c>
      <c r="BU25" s="74">
        <f t="shared" si="4"/>
        <v>-19729281</v>
      </c>
      <c r="BV25" s="74">
        <f t="shared" si="4"/>
        <v>-19729281</v>
      </c>
      <c r="BW25" s="74">
        <f t="shared" si="4"/>
        <v>-19729281</v>
      </c>
      <c r="BX25" s="74">
        <f t="shared" si="4"/>
        <v>-19729281</v>
      </c>
      <c r="BY25" s="74">
        <f t="shared" si="4"/>
        <v>-19729281</v>
      </c>
    </row>
    <row r="26" spans="1:79" ht="14.1" customHeight="1" thickTop="1" x14ac:dyDescent="0.2">
      <c r="A26" s="69"/>
      <c r="B26" s="69"/>
      <c r="C26" s="69"/>
      <c r="D26" s="70"/>
      <c r="F26" s="61"/>
    </row>
    <row r="27" spans="1:79" ht="14.1" customHeight="1" x14ac:dyDescent="0.2">
      <c r="A27" s="65"/>
      <c r="B27" s="66" t="s">
        <v>1403</v>
      </c>
      <c r="C27" s="66"/>
      <c r="D27" s="58"/>
      <c r="E27" s="67">
        <f t="shared" ref="E27:BL27" si="5">E19+E25</f>
        <v>-39943992</v>
      </c>
      <c r="F27" s="67">
        <f t="shared" si="5"/>
        <v>-49134969</v>
      </c>
      <c r="G27" s="67">
        <f t="shared" si="5"/>
        <v>-50701237.379999995</v>
      </c>
      <c r="H27" s="67">
        <f t="shared" si="5"/>
        <v>-50776971.379999995</v>
      </c>
      <c r="I27" s="67">
        <f t="shared" si="5"/>
        <v>-50742927.379999995</v>
      </c>
      <c r="J27" s="67">
        <f t="shared" si="5"/>
        <v>-50708935.379999995</v>
      </c>
      <c r="K27" s="67">
        <f t="shared" si="5"/>
        <v>-50533752.379999995</v>
      </c>
      <c r="L27" s="67">
        <f t="shared" si="5"/>
        <v>-50533752.379999995</v>
      </c>
      <c r="M27" s="67">
        <f t="shared" si="5"/>
        <v>-50452426.379999995</v>
      </c>
      <c r="N27" s="67">
        <f t="shared" si="5"/>
        <v>-50328569.379999995</v>
      </c>
      <c r="O27" s="67">
        <f t="shared" si="5"/>
        <v>-50463795.379999995</v>
      </c>
      <c r="P27" s="67">
        <f t="shared" si="5"/>
        <v>-50493231.379999995</v>
      </c>
      <c r="Q27" s="67">
        <f t="shared" si="5"/>
        <v>-50506642.379999995</v>
      </c>
      <c r="R27" s="67">
        <f t="shared" si="5"/>
        <v>-54065417.379999995</v>
      </c>
      <c r="S27" s="67">
        <f t="shared" si="5"/>
        <v>-52989709.379999995</v>
      </c>
      <c r="T27" s="67">
        <f t="shared" si="5"/>
        <v>-54354027.379999995</v>
      </c>
      <c r="U27" s="67">
        <f t="shared" si="5"/>
        <v>-54348746.379999995</v>
      </c>
      <c r="V27" s="67">
        <f t="shared" si="5"/>
        <v>-55003639.379999995</v>
      </c>
      <c r="W27" s="67">
        <f t="shared" si="5"/>
        <v>-55151667.379999995</v>
      </c>
      <c r="X27" s="67">
        <f t="shared" si="5"/>
        <v>-54060268.379999995</v>
      </c>
      <c r="Y27" s="67">
        <f t="shared" si="5"/>
        <v>-54060268.379999995</v>
      </c>
      <c r="Z27" s="67">
        <f t="shared" si="5"/>
        <v>-54132963.379999995</v>
      </c>
      <c r="AA27" s="67">
        <f t="shared" si="5"/>
        <v>-54101249.379999995</v>
      </c>
      <c r="AB27" s="67">
        <f t="shared" si="5"/>
        <v>-54480108.379999995</v>
      </c>
      <c r="AC27" s="67">
        <f t="shared" si="5"/>
        <v>-54555796.379999995</v>
      </c>
      <c r="AD27" s="67">
        <f t="shared" si="5"/>
        <v>-54908717.379999995</v>
      </c>
      <c r="AE27" s="67">
        <f t="shared" si="5"/>
        <v>-54902364.379999995</v>
      </c>
      <c r="AF27" s="67">
        <f t="shared" si="5"/>
        <v>-54759530.379999995</v>
      </c>
      <c r="AG27" s="67">
        <f t="shared" si="5"/>
        <v>-54745232.379999995</v>
      </c>
      <c r="AH27" s="67">
        <f t="shared" si="5"/>
        <v>-51537863.379999995</v>
      </c>
      <c r="AI27" s="67">
        <f t="shared" si="5"/>
        <v>-51444801.379999995</v>
      </c>
      <c r="AJ27" s="67">
        <f t="shared" si="5"/>
        <v>-51321021.379999995</v>
      </c>
      <c r="AK27" s="67">
        <f t="shared" si="5"/>
        <v>-52216703.379999995</v>
      </c>
      <c r="AL27" s="67">
        <f t="shared" si="5"/>
        <v>-52216703.379999995</v>
      </c>
      <c r="AM27" s="67">
        <f t="shared" si="5"/>
        <v>-52152777.379999995</v>
      </c>
      <c r="AN27" s="67">
        <f t="shared" si="5"/>
        <v>-52491423.379999995</v>
      </c>
      <c r="AO27" s="67">
        <f t="shared" si="5"/>
        <v>-53001895.379999995</v>
      </c>
      <c r="AP27" s="67">
        <f t="shared" si="5"/>
        <v>-52952722.379999995</v>
      </c>
      <c r="AQ27" s="67">
        <f t="shared" si="5"/>
        <v>-53078318.379999995</v>
      </c>
      <c r="AR27" s="67">
        <f t="shared" si="5"/>
        <v>-53072887.379999995</v>
      </c>
      <c r="AS27" s="67">
        <f t="shared" si="5"/>
        <v>-53116685.379999995</v>
      </c>
      <c r="AT27" s="67">
        <f t="shared" si="5"/>
        <v>-52971139.379999995</v>
      </c>
      <c r="AU27" s="67">
        <f t="shared" si="5"/>
        <v>-52575438.379999995</v>
      </c>
      <c r="AV27" s="67">
        <f t="shared" si="5"/>
        <v>-52513273.379999995</v>
      </c>
      <c r="AW27" s="67">
        <f t="shared" si="5"/>
        <v>-52646427.379999995</v>
      </c>
      <c r="AX27" s="67">
        <f t="shared" si="5"/>
        <v>-52777108.379999995</v>
      </c>
      <c r="AY27" s="67">
        <f t="shared" si="5"/>
        <v>-52777108.379999995</v>
      </c>
      <c r="AZ27" s="67">
        <f t="shared" si="5"/>
        <v>-52903089.693422489</v>
      </c>
      <c r="BA27" s="67">
        <f t="shared" si="5"/>
        <v>-53022198.922340132</v>
      </c>
      <c r="BB27" s="67">
        <f t="shared" si="5"/>
        <v>-53431091.895277724</v>
      </c>
      <c r="BC27" s="67">
        <f t="shared" si="5"/>
        <v>-53572971.49633351</v>
      </c>
      <c r="BD27" s="67">
        <f t="shared" si="5"/>
        <v>-53686465.531285003</v>
      </c>
      <c r="BE27" s="67">
        <f t="shared" si="5"/>
        <v>-53788186.715132907</v>
      </c>
      <c r="BF27" s="67">
        <f t="shared" si="5"/>
        <v>-53881024.327621728</v>
      </c>
      <c r="BG27" s="67">
        <f t="shared" si="5"/>
        <v>-53964741.693713948</v>
      </c>
      <c r="BH27" s="67">
        <f t="shared" si="5"/>
        <v>-54089774.159975879</v>
      </c>
      <c r="BI27" s="67">
        <f t="shared" si="5"/>
        <v>-54182454.214836799</v>
      </c>
      <c r="BJ27" s="67">
        <f t="shared" si="5"/>
        <v>-54227834.282702841</v>
      </c>
      <c r="BK27" s="67">
        <f t="shared" si="5"/>
        <v>-54270458.539270006</v>
      </c>
      <c r="BL27" s="67">
        <f t="shared" si="5"/>
        <v>-54270458.539270006</v>
      </c>
      <c r="BM27" s="67">
        <f t="shared" ref="BM27:BY27" si="6">BM19+BM25</f>
        <v>-54390655.815496147</v>
      </c>
      <c r="BN27" s="67">
        <f t="shared" si="6"/>
        <v>-54528387.734583378</v>
      </c>
      <c r="BO27" s="67">
        <f t="shared" si="6"/>
        <v>-54964078.50377731</v>
      </c>
      <c r="BP27" s="67">
        <f t="shared" si="6"/>
        <v>-55066428.180794843</v>
      </c>
      <c r="BQ27" s="67">
        <f t="shared" si="6"/>
        <v>-55157310.566972554</v>
      </c>
      <c r="BR27" s="67">
        <f t="shared" si="6"/>
        <v>-55244727.751397178</v>
      </c>
      <c r="BS27" s="67">
        <f t="shared" si="6"/>
        <v>-55327934.225882016</v>
      </c>
      <c r="BT27" s="67">
        <f t="shared" si="6"/>
        <v>-55406688.818842411</v>
      </c>
      <c r="BU27" s="67">
        <f t="shared" si="6"/>
        <v>-55523103.980142914</v>
      </c>
      <c r="BV27" s="67">
        <f t="shared" si="6"/>
        <v>-55611547.595421851</v>
      </c>
      <c r="BW27" s="67">
        <f t="shared" si="6"/>
        <v>-55690645.288519524</v>
      </c>
      <c r="BX27" s="67">
        <f t="shared" si="6"/>
        <v>-55774760.211119406</v>
      </c>
      <c r="BY27" s="67">
        <f t="shared" si="6"/>
        <v>-55774760.211119406</v>
      </c>
    </row>
    <row r="28" spans="1:79" ht="14.1" customHeight="1" x14ac:dyDescent="0.2">
      <c r="A28" s="69"/>
      <c r="B28" s="69"/>
      <c r="C28" s="69"/>
      <c r="D28" s="70"/>
    </row>
    <row r="30" spans="1:79" ht="14.1" customHeight="1" thickBot="1" x14ac:dyDescent="0.25">
      <c r="B30" s="71" t="s">
        <v>1407</v>
      </c>
      <c r="C30" s="78"/>
    </row>
    <row r="31" spans="1:79" ht="14.1" customHeight="1" x14ac:dyDescent="0.2">
      <c r="B31" s="72" t="s">
        <v>1398</v>
      </c>
      <c r="C31" s="59" t="s">
        <v>3</v>
      </c>
      <c r="D31" s="60">
        <v>190</v>
      </c>
      <c r="E31" s="61">
        <f>SUMIFS(E$7:E$27,$D$7:$D$27,$D31,$C$7:$C$27,$C31)</f>
        <v>2566610</v>
      </c>
      <c r="F31" s="61">
        <f t="shared" ref="F31:BQ32" si="7">SUMIFS(F$7:F$27,$D$7:$D$27,$D31,$C$7:$C$27,$C31)</f>
        <v>5716862</v>
      </c>
      <c r="G31" s="61">
        <f t="shared" si="7"/>
        <v>5635559</v>
      </c>
      <c r="H31" s="61">
        <f t="shared" si="7"/>
        <v>5574815</v>
      </c>
      <c r="I31" s="61">
        <f t="shared" si="7"/>
        <v>5579332</v>
      </c>
      <c r="J31" s="61">
        <f t="shared" si="7"/>
        <v>5586392</v>
      </c>
      <c r="K31" s="61">
        <f t="shared" si="7"/>
        <v>5810379</v>
      </c>
      <c r="L31" s="61">
        <f t="shared" si="7"/>
        <v>5810379</v>
      </c>
      <c r="M31" s="61">
        <f t="shared" si="7"/>
        <v>5808061</v>
      </c>
      <c r="N31" s="61">
        <f t="shared" si="7"/>
        <v>5817072</v>
      </c>
      <c r="O31" s="61">
        <f t="shared" si="7"/>
        <v>5695760</v>
      </c>
      <c r="P31" s="61">
        <f t="shared" si="7"/>
        <v>5703492</v>
      </c>
      <c r="Q31" s="61">
        <f t="shared" si="7"/>
        <v>5709183</v>
      </c>
      <c r="R31" s="61">
        <f t="shared" si="7"/>
        <v>5712229</v>
      </c>
      <c r="S31" s="61">
        <f t="shared" si="7"/>
        <v>5379999</v>
      </c>
      <c r="T31" s="61">
        <f t="shared" si="7"/>
        <v>5110127</v>
      </c>
      <c r="U31" s="61">
        <f t="shared" si="7"/>
        <v>5174639</v>
      </c>
      <c r="V31" s="61">
        <f t="shared" si="7"/>
        <v>4704157</v>
      </c>
      <c r="W31" s="61">
        <f t="shared" si="7"/>
        <v>4743490</v>
      </c>
      <c r="X31" s="61">
        <f t="shared" si="7"/>
        <v>4858395</v>
      </c>
      <c r="Y31" s="61">
        <f t="shared" si="7"/>
        <v>4858395</v>
      </c>
      <c r="Z31" s="61">
        <f t="shared" si="7"/>
        <v>4859625</v>
      </c>
      <c r="AA31" s="61">
        <f t="shared" si="7"/>
        <v>4871990</v>
      </c>
      <c r="AB31" s="61">
        <f t="shared" si="7"/>
        <v>4617075</v>
      </c>
      <c r="AC31" s="61">
        <f t="shared" si="7"/>
        <v>4646340</v>
      </c>
      <c r="AD31" s="61">
        <f t="shared" si="7"/>
        <v>4663135</v>
      </c>
      <c r="AE31" s="61">
        <f t="shared" si="7"/>
        <v>4636167</v>
      </c>
      <c r="AF31" s="61">
        <f t="shared" si="7"/>
        <v>4657936</v>
      </c>
      <c r="AG31" s="61">
        <f t="shared" si="7"/>
        <v>4673580</v>
      </c>
      <c r="AH31" s="61">
        <f t="shared" si="7"/>
        <v>4682758</v>
      </c>
      <c r="AI31" s="61">
        <f t="shared" si="7"/>
        <v>4696517</v>
      </c>
      <c r="AJ31" s="61">
        <f t="shared" si="7"/>
        <v>4735490</v>
      </c>
      <c r="AK31" s="61">
        <f t="shared" si="7"/>
        <v>4743024</v>
      </c>
      <c r="AL31" s="61">
        <f t="shared" si="7"/>
        <v>4743024</v>
      </c>
      <c r="AM31" s="61">
        <f t="shared" si="7"/>
        <v>4790578</v>
      </c>
      <c r="AN31" s="61">
        <f t="shared" si="7"/>
        <v>4703223</v>
      </c>
      <c r="AO31" s="61">
        <f t="shared" si="7"/>
        <v>4395737</v>
      </c>
      <c r="AP31" s="61">
        <f t="shared" si="7"/>
        <v>4421456</v>
      </c>
      <c r="AQ31" s="61">
        <f t="shared" si="7"/>
        <v>4448680</v>
      </c>
      <c r="AR31" s="61">
        <f t="shared" si="7"/>
        <v>6085218</v>
      </c>
      <c r="AS31" s="61">
        <f t="shared" si="7"/>
        <v>6094467</v>
      </c>
      <c r="AT31" s="61">
        <f t="shared" si="7"/>
        <v>6068105</v>
      </c>
      <c r="AU31" s="61">
        <f t="shared" si="7"/>
        <v>6098370</v>
      </c>
      <c r="AV31" s="61">
        <f t="shared" si="7"/>
        <v>6114879</v>
      </c>
      <c r="AW31" s="61">
        <f t="shared" si="7"/>
        <v>6118862</v>
      </c>
      <c r="AX31" s="61">
        <f t="shared" si="7"/>
        <v>6100997</v>
      </c>
      <c r="AY31" s="61">
        <f t="shared" si="7"/>
        <v>6100997</v>
      </c>
      <c r="AZ31" s="61">
        <f t="shared" si="7"/>
        <v>6112336.7697676644</v>
      </c>
      <c r="BA31" s="61">
        <f t="shared" si="7"/>
        <v>6129807.150052039</v>
      </c>
      <c r="BB31" s="61">
        <f t="shared" si="7"/>
        <v>5933015.8830812452</v>
      </c>
      <c r="BC31" s="61">
        <f t="shared" si="7"/>
        <v>5946633.2533144569</v>
      </c>
      <c r="BD31" s="61">
        <f t="shared" si="7"/>
        <v>5962689.5058840634</v>
      </c>
      <c r="BE31" s="61">
        <f t="shared" si="7"/>
        <v>5979230.8810225036</v>
      </c>
      <c r="BF31" s="61">
        <f t="shared" si="7"/>
        <v>5995401.9053714983</v>
      </c>
      <c r="BG31" s="61">
        <f t="shared" si="7"/>
        <v>6009995.6689138943</v>
      </c>
      <c r="BH31" s="61">
        <f t="shared" si="7"/>
        <v>6027151.8718146579</v>
      </c>
      <c r="BI31" s="61">
        <f t="shared" si="7"/>
        <v>6047115.6670090379</v>
      </c>
      <c r="BJ31" s="61">
        <f t="shared" si="7"/>
        <v>6071196.889895034</v>
      </c>
      <c r="BK31" s="61">
        <f t="shared" si="7"/>
        <v>6090551.4174773628</v>
      </c>
      <c r="BL31" s="61">
        <f t="shared" si="7"/>
        <v>6090551.4174773628</v>
      </c>
      <c r="BM31" s="61">
        <f t="shared" si="7"/>
        <v>6111410.7860519355</v>
      </c>
      <c r="BN31" s="61">
        <f t="shared" si="7"/>
        <v>6128535.0650731688</v>
      </c>
      <c r="BO31" s="61">
        <f t="shared" si="7"/>
        <v>5868809.8039000891</v>
      </c>
      <c r="BP31" s="61">
        <f t="shared" si="7"/>
        <v>5891626.3646409605</v>
      </c>
      <c r="BQ31" s="61">
        <f t="shared" si="7"/>
        <v>5915445.8005381152</v>
      </c>
      <c r="BR31" s="61">
        <f t="shared" ref="BR31:BY33" si="8">SUMIFS(BR$7:BR$27,$D$7:$D$27,$D31,$C$7:$C$27,$C31)</f>
        <v>5939302.1785840467</v>
      </c>
      <c r="BS31" s="61">
        <f t="shared" si="8"/>
        <v>5961870.6840253416</v>
      </c>
      <c r="BT31" s="61">
        <f t="shared" si="8"/>
        <v>5985431.5851110155</v>
      </c>
      <c r="BU31" s="61">
        <f t="shared" si="8"/>
        <v>6006929.2909126924</v>
      </c>
      <c r="BV31" s="61">
        <f t="shared" si="8"/>
        <v>6030908.095641546</v>
      </c>
      <c r="BW31" s="61">
        <f t="shared" si="8"/>
        <v>6058695.3174079061</v>
      </c>
      <c r="BX31" s="61">
        <f t="shared" si="8"/>
        <v>6080518.4861688502</v>
      </c>
      <c r="BY31" s="61">
        <f t="shared" si="8"/>
        <v>6080518.4861688502</v>
      </c>
      <c r="BZ31" s="61"/>
      <c r="CA31" s="61"/>
    </row>
    <row r="32" spans="1:79" ht="14.1" customHeight="1" x14ac:dyDescent="0.2">
      <c r="B32" s="72" t="s">
        <v>1399</v>
      </c>
      <c r="C32" s="59" t="s">
        <v>3</v>
      </c>
      <c r="D32" s="60">
        <v>282</v>
      </c>
      <c r="E32" s="61">
        <f t="shared" ref="E32:T33" si="9">SUMIFS(E$7:E$27,$D$7:$D$27,$D32,$C$7:$C$27,$C32)</f>
        <v>-39016317</v>
      </c>
      <c r="F32" s="61">
        <f t="shared" si="9"/>
        <v>-28256843</v>
      </c>
      <c r="G32" s="61">
        <f t="shared" si="9"/>
        <v>-28296961.379999999</v>
      </c>
      <c r="H32" s="61">
        <f t="shared" si="9"/>
        <v>-28571113.379999999</v>
      </c>
      <c r="I32" s="61">
        <f t="shared" si="9"/>
        <v>-28529925.379999999</v>
      </c>
      <c r="J32" s="61">
        <f t="shared" si="9"/>
        <v>-28487391.379999999</v>
      </c>
      <c r="K32" s="61">
        <f t="shared" si="9"/>
        <v>-29130983.379999999</v>
      </c>
      <c r="L32" s="61">
        <f t="shared" si="9"/>
        <v>-29130983.379999999</v>
      </c>
      <c r="M32" s="61">
        <f t="shared" si="9"/>
        <v>-29115930.379999999</v>
      </c>
      <c r="N32" s="61">
        <f t="shared" si="9"/>
        <v>-29007910.379999999</v>
      </c>
      <c r="O32" s="61">
        <f t="shared" si="9"/>
        <v>-29269977.379999999</v>
      </c>
      <c r="P32" s="61">
        <f t="shared" si="9"/>
        <v>-29278094.379999999</v>
      </c>
      <c r="Q32" s="61">
        <f t="shared" si="9"/>
        <v>-29283115.379999999</v>
      </c>
      <c r="R32" s="61">
        <f t="shared" si="9"/>
        <v>-29519593.379999999</v>
      </c>
      <c r="S32" s="61">
        <f t="shared" si="9"/>
        <v>-29374023.379999999</v>
      </c>
      <c r="T32" s="61">
        <f t="shared" si="9"/>
        <v>-30180240.379999999</v>
      </c>
      <c r="U32" s="61">
        <f t="shared" si="7"/>
        <v>-30302329.379999999</v>
      </c>
      <c r="V32" s="61">
        <f t="shared" si="7"/>
        <v>-30422443.379999999</v>
      </c>
      <c r="W32" s="61">
        <f t="shared" si="7"/>
        <v>-30400639.379999999</v>
      </c>
      <c r="X32" s="61">
        <f t="shared" si="7"/>
        <v>-29703254.379999999</v>
      </c>
      <c r="Y32" s="61">
        <f t="shared" si="7"/>
        <v>-29703254.379999999</v>
      </c>
      <c r="Z32" s="61">
        <f t="shared" si="7"/>
        <v>-29736508.379999999</v>
      </c>
      <c r="AA32" s="61">
        <f t="shared" si="7"/>
        <v>-29887523.379999999</v>
      </c>
      <c r="AB32" s="61">
        <f t="shared" si="7"/>
        <v>-30063715.379999999</v>
      </c>
      <c r="AC32" s="61">
        <f t="shared" si="7"/>
        <v>-30071232.379999999</v>
      </c>
      <c r="AD32" s="61">
        <f t="shared" si="7"/>
        <v>-30308295.379999999</v>
      </c>
      <c r="AE32" s="61">
        <f t="shared" si="7"/>
        <v>-30458646.379999999</v>
      </c>
      <c r="AF32" s="61">
        <f t="shared" si="7"/>
        <v>-30320055.379999999</v>
      </c>
      <c r="AG32" s="61">
        <f t="shared" si="7"/>
        <v>-30282769.379999999</v>
      </c>
      <c r="AH32" s="61">
        <f t="shared" si="7"/>
        <v>-30467170.379999999</v>
      </c>
      <c r="AI32" s="61">
        <f t="shared" si="7"/>
        <v>-30371358.379999999</v>
      </c>
      <c r="AJ32" s="61">
        <f t="shared" si="7"/>
        <v>-30274568.379999999</v>
      </c>
      <c r="AK32" s="61">
        <f t="shared" si="7"/>
        <v>-30470460.379999999</v>
      </c>
      <c r="AL32" s="61">
        <f t="shared" si="7"/>
        <v>-30470460.379999999</v>
      </c>
      <c r="AM32" s="61">
        <f t="shared" si="7"/>
        <v>-30434905.379999999</v>
      </c>
      <c r="AN32" s="61">
        <f t="shared" si="7"/>
        <v>-30574159.379999999</v>
      </c>
      <c r="AO32" s="61">
        <f t="shared" si="7"/>
        <v>-30843409.379999999</v>
      </c>
      <c r="AP32" s="61">
        <f t="shared" si="7"/>
        <v>-30794895.379999999</v>
      </c>
      <c r="AQ32" s="61">
        <f t="shared" si="7"/>
        <v>-30878838.379999999</v>
      </c>
      <c r="AR32" s="61">
        <f t="shared" si="7"/>
        <v>-31076376.379999999</v>
      </c>
      <c r="AS32" s="61">
        <f t="shared" si="7"/>
        <v>-31077293.379999999</v>
      </c>
      <c r="AT32" s="61">
        <f t="shared" si="7"/>
        <v>-30906232.379999999</v>
      </c>
      <c r="AU32" s="61">
        <f t="shared" si="7"/>
        <v>-30767005.379999999</v>
      </c>
      <c r="AV32" s="61">
        <f t="shared" si="7"/>
        <v>-30703124.379999999</v>
      </c>
      <c r="AW32" s="61">
        <f t="shared" si="7"/>
        <v>-30771817.379999999</v>
      </c>
      <c r="AX32" s="61">
        <f t="shared" si="7"/>
        <v>-31038200.379999999</v>
      </c>
      <c r="AY32" s="61">
        <f t="shared" si="7"/>
        <v>-31038200.379999999</v>
      </c>
      <c r="AZ32" s="61">
        <f t="shared" si="7"/>
        <v>-31097765.456602339</v>
      </c>
      <c r="BA32" s="61">
        <f t="shared" si="7"/>
        <v>-31139050.746710826</v>
      </c>
      <c r="BB32" s="61">
        <f t="shared" si="7"/>
        <v>-31176760.791608553</v>
      </c>
      <c r="BC32" s="61">
        <f t="shared" si="7"/>
        <v>-31216649.359171018</v>
      </c>
      <c r="BD32" s="61">
        <f t="shared" si="7"/>
        <v>-31242277.910074759</v>
      </c>
      <c r="BE32" s="61">
        <f t="shared" si="7"/>
        <v>-31257659.452079475</v>
      </c>
      <c r="BF32" s="61">
        <f t="shared" si="7"/>
        <v>-31262948.161624771</v>
      </c>
      <c r="BG32" s="61">
        <f t="shared" si="7"/>
        <v>-31264745.296053581</v>
      </c>
      <c r="BH32" s="61">
        <f t="shared" si="7"/>
        <v>-31324243.318853531</v>
      </c>
      <c r="BI32" s="61">
        <f t="shared" si="7"/>
        <v>-31337860.970726438</v>
      </c>
      <c r="BJ32" s="61">
        <f t="shared" si="7"/>
        <v>-31347323.010641463</v>
      </c>
      <c r="BK32" s="61">
        <f t="shared" si="7"/>
        <v>-31358481.512718342</v>
      </c>
      <c r="BL32" s="61">
        <f t="shared" si="7"/>
        <v>-31358481.512718342</v>
      </c>
      <c r="BM32" s="61">
        <f t="shared" si="7"/>
        <v>-31434660.238817707</v>
      </c>
      <c r="BN32" s="61">
        <f t="shared" si="7"/>
        <v>-31524305.2400035</v>
      </c>
      <c r="BO32" s="61">
        <f t="shared" si="7"/>
        <v>-31559254.844795901</v>
      </c>
      <c r="BP32" s="61">
        <f t="shared" si="7"/>
        <v>-31625015.58185361</v>
      </c>
      <c r="BQ32" s="61">
        <f t="shared" si="7"/>
        <v>-31681182.524138901</v>
      </c>
      <c r="BR32" s="61">
        <f t="shared" si="8"/>
        <v>-31734489.760438062</v>
      </c>
      <c r="BS32" s="61">
        <f t="shared" si="8"/>
        <v>-31782496.138628297</v>
      </c>
      <c r="BT32" s="61">
        <f t="shared" si="8"/>
        <v>-31827871.797748275</v>
      </c>
      <c r="BU32" s="61">
        <f t="shared" si="8"/>
        <v>-31908831.117475584</v>
      </c>
      <c r="BV32" s="61">
        <f t="shared" si="8"/>
        <v>-31964822.650418293</v>
      </c>
      <c r="BW32" s="61">
        <f t="shared" si="8"/>
        <v>-32016913.903990876</v>
      </c>
      <c r="BX32" s="61">
        <f t="shared" si="8"/>
        <v>-32066985.74315127</v>
      </c>
      <c r="BY32" s="61">
        <f t="shared" si="8"/>
        <v>-32066985.74315127</v>
      </c>
      <c r="BZ32" s="61"/>
      <c r="CA32" s="61"/>
    </row>
    <row r="33" spans="1:79" ht="14.1" customHeight="1" x14ac:dyDescent="0.2">
      <c r="B33" s="72" t="s">
        <v>1400</v>
      </c>
      <c r="C33" s="59" t="s">
        <v>3</v>
      </c>
      <c r="D33" s="60">
        <v>283</v>
      </c>
      <c r="E33" s="61">
        <f t="shared" si="9"/>
        <v>0</v>
      </c>
      <c r="F33" s="61">
        <f t="shared" ref="F33:BQ33" si="10">SUMIFS(F$7:F$27,$D$7:$D$27,$D33,$C$7:$C$27,$C33)</f>
        <v>185919</v>
      </c>
      <c r="G33" s="61">
        <f t="shared" si="10"/>
        <v>-704022</v>
      </c>
      <c r="H33" s="61">
        <f t="shared" si="10"/>
        <v>-693355</v>
      </c>
      <c r="I33" s="61">
        <f t="shared" si="10"/>
        <v>-682413</v>
      </c>
      <c r="J33" s="61">
        <f t="shared" si="10"/>
        <v>-675398</v>
      </c>
      <c r="K33" s="61">
        <f t="shared" si="10"/>
        <v>-705186</v>
      </c>
      <c r="L33" s="61">
        <f t="shared" si="10"/>
        <v>-705186</v>
      </c>
      <c r="M33" s="61">
        <f t="shared" si="10"/>
        <v>-612815</v>
      </c>
      <c r="N33" s="61">
        <f t="shared" si="10"/>
        <v>-591434</v>
      </c>
      <c r="O33" s="61">
        <f t="shared" si="10"/>
        <v>-616283</v>
      </c>
      <c r="P33" s="61">
        <f t="shared" si="10"/>
        <v>-597513</v>
      </c>
      <c r="Q33" s="61">
        <f t="shared" si="10"/>
        <v>-567255</v>
      </c>
      <c r="R33" s="61">
        <f t="shared" si="10"/>
        <v>-3422677</v>
      </c>
      <c r="S33" s="61">
        <f t="shared" si="10"/>
        <v>-3720192</v>
      </c>
      <c r="T33" s="61">
        <f t="shared" si="10"/>
        <v>-3736761</v>
      </c>
      <c r="U33" s="61">
        <f t="shared" si="10"/>
        <v>-3545693</v>
      </c>
      <c r="V33" s="61">
        <f t="shared" si="10"/>
        <v>-3537388</v>
      </c>
      <c r="W33" s="61">
        <f t="shared" si="10"/>
        <v>-3713444</v>
      </c>
      <c r="X33" s="61">
        <f t="shared" si="10"/>
        <v>-3333526</v>
      </c>
      <c r="Y33" s="61">
        <f t="shared" si="10"/>
        <v>-3333526</v>
      </c>
      <c r="Z33" s="61">
        <f t="shared" si="10"/>
        <v>-3327091</v>
      </c>
      <c r="AA33" s="61">
        <f t="shared" si="10"/>
        <v>-3132276</v>
      </c>
      <c r="AB33" s="61">
        <f t="shared" si="10"/>
        <v>-3156303</v>
      </c>
      <c r="AC33" s="61">
        <f t="shared" si="10"/>
        <v>-3208005</v>
      </c>
      <c r="AD33" s="61">
        <f t="shared" si="10"/>
        <v>-3230465</v>
      </c>
      <c r="AE33" s="61">
        <f t="shared" si="10"/>
        <v>-3209791</v>
      </c>
      <c r="AF33" s="61">
        <f t="shared" si="10"/>
        <v>-3221766</v>
      </c>
      <c r="AG33" s="61">
        <f t="shared" si="10"/>
        <v>-3227525</v>
      </c>
      <c r="AH33" s="61">
        <f t="shared" si="10"/>
        <v>-709428</v>
      </c>
      <c r="AI33" s="61">
        <f t="shared" si="10"/>
        <v>-714314</v>
      </c>
      <c r="AJ33" s="61">
        <f t="shared" si="10"/>
        <v>-720592</v>
      </c>
      <c r="AK33" s="61">
        <f t="shared" si="10"/>
        <v>-1299103</v>
      </c>
      <c r="AL33" s="61">
        <f t="shared" si="10"/>
        <v>-1299103</v>
      </c>
      <c r="AM33" s="61">
        <f t="shared" si="10"/>
        <v>-1300336</v>
      </c>
      <c r="AN33" s="61">
        <f t="shared" si="10"/>
        <v>-1310011</v>
      </c>
      <c r="AO33" s="61">
        <f t="shared" si="10"/>
        <v>-1291909</v>
      </c>
      <c r="AP33" s="61">
        <f t="shared" si="10"/>
        <v>-1297752</v>
      </c>
      <c r="AQ33" s="61">
        <f t="shared" si="10"/>
        <v>-1307728</v>
      </c>
      <c r="AR33" s="61">
        <f t="shared" si="10"/>
        <v>-2922380</v>
      </c>
      <c r="AS33" s="61">
        <f t="shared" si="10"/>
        <v>-2930965</v>
      </c>
      <c r="AT33" s="61">
        <f t="shared" si="10"/>
        <v>-2921723</v>
      </c>
      <c r="AU33" s="61">
        <f t="shared" si="10"/>
        <v>-2888878</v>
      </c>
      <c r="AV33" s="61">
        <f t="shared" si="10"/>
        <v>-2884978</v>
      </c>
      <c r="AW33" s="61">
        <f t="shared" si="10"/>
        <v>-2888253</v>
      </c>
      <c r="AX33" s="61">
        <f t="shared" si="10"/>
        <v>-2872193</v>
      </c>
      <c r="AY33" s="61">
        <f t="shared" si="10"/>
        <v>-2872193</v>
      </c>
      <c r="AZ33" s="61">
        <f t="shared" si="10"/>
        <v>-2898421.5417288127</v>
      </c>
      <c r="BA33" s="61">
        <f t="shared" si="10"/>
        <v>-2940030.315667626</v>
      </c>
      <c r="BB33" s="61">
        <f t="shared" si="10"/>
        <v>-2997415.0966049396</v>
      </c>
      <c r="BC33" s="61">
        <f t="shared" si="10"/>
        <v>-3054799.8775422517</v>
      </c>
      <c r="BD33" s="61">
        <f t="shared" si="10"/>
        <v>-3103949.4438835648</v>
      </c>
      <c r="BE33" s="61">
        <f t="shared" si="10"/>
        <v>-3152792.4049748788</v>
      </c>
      <c r="BF33" s="61">
        <f t="shared" si="10"/>
        <v>-3202627.6160661927</v>
      </c>
      <c r="BG33" s="61">
        <f t="shared" si="10"/>
        <v>-3246906.5347550046</v>
      </c>
      <c r="BH33" s="61">
        <f t="shared" si="10"/>
        <v>-3281362.6388478177</v>
      </c>
      <c r="BI33" s="61">
        <f t="shared" si="10"/>
        <v>-3329671.2832366307</v>
      </c>
      <c r="BJ33" s="61">
        <f t="shared" si="10"/>
        <v>-3348769.0084334444</v>
      </c>
      <c r="BK33" s="61">
        <f t="shared" si="10"/>
        <v>-3360127.4912277581</v>
      </c>
      <c r="BL33" s="61">
        <f t="shared" si="10"/>
        <v>-3360127.4912277581</v>
      </c>
      <c r="BM33" s="61">
        <f t="shared" si="10"/>
        <v>-3372059.0934347757</v>
      </c>
      <c r="BN33" s="61">
        <f t="shared" si="10"/>
        <v>-3383990.6956417947</v>
      </c>
      <c r="BO33" s="61">
        <f t="shared" si="10"/>
        <v>-3397886.0102113127</v>
      </c>
      <c r="BP33" s="61">
        <f t="shared" si="10"/>
        <v>-3411781.3247808306</v>
      </c>
      <c r="BQ33" s="61">
        <f t="shared" si="10"/>
        <v>-3425676.6393503486</v>
      </c>
      <c r="BR33" s="61">
        <f t="shared" si="8"/>
        <v>-3439571.9539198666</v>
      </c>
      <c r="BS33" s="61">
        <f t="shared" si="8"/>
        <v>-3453467.2684893846</v>
      </c>
      <c r="BT33" s="61">
        <f t="shared" si="8"/>
        <v>-3467362.5830589025</v>
      </c>
      <c r="BU33" s="61">
        <f t="shared" si="8"/>
        <v>-3481257.8976284214</v>
      </c>
      <c r="BV33" s="61">
        <f t="shared" si="8"/>
        <v>-3495729.5109979403</v>
      </c>
      <c r="BW33" s="61">
        <f t="shared" si="8"/>
        <v>-3510201.1243674583</v>
      </c>
      <c r="BX33" s="61">
        <f t="shared" si="8"/>
        <v>-3524672.7377369753</v>
      </c>
      <c r="BY33" s="61">
        <f t="shared" si="8"/>
        <v>-3524672.7377369753</v>
      </c>
      <c r="BZ33" s="61"/>
      <c r="CA33" s="61"/>
    </row>
    <row r="34" spans="1:79" ht="14.1" customHeight="1" thickBot="1" x14ac:dyDescent="0.25">
      <c r="B34" s="73" t="s">
        <v>1408</v>
      </c>
      <c r="C34" s="73"/>
      <c r="E34" s="74">
        <f t="shared" ref="E34:L34" si="11">SUM(E31:E33)</f>
        <v>-36449707</v>
      </c>
      <c r="F34" s="74">
        <f t="shared" si="11"/>
        <v>-22354062</v>
      </c>
      <c r="G34" s="74">
        <f t="shared" si="11"/>
        <v>-23365424.379999999</v>
      </c>
      <c r="H34" s="74">
        <f t="shared" si="11"/>
        <v>-23689653.379999999</v>
      </c>
      <c r="I34" s="74">
        <f t="shared" si="11"/>
        <v>-23633006.379999999</v>
      </c>
      <c r="J34" s="74">
        <f t="shared" si="11"/>
        <v>-23576397.379999999</v>
      </c>
      <c r="K34" s="74">
        <f t="shared" si="11"/>
        <v>-24025790.379999999</v>
      </c>
      <c r="L34" s="74">
        <f t="shared" si="11"/>
        <v>-24025790.379999999</v>
      </c>
      <c r="M34" s="74">
        <f t="shared" ref="M34" si="12">SUM(M31:M33)</f>
        <v>-23920684.379999999</v>
      </c>
      <c r="N34" s="74">
        <f t="shared" ref="N34" si="13">SUM(N31:N33)</f>
        <v>-23782272.379999999</v>
      </c>
      <c r="O34" s="74">
        <f t="shared" ref="O34" si="14">SUM(O31:O33)</f>
        <v>-24190500.379999999</v>
      </c>
      <c r="P34" s="74">
        <f t="shared" ref="P34" si="15">SUM(P31:P33)</f>
        <v>-24172115.379999999</v>
      </c>
      <c r="Q34" s="74">
        <f t="shared" ref="Q34" si="16">SUM(Q31:Q33)</f>
        <v>-24141187.379999999</v>
      </c>
      <c r="R34" s="74">
        <f t="shared" ref="R34" si="17">SUM(R31:R33)</f>
        <v>-27230041.379999999</v>
      </c>
      <c r="S34" s="74">
        <f t="shared" ref="S34" si="18">SUM(S31:S33)</f>
        <v>-27714216.379999999</v>
      </c>
      <c r="T34" s="74">
        <f t="shared" ref="T34" si="19">SUM(T31:T33)</f>
        <v>-28806874.379999999</v>
      </c>
      <c r="U34" s="74">
        <f t="shared" ref="U34" si="20">SUM(U31:U33)</f>
        <v>-28673383.379999999</v>
      </c>
      <c r="V34" s="74">
        <f t="shared" ref="V34" si="21">SUM(V31:V33)</f>
        <v>-29255674.379999999</v>
      </c>
      <c r="W34" s="74">
        <f t="shared" ref="W34" si="22">SUM(W31:W33)</f>
        <v>-29370593.379999999</v>
      </c>
      <c r="X34" s="74">
        <f t="shared" ref="X34" si="23">SUM(X31:X33)</f>
        <v>-28178385.379999999</v>
      </c>
      <c r="Y34" s="74">
        <f t="shared" ref="Y34" si="24">SUM(Y31:Y33)</f>
        <v>-28178385.379999999</v>
      </c>
      <c r="Z34" s="74">
        <f t="shared" ref="Z34" si="25">SUM(Z31:Z33)</f>
        <v>-28203974.379999999</v>
      </c>
      <c r="AA34" s="74">
        <f t="shared" ref="AA34" si="26">SUM(AA31:AA33)</f>
        <v>-28147809.379999999</v>
      </c>
      <c r="AB34" s="74">
        <f t="shared" ref="AB34" si="27">SUM(AB31:AB33)</f>
        <v>-28602943.379999999</v>
      </c>
      <c r="AC34" s="74">
        <f t="shared" ref="AC34" si="28">SUM(AC31:AC33)</f>
        <v>-28632897.379999999</v>
      </c>
      <c r="AD34" s="74">
        <f t="shared" ref="AD34" si="29">SUM(AD31:AD33)</f>
        <v>-28875625.379999999</v>
      </c>
      <c r="AE34" s="74">
        <f t="shared" ref="AE34" si="30">SUM(AE31:AE33)</f>
        <v>-29032270.379999999</v>
      </c>
      <c r="AF34" s="74">
        <f t="shared" ref="AF34" si="31">SUM(AF31:AF33)</f>
        <v>-28883885.379999999</v>
      </c>
      <c r="AG34" s="74">
        <f t="shared" ref="AG34" si="32">SUM(AG31:AG33)</f>
        <v>-28836714.379999999</v>
      </c>
      <c r="AH34" s="74">
        <f t="shared" ref="AH34" si="33">SUM(AH31:AH33)</f>
        <v>-26493840.379999999</v>
      </c>
      <c r="AI34" s="74">
        <f t="shared" ref="AI34" si="34">SUM(AI31:AI33)</f>
        <v>-26389155.379999999</v>
      </c>
      <c r="AJ34" s="74">
        <f t="shared" ref="AJ34" si="35">SUM(AJ31:AJ33)</f>
        <v>-26259670.379999999</v>
      </c>
      <c r="AK34" s="74">
        <f t="shared" ref="AK34" si="36">SUM(AK31:AK33)</f>
        <v>-27026539.379999999</v>
      </c>
      <c r="AL34" s="74">
        <f t="shared" ref="AL34" si="37">SUM(AL31:AL33)</f>
        <v>-27026539.379999999</v>
      </c>
      <c r="AM34" s="74">
        <f t="shared" ref="AM34" si="38">SUM(AM31:AM33)</f>
        <v>-26944663.379999999</v>
      </c>
      <c r="AN34" s="74">
        <f t="shared" ref="AN34" si="39">SUM(AN31:AN33)</f>
        <v>-27180947.379999999</v>
      </c>
      <c r="AO34" s="74">
        <f t="shared" ref="AO34" si="40">SUM(AO31:AO33)</f>
        <v>-27739581.379999999</v>
      </c>
      <c r="AP34" s="74">
        <f t="shared" ref="AP34" si="41">SUM(AP31:AP33)</f>
        <v>-27671191.379999999</v>
      </c>
      <c r="AQ34" s="74">
        <f t="shared" ref="AQ34" si="42">SUM(AQ31:AQ33)</f>
        <v>-27737886.379999999</v>
      </c>
      <c r="AR34" s="74">
        <f t="shared" ref="AR34" si="43">SUM(AR31:AR33)</f>
        <v>-27913538.379999999</v>
      </c>
      <c r="AS34" s="74">
        <f t="shared" ref="AS34" si="44">SUM(AS31:AS33)</f>
        <v>-27913791.379999999</v>
      </c>
      <c r="AT34" s="74">
        <f t="shared" ref="AT34" si="45">SUM(AT31:AT33)</f>
        <v>-27759850.379999999</v>
      </c>
      <c r="AU34" s="74">
        <f t="shared" ref="AU34" si="46">SUM(AU31:AU33)</f>
        <v>-27557513.379999999</v>
      </c>
      <c r="AV34" s="74">
        <f t="shared" ref="AV34" si="47">SUM(AV31:AV33)</f>
        <v>-27473223.379999999</v>
      </c>
      <c r="AW34" s="74">
        <f t="shared" ref="AW34" si="48">SUM(AW31:AW33)</f>
        <v>-27541208.379999999</v>
      </c>
      <c r="AX34" s="74">
        <f t="shared" ref="AX34" si="49">SUM(AX31:AX33)</f>
        <v>-27809396.379999999</v>
      </c>
      <c r="AY34" s="74">
        <f t="shared" ref="AY34" si="50">SUM(AY31:AY33)</f>
        <v>-27809396.379999999</v>
      </c>
      <c r="AZ34" s="74">
        <f t="shared" ref="AZ34" si="51">SUM(AZ31:AZ33)</f>
        <v>-27883850.228563488</v>
      </c>
      <c r="BA34" s="74">
        <f t="shared" ref="BA34" si="52">SUM(BA31:BA33)</f>
        <v>-27949273.912326414</v>
      </c>
      <c r="BB34" s="74">
        <f t="shared" ref="BB34" si="53">SUM(BB31:BB33)</f>
        <v>-28241160.005132247</v>
      </c>
      <c r="BC34" s="74">
        <f t="shared" ref="BC34" si="54">SUM(BC31:BC33)</f>
        <v>-28324815.98339881</v>
      </c>
      <c r="BD34" s="74">
        <f t="shared" ref="BD34" si="55">SUM(BD31:BD33)</f>
        <v>-28383537.848074261</v>
      </c>
      <c r="BE34" s="74">
        <f t="shared" ref="BE34" si="56">SUM(BE31:BE33)</f>
        <v>-28431220.976031847</v>
      </c>
      <c r="BF34" s="74">
        <f t="shared" ref="BF34" si="57">SUM(BF31:BF33)</f>
        <v>-28470173.872319464</v>
      </c>
      <c r="BG34" s="74">
        <f t="shared" ref="BG34" si="58">SUM(BG31:BG33)</f>
        <v>-28501656.161894694</v>
      </c>
      <c r="BH34" s="74">
        <f t="shared" ref="BH34" si="59">SUM(BH31:BH33)</f>
        <v>-28578454.085886691</v>
      </c>
      <c r="BI34" s="74">
        <f t="shared" ref="BI34" si="60">SUM(BI31:BI33)</f>
        <v>-28620416.586954031</v>
      </c>
      <c r="BJ34" s="74">
        <f t="shared" ref="BJ34" si="61">SUM(BJ31:BJ33)</f>
        <v>-28624895.129179873</v>
      </c>
      <c r="BK34" s="74">
        <f t="shared" ref="BK34" si="62">SUM(BK31:BK33)</f>
        <v>-28628057.586468738</v>
      </c>
      <c r="BL34" s="74">
        <f t="shared" ref="BL34" si="63">SUM(BL31:BL33)</f>
        <v>-28628057.586468738</v>
      </c>
      <c r="BM34" s="74">
        <f t="shared" ref="BM34" si="64">SUM(BM31:BM33)</f>
        <v>-28695308.546200547</v>
      </c>
      <c r="BN34" s="74">
        <f t="shared" ref="BN34" si="65">SUM(BN31:BN33)</f>
        <v>-28779760.870572124</v>
      </c>
      <c r="BO34" s="74">
        <f t="shared" ref="BO34" si="66">SUM(BO31:BO33)</f>
        <v>-29088331.051107123</v>
      </c>
      <c r="BP34" s="74">
        <f t="shared" ref="BP34" si="67">SUM(BP31:BP33)</f>
        <v>-29145170.541993476</v>
      </c>
      <c r="BQ34" s="74">
        <f t="shared" ref="BQ34" si="68">SUM(BQ31:BQ33)</f>
        <v>-29191413.362951133</v>
      </c>
      <c r="BR34" s="74">
        <f t="shared" ref="BR34" si="69">SUM(BR31:BR33)</f>
        <v>-29234759.535773881</v>
      </c>
      <c r="BS34" s="74">
        <f t="shared" ref="BS34" si="70">SUM(BS31:BS33)</f>
        <v>-29274092.72309234</v>
      </c>
      <c r="BT34" s="74">
        <f t="shared" ref="BT34" si="71">SUM(BT31:BT33)</f>
        <v>-29309802.795696162</v>
      </c>
      <c r="BU34" s="74">
        <f t="shared" ref="BU34" si="72">SUM(BU31:BU33)</f>
        <v>-29383159.724191315</v>
      </c>
      <c r="BV34" s="74">
        <f t="shared" ref="BV34" si="73">SUM(BV31:BV33)</f>
        <v>-29429644.065774687</v>
      </c>
      <c r="BW34" s="74">
        <f t="shared" ref="BW34" si="74">SUM(BW31:BW33)</f>
        <v>-29468419.710950427</v>
      </c>
      <c r="BX34" s="74">
        <f t="shared" ref="BX34" si="75">SUM(BX31:BX33)</f>
        <v>-29511139.994719394</v>
      </c>
      <c r="BY34" s="74">
        <f t="shared" ref="BY34" si="76">SUM(BY31:BY33)</f>
        <v>-29511139.994719394</v>
      </c>
    </row>
    <row r="35" spans="1:79" ht="14.1" customHeight="1" thickTop="1" x14ac:dyDescent="0.2">
      <c r="B35" s="73"/>
      <c r="C35" s="73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</row>
    <row r="36" spans="1:79" ht="14.1" customHeight="1" thickBot="1" x14ac:dyDescent="0.25">
      <c r="B36" s="71" t="s">
        <v>1409</v>
      </c>
      <c r="C36" s="78"/>
    </row>
    <row r="37" spans="1:79" ht="14.1" customHeight="1" x14ac:dyDescent="0.2">
      <c r="B37" s="72" t="s">
        <v>1398</v>
      </c>
      <c r="C37" s="59" t="s">
        <v>4</v>
      </c>
      <c r="D37" s="60">
        <v>190</v>
      </c>
      <c r="E37" s="61">
        <f t="shared" ref="E37:T39" si="77">SUMIFS(E$7:E$27,$D$7:$D$27,$D37,$C$7:$C$27,$C37)</f>
        <v>335445</v>
      </c>
      <c r="F37" s="61">
        <f t="shared" si="77"/>
        <v>1584416</v>
      </c>
      <c r="G37" s="61">
        <f t="shared" si="77"/>
        <v>1559086</v>
      </c>
      <c r="H37" s="61">
        <f t="shared" si="77"/>
        <v>1538348</v>
      </c>
      <c r="I37" s="61">
        <f t="shared" si="77"/>
        <v>1541552</v>
      </c>
      <c r="J37" s="61">
        <f t="shared" si="77"/>
        <v>1545460</v>
      </c>
      <c r="K37" s="61">
        <f t="shared" si="77"/>
        <v>1398242</v>
      </c>
      <c r="L37" s="61">
        <f t="shared" si="77"/>
        <v>1398242</v>
      </c>
      <c r="M37" s="61">
        <f t="shared" si="77"/>
        <v>1401281</v>
      </c>
      <c r="N37" s="61">
        <f t="shared" si="77"/>
        <v>1407457</v>
      </c>
      <c r="O37" s="61">
        <f t="shared" si="77"/>
        <v>1366477</v>
      </c>
      <c r="P37" s="61">
        <f t="shared" si="77"/>
        <v>1372299</v>
      </c>
      <c r="Q37" s="61">
        <f t="shared" si="77"/>
        <v>1377557</v>
      </c>
      <c r="R37" s="61">
        <f t="shared" si="77"/>
        <v>1371040</v>
      </c>
      <c r="S37" s="61">
        <f t="shared" si="77"/>
        <v>1282644</v>
      </c>
      <c r="T37" s="61">
        <f t="shared" si="77"/>
        <v>1288772</v>
      </c>
      <c r="U37" s="61">
        <f t="shared" ref="U37:AJ39" si="78">SUMIFS(U$7:U$27,$D$7:$D$27,$D37,$C$7:$C$27,$C37)</f>
        <v>1299290</v>
      </c>
      <c r="V37" s="61">
        <f t="shared" si="78"/>
        <v>1307431</v>
      </c>
      <c r="W37" s="61">
        <f t="shared" si="78"/>
        <v>1322013</v>
      </c>
      <c r="X37" s="61">
        <f t="shared" si="78"/>
        <v>1346497</v>
      </c>
      <c r="Y37" s="61">
        <f t="shared" si="78"/>
        <v>1346497</v>
      </c>
      <c r="Z37" s="61">
        <f t="shared" si="78"/>
        <v>1350519</v>
      </c>
      <c r="AA37" s="61">
        <f t="shared" si="78"/>
        <v>1357627</v>
      </c>
      <c r="AB37" s="61">
        <f t="shared" si="78"/>
        <v>1279615</v>
      </c>
      <c r="AC37" s="61">
        <f t="shared" si="78"/>
        <v>1290721</v>
      </c>
      <c r="AD37" s="61">
        <f t="shared" si="78"/>
        <v>1299553</v>
      </c>
      <c r="AE37" s="61">
        <f t="shared" si="78"/>
        <v>1284907</v>
      </c>
      <c r="AF37" s="61">
        <f t="shared" si="78"/>
        <v>1295796</v>
      </c>
      <c r="AG37" s="61">
        <f t="shared" si="78"/>
        <v>1304789</v>
      </c>
      <c r="AH37" s="61">
        <f t="shared" si="78"/>
        <v>1297820</v>
      </c>
      <c r="AI37" s="61">
        <f t="shared" si="78"/>
        <v>1304845</v>
      </c>
      <c r="AJ37" s="61">
        <f t="shared" si="78"/>
        <v>1319120</v>
      </c>
      <c r="AK37" s="61">
        <f t="shared" ref="AK37:AZ39" si="79">SUMIFS(AK$7:AK$27,$D$7:$D$27,$D37,$C$7:$C$27,$C37)</f>
        <v>1314522</v>
      </c>
      <c r="AL37" s="61">
        <f t="shared" si="79"/>
        <v>1314522</v>
      </c>
      <c r="AM37" s="61">
        <f t="shared" si="79"/>
        <v>1331744</v>
      </c>
      <c r="AN37" s="61">
        <f t="shared" si="79"/>
        <v>1310600</v>
      </c>
      <c r="AO37" s="61">
        <f t="shared" si="79"/>
        <v>1218272</v>
      </c>
      <c r="AP37" s="61">
        <f t="shared" si="79"/>
        <v>1228802</v>
      </c>
      <c r="AQ37" s="61">
        <f t="shared" si="79"/>
        <v>1240334</v>
      </c>
      <c r="AR37" s="61">
        <f t="shared" si="79"/>
        <v>1686507</v>
      </c>
      <c r="AS37" s="61">
        <f t="shared" si="79"/>
        <v>1693621</v>
      </c>
      <c r="AT37" s="61">
        <f t="shared" si="79"/>
        <v>1690944</v>
      </c>
      <c r="AU37" s="61">
        <f t="shared" si="79"/>
        <v>1690153</v>
      </c>
      <c r="AV37" s="61">
        <f t="shared" si="79"/>
        <v>1698014</v>
      </c>
      <c r="AW37" s="61">
        <f t="shared" si="79"/>
        <v>1702671</v>
      </c>
      <c r="AX37" s="61">
        <f t="shared" si="79"/>
        <v>1690881</v>
      </c>
      <c r="AY37" s="61">
        <f t="shared" si="79"/>
        <v>1690881</v>
      </c>
      <c r="AZ37" s="61">
        <f t="shared" si="79"/>
        <v>1694023.7933344501</v>
      </c>
      <c r="BA37" s="61">
        <f t="shared" ref="BA37:BP39" si="80">SUMIFS(BA$7:BA$27,$D$7:$D$27,$D37,$C$7:$C$27,$C37)</f>
        <v>1698865.6724760002</v>
      </c>
      <c r="BB37" s="61">
        <f t="shared" si="80"/>
        <v>1644325.3868453947</v>
      </c>
      <c r="BC37" s="61">
        <f t="shared" si="80"/>
        <v>1648099.4123572444</v>
      </c>
      <c r="BD37" s="61">
        <f t="shared" si="80"/>
        <v>1652549.3689776943</v>
      </c>
      <c r="BE37" s="61">
        <f t="shared" si="80"/>
        <v>1657133.7762974945</v>
      </c>
      <c r="BF37" s="61">
        <f t="shared" si="80"/>
        <v>1661615.5416751446</v>
      </c>
      <c r="BG37" s="61">
        <f t="shared" si="80"/>
        <v>1665660.1725384945</v>
      </c>
      <c r="BH37" s="61">
        <f t="shared" si="80"/>
        <v>1670414.9780791444</v>
      </c>
      <c r="BI37" s="61">
        <f t="shared" si="80"/>
        <v>1675947.9019173449</v>
      </c>
      <c r="BJ37" s="61">
        <f t="shared" si="80"/>
        <v>1682621.9621780147</v>
      </c>
      <c r="BK37" s="61">
        <f t="shared" si="80"/>
        <v>1687986.0287793146</v>
      </c>
      <c r="BL37" s="61">
        <f t="shared" si="80"/>
        <v>1687986.0287793146</v>
      </c>
      <c r="BM37" s="61">
        <f t="shared" si="80"/>
        <v>1693767.1588957242</v>
      </c>
      <c r="BN37" s="61">
        <f t="shared" si="80"/>
        <v>1698513.1168003243</v>
      </c>
      <c r="BO37" s="61">
        <f t="shared" si="80"/>
        <v>1626530.8070773741</v>
      </c>
      <c r="BP37" s="61">
        <f t="shared" si="80"/>
        <v>1632854.3688851241</v>
      </c>
      <c r="BQ37" s="61">
        <f t="shared" ref="BQ37:BY39" si="81">SUMIFS(BQ$7:BQ$27,$D$7:$D$27,$D37,$C$7:$C$27,$C37)</f>
        <v>1639455.8754325844</v>
      </c>
      <c r="BR37" s="61">
        <f t="shared" si="81"/>
        <v>1646067.6204188589</v>
      </c>
      <c r="BS37" s="61">
        <f t="shared" si="81"/>
        <v>1652322.4342221909</v>
      </c>
      <c r="BT37" s="61">
        <f t="shared" si="81"/>
        <v>1658852.2883905557</v>
      </c>
      <c r="BU37" s="61">
        <f t="shared" si="81"/>
        <v>1664810.3323265212</v>
      </c>
      <c r="BV37" s="61">
        <f t="shared" si="81"/>
        <v>1671456.0076104058</v>
      </c>
      <c r="BW37" s="61">
        <f t="shared" si="81"/>
        <v>1679157.1776640706</v>
      </c>
      <c r="BX37" s="61">
        <f t="shared" si="81"/>
        <v>1685205.4229744857</v>
      </c>
      <c r="BY37" s="61">
        <f t="shared" si="81"/>
        <v>1685205.4229744857</v>
      </c>
    </row>
    <row r="38" spans="1:79" ht="14.1" customHeight="1" x14ac:dyDescent="0.2">
      <c r="B38" s="72" t="s">
        <v>1399</v>
      </c>
      <c r="C38" s="59" t="s">
        <v>4</v>
      </c>
      <c r="D38" s="60">
        <v>282</v>
      </c>
      <c r="E38" s="61">
        <f t="shared" si="77"/>
        <v>-3829730</v>
      </c>
      <c r="F38" s="61">
        <f t="shared" si="77"/>
        <v>-4201940</v>
      </c>
      <c r="G38" s="61">
        <f t="shared" si="77"/>
        <v>-4316126</v>
      </c>
      <c r="H38" s="61">
        <f t="shared" si="77"/>
        <v>-4361920</v>
      </c>
      <c r="I38" s="61">
        <f t="shared" si="77"/>
        <v>-4390760</v>
      </c>
      <c r="J38" s="61">
        <f t="shared" si="77"/>
        <v>-4419229</v>
      </c>
      <c r="K38" s="61">
        <f t="shared" si="77"/>
        <v>-4466051</v>
      </c>
      <c r="L38" s="61">
        <f t="shared" si="77"/>
        <v>-4466051</v>
      </c>
      <c r="M38" s="61">
        <f t="shared" si="77"/>
        <v>-4513093</v>
      </c>
      <c r="N38" s="61">
        <f t="shared" si="77"/>
        <v>-4534371</v>
      </c>
      <c r="O38" s="61">
        <f t="shared" si="77"/>
        <v>-4588039</v>
      </c>
      <c r="P38" s="61">
        <f t="shared" si="77"/>
        <v>-4641506</v>
      </c>
      <c r="Q38" s="61">
        <f t="shared" si="77"/>
        <v>-4694112</v>
      </c>
      <c r="R38" s="61">
        <f t="shared" si="77"/>
        <v>-4740677</v>
      </c>
      <c r="S38" s="61">
        <f t="shared" si="77"/>
        <v>-4841534</v>
      </c>
      <c r="T38" s="61">
        <f t="shared" si="77"/>
        <v>-5116189</v>
      </c>
      <c r="U38" s="61">
        <f t="shared" si="78"/>
        <v>-5131056</v>
      </c>
      <c r="V38" s="61">
        <f t="shared" si="78"/>
        <v>-5215558</v>
      </c>
      <c r="W38" s="61">
        <f t="shared" si="78"/>
        <v>-5262063</v>
      </c>
      <c r="X38" s="61">
        <f t="shared" si="78"/>
        <v>-5119965</v>
      </c>
      <c r="Y38" s="61">
        <f t="shared" si="78"/>
        <v>-5119965</v>
      </c>
      <c r="Z38" s="61">
        <f t="shared" si="78"/>
        <v>-5174334</v>
      </c>
      <c r="AA38" s="61">
        <f t="shared" si="78"/>
        <v>-5215194</v>
      </c>
      <c r="AB38" s="61">
        <f t="shared" si="78"/>
        <v>-5252201</v>
      </c>
      <c r="AC38" s="61">
        <f t="shared" si="78"/>
        <v>-5295897</v>
      </c>
      <c r="AD38" s="61">
        <f t="shared" si="78"/>
        <v>-5410352</v>
      </c>
      <c r="AE38" s="61">
        <f t="shared" si="78"/>
        <v>-5445486</v>
      </c>
      <c r="AF38" s="61">
        <f t="shared" si="78"/>
        <v>-5460530</v>
      </c>
      <c r="AG38" s="61">
        <f t="shared" si="78"/>
        <v>-5502644</v>
      </c>
      <c r="AH38" s="61">
        <f t="shared" si="78"/>
        <v>-5531742</v>
      </c>
      <c r="AI38" s="61">
        <f t="shared" si="78"/>
        <v>-5550309</v>
      </c>
      <c r="AJ38" s="61">
        <f t="shared" si="78"/>
        <v>-5569924</v>
      </c>
      <c r="AK38" s="61">
        <f t="shared" si="79"/>
        <v>-5611373</v>
      </c>
      <c r="AL38" s="61">
        <f t="shared" si="79"/>
        <v>-5611373</v>
      </c>
      <c r="AM38" s="61">
        <f t="shared" si="79"/>
        <v>-5647804</v>
      </c>
      <c r="AN38" s="61">
        <f t="shared" si="79"/>
        <v>-5727555</v>
      </c>
      <c r="AO38" s="61">
        <f t="shared" si="79"/>
        <v>-5789916</v>
      </c>
      <c r="AP38" s="61">
        <f t="shared" si="79"/>
        <v>-5819391</v>
      </c>
      <c r="AQ38" s="61">
        <f t="shared" si="79"/>
        <v>-5888637</v>
      </c>
      <c r="AR38" s="61">
        <f t="shared" si="79"/>
        <v>-5929660</v>
      </c>
      <c r="AS38" s="61">
        <f t="shared" si="79"/>
        <v>-5979742</v>
      </c>
      <c r="AT38" s="61">
        <f t="shared" si="79"/>
        <v>-5989855</v>
      </c>
      <c r="AU38" s="61">
        <f t="shared" si="79"/>
        <v>-5958753</v>
      </c>
      <c r="AV38" s="61">
        <f t="shared" si="79"/>
        <v>-5991120</v>
      </c>
      <c r="AW38" s="61">
        <f t="shared" si="79"/>
        <v>-6061448</v>
      </c>
      <c r="AX38" s="61">
        <f t="shared" si="79"/>
        <v>-6133287</v>
      </c>
      <c r="AY38" s="61">
        <f t="shared" si="79"/>
        <v>-6133287</v>
      </c>
      <c r="AZ38" s="61">
        <f t="shared" si="79"/>
        <v>-6180688.0730330348</v>
      </c>
      <c r="BA38" s="61">
        <f t="shared" si="80"/>
        <v>-6227683.7131688856</v>
      </c>
      <c r="BB38" s="61">
        <f t="shared" si="80"/>
        <v>-6274246.2363596214</v>
      </c>
      <c r="BC38" s="61">
        <f t="shared" si="80"/>
        <v>-6320339.813350278</v>
      </c>
      <c r="BD38" s="61">
        <f t="shared" si="80"/>
        <v>-6365940.2413363513</v>
      </c>
      <c r="BE38" s="61">
        <f t="shared" si="80"/>
        <v>-6411025.9806360528</v>
      </c>
      <c r="BF38" s="61">
        <f t="shared" si="80"/>
        <v>-6455580.7383044865</v>
      </c>
      <c r="BG38" s="61">
        <f t="shared" si="80"/>
        <v>-6499588.6365244156</v>
      </c>
      <c r="BH38" s="61">
        <f t="shared" si="80"/>
        <v>-6543028.5475745853</v>
      </c>
      <c r="BI38" s="61">
        <f t="shared" si="80"/>
        <v>-6585890.3860459486</v>
      </c>
      <c r="BJ38" s="61">
        <f t="shared" si="80"/>
        <v>-6628173.0775863994</v>
      </c>
      <c r="BK38" s="61">
        <f t="shared" si="80"/>
        <v>-6669850.9638555795</v>
      </c>
      <c r="BL38" s="61">
        <f t="shared" si="80"/>
        <v>-6669850.9638555795</v>
      </c>
      <c r="BM38" s="61">
        <f t="shared" si="80"/>
        <v>-6725271.5920164064</v>
      </c>
      <c r="BN38" s="61">
        <f t="shared" si="80"/>
        <v>-6779990.3261867417</v>
      </c>
      <c r="BO38" s="61">
        <f t="shared" si="80"/>
        <v>-6831277.547922805</v>
      </c>
      <c r="BP38" s="61">
        <f t="shared" si="80"/>
        <v>-6879260.2386618201</v>
      </c>
      <c r="BQ38" s="61">
        <f t="shared" si="81"/>
        <v>-6926650.2532294141</v>
      </c>
      <c r="BR38" s="61">
        <f t="shared" si="81"/>
        <v>-6973481.9526176453</v>
      </c>
      <c r="BS38" s="61">
        <f t="shared" si="81"/>
        <v>-7019758.9963874426</v>
      </c>
      <c r="BT38" s="61">
        <f t="shared" si="81"/>
        <v>-7065482.3137124693</v>
      </c>
      <c r="BU38" s="61">
        <f t="shared" si="81"/>
        <v>-7110647.5332538718</v>
      </c>
      <c r="BV38" s="61">
        <f t="shared" si="81"/>
        <v>-7155241.7050333982</v>
      </c>
      <c r="BW38" s="61">
        <f t="shared" si="81"/>
        <v>-7199254.1458090795</v>
      </c>
      <c r="BX38" s="61">
        <f t="shared" si="81"/>
        <v>-7242686.2527504964</v>
      </c>
      <c r="BY38" s="61">
        <f t="shared" si="81"/>
        <v>-7242686.2527504964</v>
      </c>
    </row>
    <row r="39" spans="1:79" ht="14.1" customHeight="1" x14ac:dyDescent="0.2">
      <c r="B39" s="72" t="s">
        <v>1400</v>
      </c>
      <c r="C39" s="59" t="s">
        <v>4</v>
      </c>
      <c r="D39" s="60">
        <v>283</v>
      </c>
      <c r="E39" s="61">
        <f t="shared" si="77"/>
        <v>0</v>
      </c>
      <c r="F39" s="61">
        <f t="shared" si="77"/>
        <v>51527</v>
      </c>
      <c r="G39" s="61">
        <f t="shared" si="77"/>
        <v>-195118</v>
      </c>
      <c r="H39" s="61">
        <f t="shared" si="77"/>
        <v>-192162</v>
      </c>
      <c r="I39" s="61">
        <f t="shared" si="77"/>
        <v>-189129</v>
      </c>
      <c r="J39" s="61">
        <f t="shared" si="77"/>
        <v>-187185</v>
      </c>
      <c r="K39" s="61">
        <f t="shared" si="77"/>
        <v>-195440</v>
      </c>
      <c r="L39" s="61">
        <f t="shared" si="77"/>
        <v>-195440</v>
      </c>
      <c r="M39" s="61">
        <f t="shared" si="77"/>
        <v>-175217</v>
      </c>
      <c r="N39" s="61">
        <f t="shared" si="77"/>
        <v>-174670</v>
      </c>
      <c r="O39" s="61">
        <f t="shared" si="77"/>
        <v>-170800</v>
      </c>
      <c r="P39" s="61">
        <f t="shared" si="77"/>
        <v>-170976</v>
      </c>
      <c r="Q39" s="61">
        <f t="shared" si="77"/>
        <v>-167967</v>
      </c>
      <c r="R39" s="61">
        <f t="shared" si="77"/>
        <v>-948586</v>
      </c>
      <c r="S39" s="61">
        <f t="shared" si="77"/>
        <v>-954399</v>
      </c>
      <c r="T39" s="61">
        <f t="shared" si="77"/>
        <v>-957532</v>
      </c>
      <c r="U39" s="61">
        <f t="shared" si="78"/>
        <v>-982681</v>
      </c>
      <c r="V39" s="61">
        <f t="shared" si="78"/>
        <v>-978922</v>
      </c>
      <c r="W39" s="61">
        <f t="shared" si="78"/>
        <v>-980108</v>
      </c>
      <c r="X39" s="61">
        <f t="shared" si="78"/>
        <v>-877728</v>
      </c>
      <c r="Y39" s="61">
        <f t="shared" si="78"/>
        <v>-877728</v>
      </c>
      <c r="Z39" s="61">
        <f t="shared" si="78"/>
        <v>-874487</v>
      </c>
      <c r="AA39" s="61">
        <f t="shared" si="78"/>
        <v>-865186</v>
      </c>
      <c r="AB39" s="61">
        <f t="shared" si="78"/>
        <v>-874761</v>
      </c>
      <c r="AC39" s="61">
        <f t="shared" si="78"/>
        <v>-887905</v>
      </c>
      <c r="AD39" s="61">
        <f t="shared" si="78"/>
        <v>-892475</v>
      </c>
      <c r="AE39" s="61">
        <f t="shared" si="78"/>
        <v>-889585</v>
      </c>
      <c r="AF39" s="61">
        <f t="shared" si="78"/>
        <v>-890981</v>
      </c>
      <c r="AG39" s="61">
        <f t="shared" si="78"/>
        <v>-890733</v>
      </c>
      <c r="AH39" s="61">
        <f t="shared" si="78"/>
        <v>-196617</v>
      </c>
      <c r="AI39" s="61">
        <f t="shared" si="78"/>
        <v>-196698</v>
      </c>
      <c r="AJ39" s="61">
        <f t="shared" si="78"/>
        <v>-197063</v>
      </c>
      <c r="AK39" s="61">
        <f t="shared" si="79"/>
        <v>-360044</v>
      </c>
      <c r="AL39" s="61">
        <f t="shared" si="79"/>
        <v>-360044</v>
      </c>
      <c r="AM39" s="61">
        <f t="shared" si="79"/>
        <v>-358785</v>
      </c>
      <c r="AN39" s="61">
        <f t="shared" si="79"/>
        <v>-360252</v>
      </c>
      <c r="AO39" s="61">
        <f t="shared" si="79"/>
        <v>-358051</v>
      </c>
      <c r="AP39" s="61">
        <f t="shared" si="79"/>
        <v>-358323</v>
      </c>
      <c r="AQ39" s="61">
        <f t="shared" si="79"/>
        <v>-359510</v>
      </c>
      <c r="AR39" s="61">
        <f t="shared" si="79"/>
        <v>-809932</v>
      </c>
      <c r="AS39" s="61">
        <f t="shared" si="79"/>
        <v>-810509</v>
      </c>
      <c r="AT39" s="61">
        <f t="shared" si="79"/>
        <v>-806114</v>
      </c>
      <c r="AU39" s="61">
        <f t="shared" si="79"/>
        <v>-800648</v>
      </c>
      <c r="AV39" s="61">
        <f t="shared" si="79"/>
        <v>-798267</v>
      </c>
      <c r="AW39" s="61">
        <f t="shared" si="79"/>
        <v>-797765</v>
      </c>
      <c r="AX39" s="61">
        <f t="shared" si="79"/>
        <v>-796025</v>
      </c>
      <c r="AY39" s="61">
        <f t="shared" si="79"/>
        <v>-796025</v>
      </c>
      <c r="AZ39" s="61">
        <f t="shared" si="79"/>
        <v>-803294.18516041676</v>
      </c>
      <c r="BA39" s="61">
        <f t="shared" si="80"/>
        <v>-814825.96932083345</v>
      </c>
      <c r="BB39" s="61">
        <f t="shared" si="80"/>
        <v>-830730.04063125036</v>
      </c>
      <c r="BC39" s="61">
        <f t="shared" si="80"/>
        <v>-846634.11194166727</v>
      </c>
      <c r="BD39" s="61">
        <f t="shared" si="80"/>
        <v>-860255.81085208419</v>
      </c>
      <c r="BE39" s="61">
        <f t="shared" si="80"/>
        <v>-873792.53476250102</v>
      </c>
      <c r="BF39" s="61">
        <f t="shared" si="80"/>
        <v>-887604.25867291784</v>
      </c>
      <c r="BG39" s="61">
        <f t="shared" si="80"/>
        <v>-899876.06783333479</v>
      </c>
      <c r="BH39" s="61">
        <f t="shared" si="80"/>
        <v>-909425.50459375163</v>
      </c>
      <c r="BI39" s="61">
        <f t="shared" si="80"/>
        <v>-922814.14375416841</v>
      </c>
      <c r="BJ39" s="61">
        <f t="shared" si="80"/>
        <v>-928107.03811458533</v>
      </c>
      <c r="BK39" s="61">
        <f t="shared" si="80"/>
        <v>-931255.01772500225</v>
      </c>
      <c r="BL39" s="61">
        <f t="shared" si="80"/>
        <v>-931255.01772500225</v>
      </c>
      <c r="BM39" s="61">
        <f t="shared" si="80"/>
        <v>-934561.83617491915</v>
      </c>
      <c r="BN39" s="61">
        <f t="shared" si="80"/>
        <v>-937868.65462483582</v>
      </c>
      <c r="BO39" s="61">
        <f t="shared" si="80"/>
        <v>-941719.71182475274</v>
      </c>
      <c r="BP39" s="61">
        <f t="shared" si="80"/>
        <v>-945570.76902466966</v>
      </c>
      <c r="BQ39" s="61">
        <f t="shared" si="81"/>
        <v>-949421.82622458646</v>
      </c>
      <c r="BR39" s="61">
        <f t="shared" si="81"/>
        <v>-953272.88342450326</v>
      </c>
      <c r="BS39" s="61">
        <f t="shared" si="81"/>
        <v>-957123.94062442007</v>
      </c>
      <c r="BT39" s="61">
        <f t="shared" si="81"/>
        <v>-960974.9978243371</v>
      </c>
      <c r="BU39" s="61">
        <f t="shared" si="81"/>
        <v>-964826.05502425379</v>
      </c>
      <c r="BV39" s="61">
        <f t="shared" si="81"/>
        <v>-968836.83222417068</v>
      </c>
      <c r="BW39" s="61">
        <f t="shared" si="81"/>
        <v>-972847.60942408745</v>
      </c>
      <c r="BX39" s="61">
        <f t="shared" si="81"/>
        <v>-976858.38662400434</v>
      </c>
      <c r="BY39" s="61">
        <f t="shared" si="81"/>
        <v>-976858.38662400434</v>
      </c>
    </row>
    <row r="40" spans="1:79" ht="14.1" customHeight="1" thickBot="1" x14ac:dyDescent="0.25">
      <c r="B40" s="73" t="s">
        <v>1411</v>
      </c>
      <c r="C40" s="73"/>
      <c r="E40" s="74">
        <f t="shared" ref="E40:BP40" si="82">SUM(E37:E39)</f>
        <v>-3494285</v>
      </c>
      <c r="F40" s="74">
        <f t="shared" si="82"/>
        <v>-2565997</v>
      </c>
      <c r="G40" s="74">
        <f t="shared" si="82"/>
        <v>-2952158</v>
      </c>
      <c r="H40" s="74">
        <f t="shared" si="82"/>
        <v>-3015734</v>
      </c>
      <c r="I40" s="74">
        <f t="shared" si="82"/>
        <v>-3038337</v>
      </c>
      <c r="J40" s="74">
        <f t="shared" si="82"/>
        <v>-3060954</v>
      </c>
      <c r="K40" s="74">
        <f t="shared" si="82"/>
        <v>-3263249</v>
      </c>
      <c r="L40" s="74">
        <f t="shared" si="82"/>
        <v>-3263249</v>
      </c>
      <c r="M40" s="74">
        <f t="shared" si="82"/>
        <v>-3287029</v>
      </c>
      <c r="N40" s="74">
        <f t="shared" si="82"/>
        <v>-3301584</v>
      </c>
      <c r="O40" s="74">
        <f t="shared" si="82"/>
        <v>-3392362</v>
      </c>
      <c r="P40" s="74">
        <f t="shared" si="82"/>
        <v>-3440183</v>
      </c>
      <c r="Q40" s="74">
        <f t="shared" si="82"/>
        <v>-3484522</v>
      </c>
      <c r="R40" s="74">
        <f t="shared" si="82"/>
        <v>-4318223</v>
      </c>
      <c r="S40" s="74">
        <f t="shared" si="82"/>
        <v>-4513289</v>
      </c>
      <c r="T40" s="74">
        <f t="shared" si="82"/>
        <v>-4784949</v>
      </c>
      <c r="U40" s="74">
        <f t="shared" si="82"/>
        <v>-4814447</v>
      </c>
      <c r="V40" s="74">
        <f t="shared" si="82"/>
        <v>-4887049</v>
      </c>
      <c r="W40" s="74">
        <f t="shared" si="82"/>
        <v>-4920158</v>
      </c>
      <c r="X40" s="74">
        <f t="shared" si="82"/>
        <v>-4651196</v>
      </c>
      <c r="Y40" s="74">
        <f t="shared" si="82"/>
        <v>-4651196</v>
      </c>
      <c r="Z40" s="74">
        <f t="shared" si="82"/>
        <v>-4698302</v>
      </c>
      <c r="AA40" s="74">
        <f t="shared" si="82"/>
        <v>-4722753</v>
      </c>
      <c r="AB40" s="74">
        <f t="shared" si="82"/>
        <v>-4847347</v>
      </c>
      <c r="AC40" s="74">
        <f t="shared" si="82"/>
        <v>-4893081</v>
      </c>
      <c r="AD40" s="74">
        <f t="shared" si="82"/>
        <v>-5003274</v>
      </c>
      <c r="AE40" s="74">
        <f t="shared" si="82"/>
        <v>-5050164</v>
      </c>
      <c r="AF40" s="74">
        <f t="shared" si="82"/>
        <v>-5055715</v>
      </c>
      <c r="AG40" s="74">
        <f t="shared" si="82"/>
        <v>-5088588</v>
      </c>
      <c r="AH40" s="74">
        <f t="shared" si="82"/>
        <v>-4430539</v>
      </c>
      <c r="AI40" s="74">
        <f t="shared" si="82"/>
        <v>-4442162</v>
      </c>
      <c r="AJ40" s="74">
        <f t="shared" si="82"/>
        <v>-4447867</v>
      </c>
      <c r="AK40" s="74">
        <f t="shared" si="82"/>
        <v>-4656895</v>
      </c>
      <c r="AL40" s="74">
        <f t="shared" si="82"/>
        <v>-4656895</v>
      </c>
      <c r="AM40" s="74">
        <f t="shared" si="82"/>
        <v>-4674845</v>
      </c>
      <c r="AN40" s="74">
        <f t="shared" si="82"/>
        <v>-4777207</v>
      </c>
      <c r="AO40" s="74">
        <f t="shared" si="82"/>
        <v>-4929695</v>
      </c>
      <c r="AP40" s="74">
        <f t="shared" si="82"/>
        <v>-4948912</v>
      </c>
      <c r="AQ40" s="74">
        <f t="shared" si="82"/>
        <v>-5007813</v>
      </c>
      <c r="AR40" s="74">
        <f t="shared" si="82"/>
        <v>-5053085</v>
      </c>
      <c r="AS40" s="74">
        <f t="shared" si="82"/>
        <v>-5096630</v>
      </c>
      <c r="AT40" s="74">
        <f t="shared" si="82"/>
        <v>-5105025</v>
      </c>
      <c r="AU40" s="74">
        <f t="shared" si="82"/>
        <v>-5069248</v>
      </c>
      <c r="AV40" s="74">
        <f t="shared" si="82"/>
        <v>-5091373</v>
      </c>
      <c r="AW40" s="74">
        <f t="shared" si="82"/>
        <v>-5156542</v>
      </c>
      <c r="AX40" s="74">
        <f t="shared" si="82"/>
        <v>-5238431</v>
      </c>
      <c r="AY40" s="74">
        <f t="shared" si="82"/>
        <v>-5238431</v>
      </c>
      <c r="AZ40" s="74">
        <f t="shared" si="82"/>
        <v>-5289958.4648590013</v>
      </c>
      <c r="BA40" s="74">
        <f t="shared" si="82"/>
        <v>-5343644.0100137191</v>
      </c>
      <c r="BB40" s="74">
        <f t="shared" si="82"/>
        <v>-5460650.8901454769</v>
      </c>
      <c r="BC40" s="74">
        <f t="shared" si="82"/>
        <v>-5518874.5129347006</v>
      </c>
      <c r="BD40" s="74">
        <f t="shared" si="82"/>
        <v>-5573646.6832107417</v>
      </c>
      <c r="BE40" s="74">
        <f t="shared" si="82"/>
        <v>-5627684.7391010588</v>
      </c>
      <c r="BF40" s="74">
        <f t="shared" si="82"/>
        <v>-5681569.4553022599</v>
      </c>
      <c r="BG40" s="74">
        <f t="shared" si="82"/>
        <v>-5733804.531819256</v>
      </c>
      <c r="BH40" s="74">
        <f t="shared" si="82"/>
        <v>-5782039.0740891928</v>
      </c>
      <c r="BI40" s="74">
        <f t="shared" si="82"/>
        <v>-5832756.6278827721</v>
      </c>
      <c r="BJ40" s="74">
        <f t="shared" si="82"/>
        <v>-5873658.1535229702</v>
      </c>
      <c r="BK40" s="74">
        <f t="shared" si="82"/>
        <v>-5913119.9528012667</v>
      </c>
      <c r="BL40" s="74">
        <f t="shared" si="82"/>
        <v>-5913119.9528012667</v>
      </c>
      <c r="BM40" s="74">
        <f t="shared" si="82"/>
        <v>-5966066.2692956012</v>
      </c>
      <c r="BN40" s="74">
        <f t="shared" si="82"/>
        <v>-6019345.8640112532</v>
      </c>
      <c r="BO40" s="74">
        <f t="shared" si="82"/>
        <v>-6146466.452670183</v>
      </c>
      <c r="BP40" s="74">
        <f t="shared" si="82"/>
        <v>-6191976.6388013661</v>
      </c>
      <c r="BQ40" s="74">
        <f t="shared" ref="BQ40:BY40" si="83">SUM(BQ37:BQ39)</f>
        <v>-6236616.2040214166</v>
      </c>
      <c r="BR40" s="74">
        <f t="shared" si="83"/>
        <v>-6280687.2156232893</v>
      </c>
      <c r="BS40" s="74">
        <f t="shared" si="83"/>
        <v>-6324560.5027896725</v>
      </c>
      <c r="BT40" s="74">
        <f t="shared" si="83"/>
        <v>-6367605.0231462512</v>
      </c>
      <c r="BU40" s="74">
        <f t="shared" si="83"/>
        <v>-6410663.2559516048</v>
      </c>
      <c r="BV40" s="74">
        <f t="shared" si="83"/>
        <v>-6452622.5296471631</v>
      </c>
      <c r="BW40" s="74">
        <f t="shared" si="83"/>
        <v>-6492944.5775690963</v>
      </c>
      <c r="BX40" s="74">
        <f t="shared" si="83"/>
        <v>-6534339.2164000152</v>
      </c>
      <c r="BY40" s="74">
        <f t="shared" si="83"/>
        <v>-6534339.2164000152</v>
      </c>
    </row>
    <row r="41" spans="1:79" ht="14.1" customHeight="1" thickTop="1" x14ac:dyDescent="0.2">
      <c r="B41" s="73"/>
      <c r="C41" s="73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</row>
    <row r="42" spans="1:79" ht="14.1" customHeight="1" thickBot="1" x14ac:dyDescent="0.25">
      <c r="B42" s="71" t="s">
        <v>1410</v>
      </c>
      <c r="C42" s="78"/>
    </row>
    <row r="43" spans="1:79" ht="14.1" customHeight="1" x14ac:dyDescent="0.2">
      <c r="B43" s="72" t="s">
        <v>1398</v>
      </c>
      <c r="C43" s="59" t="s">
        <v>1412</v>
      </c>
      <c r="D43" s="60">
        <v>190</v>
      </c>
      <c r="E43" s="61">
        <f>E31+E37</f>
        <v>2902055</v>
      </c>
      <c r="F43" s="61">
        <f t="shared" ref="F43:BQ44" si="84">F31+F37</f>
        <v>7301278</v>
      </c>
      <c r="G43" s="61">
        <f t="shared" si="84"/>
        <v>7194645</v>
      </c>
      <c r="H43" s="61">
        <f t="shared" si="84"/>
        <v>7113163</v>
      </c>
      <c r="I43" s="61">
        <f t="shared" si="84"/>
        <v>7120884</v>
      </c>
      <c r="J43" s="61">
        <f t="shared" si="84"/>
        <v>7131852</v>
      </c>
      <c r="K43" s="61">
        <f t="shared" si="84"/>
        <v>7208621</v>
      </c>
      <c r="L43" s="61">
        <f t="shared" si="84"/>
        <v>7208621</v>
      </c>
      <c r="M43" s="61">
        <f t="shared" si="84"/>
        <v>7209342</v>
      </c>
      <c r="N43" s="61">
        <f t="shared" si="84"/>
        <v>7224529</v>
      </c>
      <c r="O43" s="61">
        <f t="shared" si="84"/>
        <v>7062237</v>
      </c>
      <c r="P43" s="61">
        <f t="shared" si="84"/>
        <v>7075791</v>
      </c>
      <c r="Q43" s="61">
        <f t="shared" si="84"/>
        <v>7086740</v>
      </c>
      <c r="R43" s="61">
        <f t="shared" si="84"/>
        <v>7083269</v>
      </c>
      <c r="S43" s="61">
        <f t="shared" si="84"/>
        <v>6662643</v>
      </c>
      <c r="T43" s="61">
        <f t="shared" si="84"/>
        <v>6398899</v>
      </c>
      <c r="U43" s="61">
        <f t="shared" si="84"/>
        <v>6473929</v>
      </c>
      <c r="V43" s="61">
        <f t="shared" si="84"/>
        <v>6011588</v>
      </c>
      <c r="W43" s="61">
        <f t="shared" si="84"/>
        <v>6065503</v>
      </c>
      <c r="X43" s="61">
        <f t="shared" si="84"/>
        <v>6204892</v>
      </c>
      <c r="Y43" s="61">
        <f t="shared" si="84"/>
        <v>6204892</v>
      </c>
      <c r="Z43" s="61">
        <f t="shared" si="84"/>
        <v>6210144</v>
      </c>
      <c r="AA43" s="61">
        <f t="shared" si="84"/>
        <v>6229617</v>
      </c>
      <c r="AB43" s="61">
        <f t="shared" si="84"/>
        <v>5896690</v>
      </c>
      <c r="AC43" s="61">
        <f t="shared" si="84"/>
        <v>5937061</v>
      </c>
      <c r="AD43" s="61">
        <f t="shared" si="84"/>
        <v>5962688</v>
      </c>
      <c r="AE43" s="61">
        <f t="shared" si="84"/>
        <v>5921074</v>
      </c>
      <c r="AF43" s="61">
        <f t="shared" si="84"/>
        <v>5953732</v>
      </c>
      <c r="AG43" s="61">
        <f t="shared" si="84"/>
        <v>5978369</v>
      </c>
      <c r="AH43" s="61">
        <f t="shared" si="84"/>
        <v>5980578</v>
      </c>
      <c r="AI43" s="61">
        <f t="shared" si="84"/>
        <v>6001362</v>
      </c>
      <c r="AJ43" s="61">
        <f t="shared" si="84"/>
        <v>6054610</v>
      </c>
      <c r="AK43" s="61">
        <f t="shared" si="84"/>
        <v>6057546</v>
      </c>
      <c r="AL43" s="61">
        <f t="shared" si="84"/>
        <v>6057546</v>
      </c>
      <c r="AM43" s="61">
        <f t="shared" si="84"/>
        <v>6122322</v>
      </c>
      <c r="AN43" s="61">
        <f t="shared" si="84"/>
        <v>6013823</v>
      </c>
      <c r="AO43" s="61">
        <f t="shared" si="84"/>
        <v>5614009</v>
      </c>
      <c r="AP43" s="61">
        <f t="shared" si="84"/>
        <v>5650258</v>
      </c>
      <c r="AQ43" s="61">
        <f t="shared" si="84"/>
        <v>5689014</v>
      </c>
      <c r="AR43" s="61">
        <f t="shared" si="84"/>
        <v>7771725</v>
      </c>
      <c r="AS43" s="61">
        <f t="shared" si="84"/>
        <v>7788088</v>
      </c>
      <c r="AT43" s="61">
        <f t="shared" si="84"/>
        <v>7759049</v>
      </c>
      <c r="AU43" s="61">
        <f t="shared" si="84"/>
        <v>7788523</v>
      </c>
      <c r="AV43" s="61">
        <f t="shared" si="84"/>
        <v>7812893</v>
      </c>
      <c r="AW43" s="61">
        <f t="shared" si="84"/>
        <v>7821533</v>
      </c>
      <c r="AX43" s="61">
        <f t="shared" si="84"/>
        <v>7791878</v>
      </c>
      <c r="AY43" s="61">
        <f t="shared" si="84"/>
        <v>7791878</v>
      </c>
      <c r="AZ43" s="61">
        <f t="shared" si="84"/>
        <v>7806360.5631021149</v>
      </c>
      <c r="BA43" s="61">
        <f t="shared" si="84"/>
        <v>7828672.8225280391</v>
      </c>
      <c r="BB43" s="61">
        <f t="shared" si="84"/>
        <v>7577341.2699266402</v>
      </c>
      <c r="BC43" s="61">
        <f t="shared" si="84"/>
        <v>7594732.6656717015</v>
      </c>
      <c r="BD43" s="61">
        <f t="shared" si="84"/>
        <v>7615238.8748617582</v>
      </c>
      <c r="BE43" s="61">
        <f t="shared" si="84"/>
        <v>7636364.6573199984</v>
      </c>
      <c r="BF43" s="61">
        <f t="shared" si="84"/>
        <v>7657017.4470466431</v>
      </c>
      <c r="BG43" s="61">
        <f t="shared" si="84"/>
        <v>7675655.841452389</v>
      </c>
      <c r="BH43" s="61">
        <f t="shared" si="84"/>
        <v>7697566.8498938028</v>
      </c>
      <c r="BI43" s="61">
        <f t="shared" si="84"/>
        <v>7723063.5689263828</v>
      </c>
      <c r="BJ43" s="61">
        <f t="shared" si="84"/>
        <v>7753818.8520730492</v>
      </c>
      <c r="BK43" s="61">
        <f t="shared" si="84"/>
        <v>7778537.4462566776</v>
      </c>
      <c r="BL43" s="61">
        <f t="shared" si="84"/>
        <v>7778537.4462566776</v>
      </c>
      <c r="BM43" s="61">
        <f t="shared" si="84"/>
        <v>7805177.94494766</v>
      </c>
      <c r="BN43" s="61">
        <f t="shared" si="84"/>
        <v>7827048.1818734929</v>
      </c>
      <c r="BO43" s="61">
        <f t="shared" si="84"/>
        <v>7495340.6109774634</v>
      </c>
      <c r="BP43" s="61">
        <f t="shared" si="84"/>
        <v>7524480.7335260846</v>
      </c>
      <c r="BQ43" s="61">
        <f t="shared" si="84"/>
        <v>7554901.6759706996</v>
      </c>
      <c r="BR43" s="61">
        <f t="shared" ref="BR43:BY45" si="85">BR31+BR37</f>
        <v>7585369.7990029054</v>
      </c>
      <c r="BS43" s="61">
        <f t="shared" si="85"/>
        <v>7614193.1182475323</v>
      </c>
      <c r="BT43" s="61">
        <f t="shared" si="85"/>
        <v>7644283.8735015709</v>
      </c>
      <c r="BU43" s="61">
        <f t="shared" si="85"/>
        <v>7671739.6232392136</v>
      </c>
      <c r="BV43" s="61">
        <f t="shared" si="85"/>
        <v>7702364.1032519517</v>
      </c>
      <c r="BW43" s="61">
        <f t="shared" si="85"/>
        <v>7737852.4950719764</v>
      </c>
      <c r="BX43" s="61">
        <f t="shared" si="85"/>
        <v>7765723.9091433361</v>
      </c>
      <c r="BY43" s="61">
        <f t="shared" si="85"/>
        <v>7765723.9091433361</v>
      </c>
    </row>
    <row r="44" spans="1:79" ht="14.1" customHeight="1" x14ac:dyDescent="0.2">
      <c r="B44" s="72" t="s">
        <v>1399</v>
      </c>
      <c r="C44" s="59" t="s">
        <v>1412</v>
      </c>
      <c r="D44" s="60">
        <v>282</v>
      </c>
      <c r="E44" s="61">
        <f t="shared" ref="E44:T45" si="86">E32+E38</f>
        <v>-42846047</v>
      </c>
      <c r="F44" s="61">
        <f t="shared" si="86"/>
        <v>-32458783</v>
      </c>
      <c r="G44" s="61">
        <f t="shared" si="86"/>
        <v>-32613087.379999999</v>
      </c>
      <c r="H44" s="61">
        <f t="shared" si="86"/>
        <v>-32933033.379999999</v>
      </c>
      <c r="I44" s="61">
        <f t="shared" si="86"/>
        <v>-32920685.379999999</v>
      </c>
      <c r="J44" s="61">
        <f t="shared" si="86"/>
        <v>-32906620.379999999</v>
      </c>
      <c r="K44" s="61">
        <f t="shared" si="86"/>
        <v>-33597034.379999995</v>
      </c>
      <c r="L44" s="61">
        <f t="shared" si="86"/>
        <v>-33597034.379999995</v>
      </c>
      <c r="M44" s="61">
        <f t="shared" si="86"/>
        <v>-33629023.379999995</v>
      </c>
      <c r="N44" s="61">
        <f t="shared" si="86"/>
        <v>-33542281.379999999</v>
      </c>
      <c r="O44" s="61">
        <f t="shared" si="86"/>
        <v>-33858016.379999995</v>
      </c>
      <c r="P44" s="61">
        <f t="shared" si="86"/>
        <v>-33919600.379999995</v>
      </c>
      <c r="Q44" s="61">
        <f t="shared" si="86"/>
        <v>-33977227.379999995</v>
      </c>
      <c r="R44" s="61">
        <f t="shared" si="86"/>
        <v>-34260270.379999995</v>
      </c>
      <c r="S44" s="61">
        <f t="shared" si="86"/>
        <v>-34215557.379999995</v>
      </c>
      <c r="T44" s="61">
        <f t="shared" si="86"/>
        <v>-35296429.379999995</v>
      </c>
      <c r="U44" s="61">
        <f t="shared" si="84"/>
        <v>-35433385.379999995</v>
      </c>
      <c r="V44" s="61">
        <f t="shared" si="84"/>
        <v>-35638001.379999995</v>
      </c>
      <c r="W44" s="61">
        <f t="shared" si="84"/>
        <v>-35662702.379999995</v>
      </c>
      <c r="X44" s="61">
        <f t="shared" si="84"/>
        <v>-34823219.379999995</v>
      </c>
      <c r="Y44" s="61">
        <f t="shared" si="84"/>
        <v>-34823219.379999995</v>
      </c>
      <c r="Z44" s="61">
        <f t="shared" si="84"/>
        <v>-34910842.379999995</v>
      </c>
      <c r="AA44" s="61">
        <f t="shared" si="84"/>
        <v>-35102717.379999995</v>
      </c>
      <c r="AB44" s="61">
        <f t="shared" si="84"/>
        <v>-35315916.379999995</v>
      </c>
      <c r="AC44" s="61">
        <f t="shared" si="84"/>
        <v>-35367129.379999995</v>
      </c>
      <c r="AD44" s="61">
        <f t="shared" si="84"/>
        <v>-35718647.379999995</v>
      </c>
      <c r="AE44" s="61">
        <f t="shared" si="84"/>
        <v>-35904132.379999995</v>
      </c>
      <c r="AF44" s="61">
        <f t="shared" si="84"/>
        <v>-35780585.379999995</v>
      </c>
      <c r="AG44" s="61">
        <f t="shared" si="84"/>
        <v>-35785413.379999995</v>
      </c>
      <c r="AH44" s="61">
        <f t="shared" si="84"/>
        <v>-35998912.379999995</v>
      </c>
      <c r="AI44" s="61">
        <f t="shared" si="84"/>
        <v>-35921667.379999995</v>
      </c>
      <c r="AJ44" s="61">
        <f t="shared" si="84"/>
        <v>-35844492.379999995</v>
      </c>
      <c r="AK44" s="61">
        <f t="shared" si="84"/>
        <v>-36081833.379999995</v>
      </c>
      <c r="AL44" s="61">
        <f t="shared" si="84"/>
        <v>-36081833.379999995</v>
      </c>
      <c r="AM44" s="61">
        <f t="shared" si="84"/>
        <v>-36082709.379999995</v>
      </c>
      <c r="AN44" s="61">
        <f t="shared" si="84"/>
        <v>-36301714.379999995</v>
      </c>
      <c r="AO44" s="61">
        <f t="shared" si="84"/>
        <v>-36633325.379999995</v>
      </c>
      <c r="AP44" s="61">
        <f t="shared" si="84"/>
        <v>-36614286.379999995</v>
      </c>
      <c r="AQ44" s="61">
        <f t="shared" si="84"/>
        <v>-36767475.379999995</v>
      </c>
      <c r="AR44" s="61">
        <f t="shared" si="84"/>
        <v>-37006036.379999995</v>
      </c>
      <c r="AS44" s="61">
        <f t="shared" si="84"/>
        <v>-37057035.379999995</v>
      </c>
      <c r="AT44" s="61">
        <f t="shared" si="84"/>
        <v>-36896087.379999995</v>
      </c>
      <c r="AU44" s="61">
        <f t="shared" si="84"/>
        <v>-36725758.379999995</v>
      </c>
      <c r="AV44" s="61">
        <f t="shared" si="84"/>
        <v>-36694244.379999995</v>
      </c>
      <c r="AW44" s="61">
        <f t="shared" si="84"/>
        <v>-36833265.379999995</v>
      </c>
      <c r="AX44" s="61">
        <f t="shared" si="84"/>
        <v>-37171487.379999995</v>
      </c>
      <c r="AY44" s="61">
        <f t="shared" si="84"/>
        <v>-37171487.379999995</v>
      </c>
      <c r="AZ44" s="61">
        <f t="shared" si="84"/>
        <v>-37278453.52963537</v>
      </c>
      <c r="BA44" s="61">
        <f t="shared" si="84"/>
        <v>-37366734.459879711</v>
      </c>
      <c r="BB44" s="61">
        <f t="shared" si="84"/>
        <v>-37451007.027968176</v>
      </c>
      <c r="BC44" s="61">
        <f t="shared" si="84"/>
        <v>-37536989.172521293</v>
      </c>
      <c r="BD44" s="61">
        <f t="shared" si="84"/>
        <v>-37608218.151411109</v>
      </c>
      <c r="BE44" s="61">
        <f t="shared" si="84"/>
        <v>-37668685.432715528</v>
      </c>
      <c r="BF44" s="61">
        <f t="shared" si="84"/>
        <v>-37718528.899929255</v>
      </c>
      <c r="BG44" s="61">
        <f t="shared" si="84"/>
        <v>-37764333.932577997</v>
      </c>
      <c r="BH44" s="61">
        <f t="shared" si="84"/>
        <v>-37867271.866428114</v>
      </c>
      <c r="BI44" s="61">
        <f t="shared" si="84"/>
        <v>-37923751.356772386</v>
      </c>
      <c r="BJ44" s="61">
        <f t="shared" si="84"/>
        <v>-37975496.088227861</v>
      </c>
      <c r="BK44" s="61">
        <f t="shared" si="84"/>
        <v>-38028332.476573922</v>
      </c>
      <c r="BL44" s="61">
        <f t="shared" si="84"/>
        <v>-38028332.476573922</v>
      </c>
      <c r="BM44" s="61">
        <f t="shared" si="84"/>
        <v>-38159931.830834113</v>
      </c>
      <c r="BN44" s="61">
        <f t="shared" si="84"/>
        <v>-38304295.566190243</v>
      </c>
      <c r="BO44" s="61">
        <f t="shared" si="84"/>
        <v>-38390532.392718703</v>
      </c>
      <c r="BP44" s="61">
        <f t="shared" si="84"/>
        <v>-38504275.820515431</v>
      </c>
      <c r="BQ44" s="61">
        <f t="shared" si="84"/>
        <v>-38607832.777368315</v>
      </c>
      <c r="BR44" s="61">
        <f t="shared" si="85"/>
        <v>-38707971.713055708</v>
      </c>
      <c r="BS44" s="61">
        <f t="shared" si="85"/>
        <v>-38802255.135015741</v>
      </c>
      <c r="BT44" s="61">
        <f t="shared" si="85"/>
        <v>-38893354.111460745</v>
      </c>
      <c r="BU44" s="61">
        <f t="shared" si="85"/>
        <v>-39019478.650729455</v>
      </c>
      <c r="BV44" s="61">
        <f t="shared" si="85"/>
        <v>-39120064.355451688</v>
      </c>
      <c r="BW44" s="61">
        <f t="shared" si="85"/>
        <v>-39216168.049799956</v>
      </c>
      <c r="BX44" s="61">
        <f t="shared" si="85"/>
        <v>-39309671.995901763</v>
      </c>
      <c r="BY44" s="61">
        <f t="shared" si="85"/>
        <v>-39309671.995901763</v>
      </c>
    </row>
    <row r="45" spans="1:79" ht="14.1" customHeight="1" x14ac:dyDescent="0.2">
      <c r="B45" s="72" t="s">
        <v>1400</v>
      </c>
      <c r="C45" s="59" t="s">
        <v>1412</v>
      </c>
      <c r="D45" s="60">
        <v>283</v>
      </c>
      <c r="E45" s="61">
        <f t="shared" si="86"/>
        <v>0</v>
      </c>
      <c r="F45" s="61">
        <f t="shared" ref="F45:BQ45" si="87">F33+F39</f>
        <v>237446</v>
      </c>
      <c r="G45" s="61">
        <f t="shared" si="87"/>
        <v>-899140</v>
      </c>
      <c r="H45" s="61">
        <f t="shared" si="87"/>
        <v>-885517</v>
      </c>
      <c r="I45" s="61">
        <f t="shared" si="87"/>
        <v>-871542</v>
      </c>
      <c r="J45" s="61">
        <f t="shared" si="87"/>
        <v>-862583</v>
      </c>
      <c r="K45" s="61">
        <f t="shared" si="87"/>
        <v>-900626</v>
      </c>
      <c r="L45" s="61">
        <f t="shared" si="87"/>
        <v>-900626</v>
      </c>
      <c r="M45" s="61">
        <f t="shared" si="87"/>
        <v>-788032</v>
      </c>
      <c r="N45" s="61">
        <f t="shared" si="87"/>
        <v>-766104</v>
      </c>
      <c r="O45" s="61">
        <f t="shared" si="87"/>
        <v>-787083</v>
      </c>
      <c r="P45" s="61">
        <f t="shared" si="87"/>
        <v>-768489</v>
      </c>
      <c r="Q45" s="61">
        <f t="shared" si="87"/>
        <v>-735222</v>
      </c>
      <c r="R45" s="61">
        <f t="shared" si="87"/>
        <v>-4371263</v>
      </c>
      <c r="S45" s="61">
        <f t="shared" si="87"/>
        <v>-4674591</v>
      </c>
      <c r="T45" s="61">
        <f t="shared" si="87"/>
        <v>-4694293</v>
      </c>
      <c r="U45" s="61">
        <f t="shared" si="87"/>
        <v>-4528374</v>
      </c>
      <c r="V45" s="61">
        <f t="shared" si="87"/>
        <v>-4516310</v>
      </c>
      <c r="W45" s="61">
        <f t="shared" si="87"/>
        <v>-4693552</v>
      </c>
      <c r="X45" s="61">
        <f t="shared" si="87"/>
        <v>-4211254</v>
      </c>
      <c r="Y45" s="61">
        <f t="shared" si="87"/>
        <v>-4211254</v>
      </c>
      <c r="Z45" s="61">
        <f t="shared" si="87"/>
        <v>-4201578</v>
      </c>
      <c r="AA45" s="61">
        <f t="shared" si="87"/>
        <v>-3997462</v>
      </c>
      <c r="AB45" s="61">
        <f t="shared" si="87"/>
        <v>-4031064</v>
      </c>
      <c r="AC45" s="61">
        <f t="shared" si="87"/>
        <v>-4095910</v>
      </c>
      <c r="AD45" s="61">
        <f t="shared" si="87"/>
        <v>-4122940</v>
      </c>
      <c r="AE45" s="61">
        <f t="shared" si="87"/>
        <v>-4099376</v>
      </c>
      <c r="AF45" s="61">
        <f t="shared" si="87"/>
        <v>-4112747</v>
      </c>
      <c r="AG45" s="61">
        <f t="shared" si="87"/>
        <v>-4118258</v>
      </c>
      <c r="AH45" s="61">
        <f t="shared" si="87"/>
        <v>-906045</v>
      </c>
      <c r="AI45" s="61">
        <f t="shared" si="87"/>
        <v>-911012</v>
      </c>
      <c r="AJ45" s="61">
        <f t="shared" si="87"/>
        <v>-917655</v>
      </c>
      <c r="AK45" s="61">
        <f t="shared" si="87"/>
        <v>-1659147</v>
      </c>
      <c r="AL45" s="61">
        <f t="shared" si="87"/>
        <v>-1659147</v>
      </c>
      <c r="AM45" s="61">
        <f t="shared" si="87"/>
        <v>-1659121</v>
      </c>
      <c r="AN45" s="61">
        <f t="shared" si="87"/>
        <v>-1670263</v>
      </c>
      <c r="AO45" s="61">
        <f t="shared" si="87"/>
        <v>-1649960</v>
      </c>
      <c r="AP45" s="61">
        <f t="shared" si="87"/>
        <v>-1656075</v>
      </c>
      <c r="AQ45" s="61">
        <f t="shared" si="87"/>
        <v>-1667238</v>
      </c>
      <c r="AR45" s="61">
        <f t="shared" si="87"/>
        <v>-3732312</v>
      </c>
      <c r="AS45" s="61">
        <f t="shared" si="87"/>
        <v>-3741474</v>
      </c>
      <c r="AT45" s="61">
        <f t="shared" si="87"/>
        <v>-3727837</v>
      </c>
      <c r="AU45" s="61">
        <f t="shared" si="87"/>
        <v>-3689526</v>
      </c>
      <c r="AV45" s="61">
        <f t="shared" si="87"/>
        <v>-3683245</v>
      </c>
      <c r="AW45" s="61">
        <f t="shared" si="87"/>
        <v>-3686018</v>
      </c>
      <c r="AX45" s="61">
        <f t="shared" si="87"/>
        <v>-3668218</v>
      </c>
      <c r="AY45" s="61">
        <f t="shared" si="87"/>
        <v>-3668218</v>
      </c>
      <c r="AZ45" s="61">
        <f t="shared" si="87"/>
        <v>-3701715.7268892294</v>
      </c>
      <c r="BA45" s="61">
        <f t="shared" si="87"/>
        <v>-3754856.2849884592</v>
      </c>
      <c r="BB45" s="61">
        <f t="shared" si="87"/>
        <v>-3828145.13723619</v>
      </c>
      <c r="BC45" s="61">
        <f t="shared" si="87"/>
        <v>-3901433.989483919</v>
      </c>
      <c r="BD45" s="61">
        <f t="shared" si="87"/>
        <v>-3964205.2547356491</v>
      </c>
      <c r="BE45" s="61">
        <f t="shared" si="87"/>
        <v>-4026584.9397373796</v>
      </c>
      <c r="BF45" s="61">
        <f t="shared" si="87"/>
        <v>-4090231.8747391105</v>
      </c>
      <c r="BG45" s="61">
        <f t="shared" si="87"/>
        <v>-4146782.6025883392</v>
      </c>
      <c r="BH45" s="61">
        <f t="shared" si="87"/>
        <v>-4190788.1434415691</v>
      </c>
      <c r="BI45" s="61">
        <f t="shared" si="87"/>
        <v>-4252485.4269907996</v>
      </c>
      <c r="BJ45" s="61">
        <f t="shared" si="87"/>
        <v>-4276876.0465480294</v>
      </c>
      <c r="BK45" s="61">
        <f t="shared" si="87"/>
        <v>-4291382.5089527601</v>
      </c>
      <c r="BL45" s="61">
        <f t="shared" si="87"/>
        <v>-4291382.5089527601</v>
      </c>
      <c r="BM45" s="61">
        <f t="shared" si="87"/>
        <v>-4306620.9296096945</v>
      </c>
      <c r="BN45" s="61">
        <f t="shared" si="87"/>
        <v>-4321859.3502666308</v>
      </c>
      <c r="BO45" s="61">
        <f t="shared" si="87"/>
        <v>-4339605.7220360655</v>
      </c>
      <c r="BP45" s="61">
        <f t="shared" si="87"/>
        <v>-4357352.0938055003</v>
      </c>
      <c r="BQ45" s="61">
        <f t="shared" si="87"/>
        <v>-4375098.4655749351</v>
      </c>
      <c r="BR45" s="61">
        <f t="shared" si="85"/>
        <v>-4392844.8373443699</v>
      </c>
      <c r="BS45" s="61">
        <f t="shared" si="85"/>
        <v>-4410591.2091138046</v>
      </c>
      <c r="BT45" s="61">
        <f t="shared" si="85"/>
        <v>-4428337.5808832394</v>
      </c>
      <c r="BU45" s="61">
        <f t="shared" si="85"/>
        <v>-4446083.9526526751</v>
      </c>
      <c r="BV45" s="61">
        <f t="shared" si="85"/>
        <v>-4464566.3432221115</v>
      </c>
      <c r="BW45" s="61">
        <f t="shared" si="85"/>
        <v>-4483048.733791546</v>
      </c>
      <c r="BX45" s="61">
        <f t="shared" si="85"/>
        <v>-4501531.1243609795</v>
      </c>
      <c r="BY45" s="61">
        <f t="shared" si="85"/>
        <v>-4501531.1243609795</v>
      </c>
    </row>
    <row r="46" spans="1:79" ht="14.1" customHeight="1" thickBot="1" x14ac:dyDescent="0.25">
      <c r="B46" s="73" t="s">
        <v>1401</v>
      </c>
      <c r="C46" s="73"/>
      <c r="E46" s="74">
        <f t="shared" ref="E46:L46" si="88">SUM(E43:E45)</f>
        <v>-39943992</v>
      </c>
      <c r="F46" s="74">
        <f t="shared" si="88"/>
        <v>-24920059</v>
      </c>
      <c r="G46" s="74">
        <f t="shared" si="88"/>
        <v>-26317582.379999999</v>
      </c>
      <c r="H46" s="74">
        <f t="shared" si="88"/>
        <v>-26705387.379999999</v>
      </c>
      <c r="I46" s="74">
        <f t="shared" si="88"/>
        <v>-26671343.379999999</v>
      </c>
      <c r="J46" s="74">
        <f t="shared" si="88"/>
        <v>-26637351.379999999</v>
      </c>
      <c r="K46" s="74">
        <f t="shared" si="88"/>
        <v>-27289039.379999995</v>
      </c>
      <c r="L46" s="74">
        <f t="shared" si="88"/>
        <v>-27289039.379999995</v>
      </c>
      <c r="M46" s="74">
        <f t="shared" ref="M46" si="89">SUM(M43:M45)</f>
        <v>-27207713.379999995</v>
      </c>
      <c r="N46" s="74">
        <f t="shared" ref="N46" si="90">SUM(N43:N45)</f>
        <v>-27083856.379999999</v>
      </c>
      <c r="O46" s="74">
        <f t="shared" ref="O46" si="91">SUM(O43:O45)</f>
        <v>-27582862.379999995</v>
      </c>
      <c r="P46" s="74">
        <f t="shared" ref="P46" si="92">SUM(P43:P45)</f>
        <v>-27612298.379999995</v>
      </c>
      <c r="Q46" s="74">
        <f t="shared" ref="Q46" si="93">SUM(Q43:Q45)</f>
        <v>-27625709.379999995</v>
      </c>
      <c r="R46" s="74">
        <f t="shared" ref="R46" si="94">SUM(R43:R45)</f>
        <v>-31548264.379999995</v>
      </c>
      <c r="S46" s="74">
        <f t="shared" ref="S46" si="95">SUM(S43:S45)</f>
        <v>-32227505.379999995</v>
      </c>
      <c r="T46" s="74">
        <f t="shared" ref="T46" si="96">SUM(T43:T45)</f>
        <v>-33591823.379999995</v>
      </c>
      <c r="U46" s="74">
        <f t="shared" ref="U46" si="97">SUM(U43:U45)</f>
        <v>-33487830.379999995</v>
      </c>
      <c r="V46" s="74">
        <f t="shared" ref="V46" si="98">SUM(V43:V45)</f>
        <v>-34142723.379999995</v>
      </c>
      <c r="W46" s="74">
        <f t="shared" ref="W46" si="99">SUM(W43:W45)</f>
        <v>-34290751.379999995</v>
      </c>
      <c r="X46" s="74">
        <f t="shared" ref="X46" si="100">SUM(X43:X45)</f>
        <v>-32829581.379999995</v>
      </c>
      <c r="Y46" s="74">
        <f t="shared" ref="Y46" si="101">SUM(Y43:Y45)</f>
        <v>-32829581.379999995</v>
      </c>
      <c r="Z46" s="74">
        <f t="shared" ref="Z46" si="102">SUM(Z43:Z45)</f>
        <v>-32902276.379999995</v>
      </c>
      <c r="AA46" s="74">
        <f t="shared" ref="AA46" si="103">SUM(AA43:AA45)</f>
        <v>-32870562.379999995</v>
      </c>
      <c r="AB46" s="74">
        <f t="shared" ref="AB46" si="104">SUM(AB43:AB45)</f>
        <v>-33450290.379999995</v>
      </c>
      <c r="AC46" s="74">
        <f t="shared" ref="AC46" si="105">SUM(AC43:AC45)</f>
        <v>-33525978.379999995</v>
      </c>
      <c r="AD46" s="74">
        <f t="shared" ref="AD46" si="106">SUM(AD43:AD45)</f>
        <v>-33878899.379999995</v>
      </c>
      <c r="AE46" s="74">
        <f t="shared" ref="AE46" si="107">SUM(AE43:AE45)</f>
        <v>-34082434.379999995</v>
      </c>
      <c r="AF46" s="74">
        <f t="shared" ref="AF46" si="108">SUM(AF43:AF45)</f>
        <v>-33939600.379999995</v>
      </c>
      <c r="AG46" s="74">
        <f t="shared" ref="AG46" si="109">SUM(AG43:AG45)</f>
        <v>-33925302.379999995</v>
      </c>
      <c r="AH46" s="74">
        <f t="shared" ref="AH46" si="110">SUM(AH43:AH45)</f>
        <v>-30924379.379999995</v>
      </c>
      <c r="AI46" s="74">
        <f t="shared" ref="AI46" si="111">SUM(AI43:AI45)</f>
        <v>-30831317.379999995</v>
      </c>
      <c r="AJ46" s="74">
        <f t="shared" ref="AJ46" si="112">SUM(AJ43:AJ45)</f>
        <v>-30707537.379999995</v>
      </c>
      <c r="AK46" s="74">
        <f t="shared" ref="AK46" si="113">SUM(AK43:AK45)</f>
        <v>-31683434.379999995</v>
      </c>
      <c r="AL46" s="74">
        <f t="shared" ref="AL46" si="114">SUM(AL43:AL45)</f>
        <v>-31683434.379999995</v>
      </c>
      <c r="AM46" s="74">
        <f t="shared" ref="AM46" si="115">SUM(AM43:AM45)</f>
        <v>-31619508.379999995</v>
      </c>
      <c r="AN46" s="74">
        <f t="shared" ref="AN46" si="116">SUM(AN43:AN45)</f>
        <v>-31958154.379999995</v>
      </c>
      <c r="AO46" s="74">
        <f t="shared" ref="AO46" si="117">SUM(AO43:AO45)</f>
        <v>-32669276.379999995</v>
      </c>
      <c r="AP46" s="74">
        <f t="shared" ref="AP46" si="118">SUM(AP43:AP45)</f>
        <v>-32620103.379999995</v>
      </c>
      <c r="AQ46" s="74">
        <f t="shared" ref="AQ46" si="119">SUM(AQ43:AQ45)</f>
        <v>-32745699.379999995</v>
      </c>
      <c r="AR46" s="74">
        <f t="shared" ref="AR46" si="120">SUM(AR43:AR45)</f>
        <v>-32966623.379999995</v>
      </c>
      <c r="AS46" s="74">
        <f t="shared" ref="AS46" si="121">SUM(AS43:AS45)</f>
        <v>-33010421.379999995</v>
      </c>
      <c r="AT46" s="74">
        <f t="shared" ref="AT46" si="122">SUM(AT43:AT45)</f>
        <v>-32864875.379999995</v>
      </c>
      <c r="AU46" s="74">
        <f t="shared" ref="AU46" si="123">SUM(AU43:AU45)</f>
        <v>-32626761.379999995</v>
      </c>
      <c r="AV46" s="74">
        <f t="shared" ref="AV46" si="124">SUM(AV43:AV45)</f>
        <v>-32564596.379999995</v>
      </c>
      <c r="AW46" s="74">
        <f t="shared" ref="AW46" si="125">SUM(AW43:AW45)</f>
        <v>-32697750.379999995</v>
      </c>
      <c r="AX46" s="74">
        <f t="shared" ref="AX46" si="126">SUM(AX43:AX45)</f>
        <v>-33047827.379999995</v>
      </c>
      <c r="AY46" s="74">
        <f t="shared" ref="AY46" si="127">SUM(AY43:AY45)</f>
        <v>-33047827.379999995</v>
      </c>
      <c r="AZ46" s="74">
        <f t="shared" ref="AZ46" si="128">SUM(AZ43:AZ45)</f>
        <v>-33173808.693422485</v>
      </c>
      <c r="BA46" s="74">
        <f t="shared" ref="BA46" si="129">SUM(BA43:BA45)</f>
        <v>-33292917.922340132</v>
      </c>
      <c r="BB46" s="74">
        <f t="shared" ref="BB46" si="130">SUM(BB43:BB45)</f>
        <v>-33701810.895277724</v>
      </c>
      <c r="BC46" s="74">
        <f t="shared" ref="BC46" si="131">SUM(BC43:BC45)</f>
        <v>-33843690.49633351</v>
      </c>
      <c r="BD46" s="74">
        <f t="shared" ref="BD46" si="132">SUM(BD43:BD45)</f>
        <v>-33957184.531285003</v>
      </c>
      <c r="BE46" s="74">
        <f t="shared" ref="BE46" si="133">SUM(BE43:BE45)</f>
        <v>-34058905.715132907</v>
      </c>
      <c r="BF46" s="74">
        <f t="shared" ref="BF46" si="134">SUM(BF43:BF45)</f>
        <v>-34151743.327621721</v>
      </c>
      <c r="BG46" s="74">
        <f t="shared" ref="BG46" si="135">SUM(BG43:BG45)</f>
        <v>-34235460.693713948</v>
      </c>
      <c r="BH46" s="74">
        <f t="shared" ref="BH46" si="136">SUM(BH43:BH45)</f>
        <v>-34360493.159975886</v>
      </c>
      <c r="BI46" s="74">
        <f t="shared" ref="BI46" si="137">SUM(BI43:BI45)</f>
        <v>-34453173.214836806</v>
      </c>
      <c r="BJ46" s="74">
        <f t="shared" ref="BJ46" si="138">SUM(BJ43:BJ45)</f>
        <v>-34498553.282702841</v>
      </c>
      <c r="BK46" s="74">
        <f t="shared" ref="BK46" si="139">SUM(BK43:BK45)</f>
        <v>-34541177.539270006</v>
      </c>
      <c r="BL46" s="74">
        <f t="shared" ref="BL46" si="140">SUM(BL43:BL45)</f>
        <v>-34541177.539270006</v>
      </c>
      <c r="BM46" s="74">
        <f t="shared" ref="BM46" si="141">SUM(BM43:BM45)</f>
        <v>-34661374.815496147</v>
      </c>
      <c r="BN46" s="74">
        <f t="shared" ref="BN46" si="142">SUM(BN43:BN45)</f>
        <v>-34799106.734583378</v>
      </c>
      <c r="BO46" s="74">
        <f t="shared" ref="BO46" si="143">SUM(BO43:BO45)</f>
        <v>-35234797.503777303</v>
      </c>
      <c r="BP46" s="74">
        <f t="shared" ref="BP46" si="144">SUM(BP43:BP45)</f>
        <v>-35337147.18079485</v>
      </c>
      <c r="BQ46" s="74">
        <f t="shared" ref="BQ46" si="145">SUM(BQ43:BQ45)</f>
        <v>-35428029.566972554</v>
      </c>
      <c r="BR46" s="74">
        <f t="shared" ref="BR46" si="146">SUM(BR43:BR45)</f>
        <v>-35515446.75139717</v>
      </c>
      <c r="BS46" s="74">
        <f t="shared" ref="BS46" si="147">SUM(BS43:BS45)</f>
        <v>-35598653.225882016</v>
      </c>
      <c r="BT46" s="74">
        <f t="shared" ref="BT46" si="148">SUM(BT43:BT45)</f>
        <v>-35677407.818842418</v>
      </c>
      <c r="BU46" s="74">
        <f t="shared" ref="BU46" si="149">SUM(BU43:BU45)</f>
        <v>-35793822.980142921</v>
      </c>
      <c r="BV46" s="74">
        <f t="shared" ref="BV46" si="150">SUM(BV43:BV45)</f>
        <v>-35882266.595421851</v>
      </c>
      <c r="BW46" s="74">
        <f t="shared" ref="BW46" si="151">SUM(BW43:BW45)</f>
        <v>-35961364.288519524</v>
      </c>
      <c r="BX46" s="74">
        <f t="shared" ref="BX46" si="152">SUM(BX43:BX45)</f>
        <v>-36045479.211119406</v>
      </c>
      <c r="BY46" s="74">
        <f t="shared" ref="BY46" si="153">SUM(BY43:BY45)</f>
        <v>-36045479.211119406</v>
      </c>
    </row>
    <row r="47" spans="1:79" ht="14.1" customHeight="1" thickTop="1" x14ac:dyDescent="0.2"/>
    <row r="48" spans="1:79" ht="14.1" customHeight="1" x14ac:dyDescent="0.2">
      <c r="A48" s="75"/>
      <c r="B48" s="75"/>
      <c r="C48" s="75"/>
      <c r="D48" s="76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</row>
    <row r="49" spans="1:4" ht="14.1" customHeight="1" x14ac:dyDescent="0.2">
      <c r="A49" s="62"/>
      <c r="B49" s="62"/>
      <c r="C49" s="62"/>
      <c r="D49" s="60"/>
    </row>
  </sheetData>
  <autoFilter ref="A7:J49" xr:uid="{6120BB6B-C5D7-4DAC-A691-829547A2A8AC}"/>
  <pageMargins left="0.7" right="0.7" top="0.75" bottom="0.75" header="0.3" footer="0.3"/>
  <pageSetup scale="7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11151-695A-4B4F-AF33-4AE7E1C2C450}">
  <sheetPr>
    <pageSetUpPr fitToPage="1"/>
  </sheetPr>
  <dimension ref="A1:L26"/>
  <sheetViews>
    <sheetView workbookViewId="0"/>
  </sheetViews>
  <sheetFormatPr defaultColWidth="8.85546875" defaultRowHeight="15" customHeight="1" x14ac:dyDescent="0.2"/>
  <cols>
    <col min="1" max="1" width="14.85546875" style="41" customWidth="1"/>
    <col min="2" max="2" width="9.85546875" style="41" bestFit="1" customWidth="1"/>
    <col min="3" max="3" width="3.42578125" style="41" customWidth="1"/>
    <col min="4" max="4" width="11.42578125" style="41" bestFit="1" customWidth="1"/>
    <col min="5" max="5" width="8.85546875" style="41"/>
    <col min="6" max="6" width="11.42578125" style="41" bestFit="1" customWidth="1"/>
    <col min="7" max="7" width="3.42578125" style="41" customWidth="1"/>
    <col min="8" max="8" width="11.140625" style="41" customWidth="1"/>
    <col min="9" max="11" width="8.85546875" style="41"/>
    <col min="12" max="16" width="32.85546875" style="41" customWidth="1"/>
    <col min="17" max="16384" width="8.85546875" style="41"/>
  </cols>
  <sheetData>
    <row r="1" spans="1:12" ht="15" customHeight="1" x14ac:dyDescent="0.2">
      <c r="A1" s="41" t="s">
        <v>1439</v>
      </c>
    </row>
    <row r="2" spans="1:12" ht="15" customHeight="1" x14ac:dyDescent="0.2">
      <c r="A2" s="41" t="s">
        <v>1432</v>
      </c>
    </row>
    <row r="3" spans="1:12" ht="15" customHeight="1" x14ac:dyDescent="0.2">
      <c r="A3" s="1" t="s">
        <v>6</v>
      </c>
    </row>
    <row r="4" spans="1:12" ht="15" customHeight="1" x14ac:dyDescent="0.2">
      <c r="A4" s="87" t="s">
        <v>1413</v>
      </c>
    </row>
    <row r="6" spans="1:12" ht="15" customHeight="1" x14ac:dyDescent="0.2">
      <c r="A6" s="81"/>
      <c r="B6" s="82">
        <v>190</v>
      </c>
      <c r="C6" s="82"/>
      <c r="D6" s="82">
        <v>282</v>
      </c>
      <c r="E6" s="82">
        <v>283</v>
      </c>
      <c r="F6" s="82" t="s">
        <v>5</v>
      </c>
      <c r="H6" s="82" t="s">
        <v>34</v>
      </c>
    </row>
    <row r="8" spans="1:12" ht="15" customHeight="1" x14ac:dyDescent="0.2">
      <c r="A8" s="83" t="s">
        <v>1405</v>
      </c>
    </row>
    <row r="9" spans="1:12" ht="15" customHeight="1" x14ac:dyDescent="0.2">
      <c r="A9" s="84" t="s">
        <v>3</v>
      </c>
      <c r="B9" s="43">
        <v>2566610</v>
      </c>
      <c r="C9" s="44"/>
      <c r="D9" s="43">
        <v>-39016317</v>
      </c>
      <c r="E9" s="43">
        <v>0</v>
      </c>
      <c r="F9" s="43">
        <f>SUM(D9:E9)</f>
        <v>-39016317</v>
      </c>
      <c r="G9" s="45"/>
      <c r="H9" s="45">
        <f>B9+F9</f>
        <v>-36449707</v>
      </c>
      <c r="I9" s="45"/>
      <c r="J9" s="45"/>
      <c r="K9" s="45"/>
      <c r="L9" s="45"/>
    </row>
    <row r="10" spans="1:12" ht="15" customHeight="1" x14ac:dyDescent="0.2">
      <c r="A10" s="84" t="s">
        <v>4</v>
      </c>
      <c r="B10" s="43">
        <v>335445</v>
      </c>
      <c r="C10" s="44"/>
      <c r="D10" s="43">
        <v>-3829730</v>
      </c>
      <c r="E10" s="43">
        <v>0</v>
      </c>
      <c r="F10" s="43">
        <f>SUM(D10:E10)</f>
        <v>-3829730</v>
      </c>
      <c r="G10" s="45"/>
      <c r="H10" s="45">
        <f>B10+F10</f>
        <v>-3494285</v>
      </c>
      <c r="I10" s="45"/>
      <c r="J10" s="45"/>
      <c r="K10" s="45"/>
      <c r="L10" s="45"/>
    </row>
    <row r="11" spans="1:12" ht="15" customHeight="1" thickBot="1" x14ac:dyDescent="0.25">
      <c r="B11" s="85">
        <f>SUM(B9:B10)</f>
        <v>2902055</v>
      </c>
      <c r="C11" s="44"/>
      <c r="D11" s="85">
        <f t="shared" ref="D11:H11" si="0">SUM(D9:D10)</f>
        <v>-42846047</v>
      </c>
      <c r="E11" s="85">
        <f t="shared" si="0"/>
        <v>0</v>
      </c>
      <c r="F11" s="85">
        <f t="shared" si="0"/>
        <v>-42846047</v>
      </c>
      <c r="G11" s="45"/>
      <c r="H11" s="85">
        <f t="shared" si="0"/>
        <v>-39943992</v>
      </c>
      <c r="I11" s="45"/>
      <c r="J11" s="45"/>
      <c r="K11" s="45"/>
      <c r="L11"/>
    </row>
    <row r="12" spans="1:12" ht="15" customHeight="1" thickTop="1" x14ac:dyDescent="0.2">
      <c r="B12" s="45"/>
      <c r="D12" s="45"/>
      <c r="E12" s="45"/>
      <c r="F12" s="45"/>
      <c r="G12" s="45"/>
      <c r="H12" s="45"/>
      <c r="I12" s="45"/>
      <c r="J12" s="45"/>
      <c r="K12" s="45"/>
      <c r="L12" s="45"/>
    </row>
    <row r="13" spans="1:12" ht="15" customHeight="1" x14ac:dyDescent="0.2">
      <c r="B13" s="45"/>
      <c r="D13" s="45"/>
      <c r="E13" s="45"/>
      <c r="F13" s="45"/>
      <c r="G13" s="45"/>
      <c r="H13" s="45"/>
      <c r="I13" s="45"/>
      <c r="J13" s="45"/>
      <c r="K13" s="45"/>
      <c r="L13" s="45"/>
    </row>
    <row r="14" spans="1:12" ht="15" customHeight="1" x14ac:dyDescent="0.2">
      <c r="A14" s="83" t="s">
        <v>58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</row>
    <row r="15" spans="1:12" ht="15" customHeight="1" x14ac:dyDescent="0.2">
      <c r="A15" s="84" t="s">
        <v>3</v>
      </c>
      <c r="B15" s="43">
        <f>'  2018 FF1 Balances Support'!G43</f>
        <v>5716862</v>
      </c>
      <c r="C15" s="44"/>
      <c r="D15" s="43">
        <f>'  2018 FF1 Balances Support'!G48</f>
        <v>-28256843</v>
      </c>
      <c r="E15" s="43">
        <f>'  2018 FF1 Balances Support'!G52</f>
        <v>185919</v>
      </c>
      <c r="F15" s="43">
        <f>SUM(D15:E15)</f>
        <v>-28070924</v>
      </c>
      <c r="G15" s="45"/>
      <c r="H15" s="45">
        <f>B15+F15</f>
        <v>-22354062</v>
      </c>
      <c r="I15" s="45"/>
      <c r="J15" s="45"/>
      <c r="K15" s="45"/>
      <c r="L15" s="45"/>
    </row>
    <row r="16" spans="1:12" ht="15" customHeight="1" x14ac:dyDescent="0.2">
      <c r="A16" s="84" t="s">
        <v>4</v>
      </c>
      <c r="B16" s="43">
        <f>'  2018 FF1 Balances Support'!G44</f>
        <v>1584416</v>
      </c>
      <c r="C16" s="44"/>
      <c r="D16" s="43">
        <f>'  2018 FF1 Balances Support'!G49</f>
        <v>-4201940</v>
      </c>
      <c r="E16" s="43">
        <f>'  2018 FF1 Balances Support'!G53</f>
        <v>51527</v>
      </c>
      <c r="F16" s="43">
        <f>SUM(D16:E16)</f>
        <v>-4150413</v>
      </c>
      <c r="G16" s="45"/>
      <c r="H16" s="45">
        <f>B16+F16</f>
        <v>-2565997</v>
      </c>
      <c r="I16" s="45"/>
      <c r="J16" s="45"/>
      <c r="K16" s="45"/>
      <c r="L16" s="45"/>
    </row>
    <row r="17" spans="1:12" ht="15" customHeight="1" thickBot="1" x14ac:dyDescent="0.25">
      <c r="B17" s="85">
        <f>SUM(B15:B16)</f>
        <v>7301278</v>
      </c>
      <c r="C17" s="44"/>
      <c r="D17" s="85">
        <f t="shared" ref="D17" si="1">SUM(D15:D16)</f>
        <v>-32458783</v>
      </c>
      <c r="E17" s="85">
        <f t="shared" ref="E17" si="2">SUM(E15:E16)</f>
        <v>237446</v>
      </c>
      <c r="F17" s="85">
        <f t="shared" ref="F17" si="3">SUM(F15:F16)</f>
        <v>-32221337</v>
      </c>
      <c r="G17" s="45"/>
      <c r="H17" s="85">
        <f t="shared" ref="H17" si="4">SUM(H15:H16)</f>
        <v>-24920059</v>
      </c>
      <c r="I17" s="45"/>
      <c r="J17" s="45"/>
      <c r="K17" s="45"/>
      <c r="L17" s="45"/>
    </row>
    <row r="18" spans="1:12" ht="15" customHeight="1" thickTop="1" x14ac:dyDescent="0.2"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</row>
    <row r="19" spans="1:12" ht="15" customHeight="1" x14ac:dyDescent="0.2"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</row>
    <row r="20" spans="1:12" ht="15" customHeight="1" x14ac:dyDescent="0.2">
      <c r="A20" s="83" t="s">
        <v>59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</row>
    <row r="21" spans="1:12" ht="15" customHeight="1" x14ac:dyDescent="0.2">
      <c r="A21" s="84" t="s">
        <v>3</v>
      </c>
      <c r="B21" s="43">
        <f>'  2018 FF1 Balances Support'!N43</f>
        <v>5810379</v>
      </c>
      <c r="C21" s="44"/>
      <c r="D21" s="43">
        <f>'  2018 FF1 Balances Support'!N48</f>
        <v>-29130983.380000003</v>
      </c>
      <c r="E21" s="43">
        <f>'  2018 FF1 Balances Support'!N52</f>
        <v>-705186.00000000012</v>
      </c>
      <c r="F21" s="43">
        <f>SUM(D21:E21)</f>
        <v>-29836169.380000003</v>
      </c>
      <c r="G21" s="45"/>
      <c r="H21" s="45">
        <f>B21+F21</f>
        <v>-24025790.380000003</v>
      </c>
      <c r="I21" s="45"/>
      <c r="J21" s="45"/>
      <c r="K21" s="45"/>
      <c r="L21" s="45"/>
    </row>
    <row r="22" spans="1:12" ht="15" customHeight="1" x14ac:dyDescent="0.2">
      <c r="A22" s="84" t="s">
        <v>4</v>
      </c>
      <c r="B22" s="43">
        <f>'  2018 FF1 Balances Support'!N44</f>
        <v>1398242</v>
      </c>
      <c r="C22" s="44"/>
      <c r="D22" s="43">
        <f>'  2018 FF1 Balances Support'!N49</f>
        <v>-4466051</v>
      </c>
      <c r="E22" s="43">
        <f>'  2018 FF1 Balances Support'!N53</f>
        <v>-195440</v>
      </c>
      <c r="F22" s="43">
        <f>SUM(D22:E22)</f>
        <v>-4661491</v>
      </c>
      <c r="G22" s="45"/>
      <c r="H22" s="45">
        <f>B22+F22</f>
        <v>-3263249</v>
      </c>
      <c r="I22" s="45"/>
      <c r="J22" s="45"/>
      <c r="K22" s="45"/>
      <c r="L22" s="45"/>
    </row>
    <row r="23" spans="1:12" ht="15" customHeight="1" thickBot="1" x14ac:dyDescent="0.25">
      <c r="B23" s="85">
        <f>SUM(B21:B22)</f>
        <v>7208621</v>
      </c>
      <c r="C23" s="44"/>
      <c r="D23" s="85">
        <f t="shared" ref="D23" si="5">SUM(D21:D22)</f>
        <v>-33597034.380000003</v>
      </c>
      <c r="E23" s="85">
        <f t="shared" ref="E23" si="6">SUM(E21:E22)</f>
        <v>-900626.00000000012</v>
      </c>
      <c r="F23" s="85">
        <f t="shared" ref="F23" si="7">SUM(F21:F22)</f>
        <v>-34497660.380000003</v>
      </c>
      <c r="G23" s="45"/>
      <c r="H23" s="85">
        <f t="shared" ref="H23" si="8">SUM(H21:H22)</f>
        <v>-27289039.380000003</v>
      </c>
      <c r="I23" s="45"/>
      <c r="J23" s="45"/>
      <c r="K23" s="45"/>
      <c r="L23" s="45"/>
    </row>
    <row r="24" spans="1:12" ht="15" customHeight="1" thickTop="1" x14ac:dyDescent="0.2"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</row>
    <row r="25" spans="1:12" ht="15" customHeight="1" x14ac:dyDescent="0.2"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</row>
    <row r="26" spans="1:12" ht="15" customHeight="1" x14ac:dyDescent="0.2"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</row>
  </sheetData>
  <pageMargins left="0.7" right="0.7" top="0.75" bottom="0.75" header="0.3" footer="0.3"/>
  <pageSetup scale="53" orientation="landscape" horizontalDpi="200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D4884-E495-4E04-8F82-AC6354E63B55}">
  <sheetPr>
    <pageSetUpPr fitToPage="1"/>
  </sheetPr>
  <dimension ref="A1:Q67"/>
  <sheetViews>
    <sheetView workbookViewId="0">
      <pane xSplit="2" ySplit="8" topLeftCell="C9" activePane="bottomRight" state="frozen"/>
      <selection activeCell="E10" sqref="E10"/>
      <selection pane="topRight" activeCell="E10" sqref="E10"/>
      <selection pane="bottomLeft" activeCell="E10" sqref="E10"/>
      <selection pane="bottomRight"/>
    </sheetView>
  </sheetViews>
  <sheetFormatPr defaultColWidth="9.140625" defaultRowHeight="14.1" customHeight="1" x14ac:dyDescent="0.2"/>
  <cols>
    <col min="1" max="2" width="9.42578125" style="2" customWidth="1"/>
    <col min="3" max="3" width="39.85546875" style="2" customWidth="1"/>
    <col min="4" max="4" width="7.5703125" style="2" customWidth="1"/>
    <col min="5" max="5" width="11.140625" style="2" customWidth="1"/>
    <col min="6" max="6" width="9.42578125" style="2" bestFit="1" customWidth="1"/>
    <col min="7" max="7" width="11.140625" style="2" customWidth="1"/>
    <col min="8" max="8" width="6" style="2" customWidth="1"/>
    <col min="9" max="9" width="11.140625" style="2" customWidth="1"/>
    <col min="10" max="10" width="9.42578125" style="2" bestFit="1" customWidth="1"/>
    <col min="11" max="14" width="12" style="2" customWidth="1"/>
    <col min="15" max="15" width="8" style="2" customWidth="1"/>
    <col min="16" max="16384" width="9.140625" style="2"/>
  </cols>
  <sheetData>
    <row r="1" spans="1:15" ht="14.1" customHeight="1" x14ac:dyDescent="0.2">
      <c r="A1" s="2" t="s">
        <v>1440</v>
      </c>
    </row>
    <row r="2" spans="1:15" ht="14.1" customHeight="1" x14ac:dyDescent="0.2">
      <c r="A2" s="2" t="s">
        <v>1432</v>
      </c>
    </row>
    <row r="3" spans="1:15" ht="14.1" customHeight="1" x14ac:dyDescent="0.2">
      <c r="A3" s="1" t="s">
        <v>6</v>
      </c>
    </row>
    <row r="4" spans="1:15" ht="14.1" customHeight="1" x14ac:dyDescent="0.2">
      <c r="A4" s="1" t="s">
        <v>7</v>
      </c>
      <c r="M4" s="3"/>
    </row>
    <row r="5" spans="1:15" ht="14.1" customHeight="1" x14ac:dyDescent="0.2">
      <c r="L5" s="4"/>
    </row>
    <row r="6" spans="1:15" ht="14.1" customHeight="1" x14ac:dyDescent="0.2">
      <c r="A6" s="40" t="s">
        <v>57</v>
      </c>
      <c r="K6" s="5" t="s">
        <v>8</v>
      </c>
    </row>
    <row r="7" spans="1:15" ht="14.1" customHeight="1" x14ac:dyDescent="0.2">
      <c r="E7" s="6" t="s">
        <v>9</v>
      </c>
      <c r="F7" s="6" t="s">
        <v>10</v>
      </c>
      <c r="G7" s="6" t="s">
        <v>11</v>
      </c>
      <c r="I7" s="6" t="s">
        <v>9</v>
      </c>
      <c r="J7" s="6" t="s">
        <v>10</v>
      </c>
      <c r="K7" s="6" t="s">
        <v>11</v>
      </c>
      <c r="L7" s="6" t="s">
        <v>12</v>
      </c>
      <c r="M7" s="6" t="s">
        <v>13</v>
      </c>
      <c r="N7" s="6" t="s">
        <v>11</v>
      </c>
      <c r="O7" s="6" t="s">
        <v>14</v>
      </c>
    </row>
    <row r="8" spans="1:15" ht="14.1" customHeight="1" thickBot="1" x14ac:dyDescent="0.25">
      <c r="A8" s="7" t="s">
        <v>15</v>
      </c>
      <c r="B8" s="7" t="s">
        <v>16</v>
      </c>
      <c r="C8" s="7" t="s">
        <v>17</v>
      </c>
      <c r="D8" s="7" t="s">
        <v>18</v>
      </c>
      <c r="E8" s="8" t="s">
        <v>19</v>
      </c>
      <c r="F8" s="8" t="s">
        <v>20</v>
      </c>
      <c r="G8" s="9" t="s">
        <v>19</v>
      </c>
      <c r="I8" s="8" t="s">
        <v>21</v>
      </c>
      <c r="J8" s="8" t="s">
        <v>20</v>
      </c>
      <c r="K8" s="8" t="s">
        <v>21</v>
      </c>
      <c r="L8" s="8" t="s">
        <v>22</v>
      </c>
      <c r="M8" s="8" t="s">
        <v>23</v>
      </c>
      <c r="N8" s="9" t="s">
        <v>22</v>
      </c>
      <c r="O8" s="10" t="s">
        <v>24</v>
      </c>
    </row>
    <row r="9" spans="1:15" ht="14.1" customHeight="1" x14ac:dyDescent="0.2">
      <c r="A9" s="11">
        <v>2707000</v>
      </c>
      <c r="B9" s="11">
        <v>9190110</v>
      </c>
      <c r="C9" s="12" t="s">
        <v>25</v>
      </c>
      <c r="D9" s="11" t="s">
        <v>26</v>
      </c>
      <c r="E9" s="11"/>
      <c r="F9" s="11"/>
      <c r="G9" s="13">
        <v>1297478</v>
      </c>
      <c r="I9" s="13"/>
      <c r="J9" s="13"/>
      <c r="K9" s="14">
        <v>1213069</v>
      </c>
      <c r="L9" s="14">
        <v>515298</v>
      </c>
      <c r="M9" s="14">
        <v>-69542</v>
      </c>
      <c r="N9" s="14">
        <f t="shared" ref="N9:N16" si="0">SUM(K9:M9)</f>
        <v>1658825</v>
      </c>
      <c r="O9" s="15">
        <v>0</v>
      </c>
    </row>
    <row r="10" spans="1:15" ht="14.1" customHeight="1" x14ac:dyDescent="0.2">
      <c r="A10" s="11">
        <v>2707050</v>
      </c>
      <c r="B10" s="11">
        <v>9190120</v>
      </c>
      <c r="C10" s="12" t="s">
        <v>27</v>
      </c>
      <c r="D10" s="11" t="s">
        <v>26</v>
      </c>
      <c r="E10" s="11"/>
      <c r="F10" s="11"/>
      <c r="G10" s="13">
        <v>0</v>
      </c>
      <c r="I10" s="13"/>
      <c r="J10" s="13"/>
      <c r="K10" s="14">
        <v>0</v>
      </c>
      <c r="L10" s="14">
        <v>0</v>
      </c>
      <c r="M10" s="14">
        <v>6657</v>
      </c>
      <c r="N10" s="14">
        <f t="shared" si="0"/>
        <v>6657</v>
      </c>
      <c r="O10" s="15">
        <v>0</v>
      </c>
    </row>
    <row r="11" spans="1:15" ht="14.1" customHeight="1" x14ac:dyDescent="0.2">
      <c r="A11" s="11">
        <v>2707100</v>
      </c>
      <c r="B11" s="11">
        <v>9190210</v>
      </c>
      <c r="C11" s="12" t="s">
        <v>28</v>
      </c>
      <c r="D11" s="11" t="s">
        <v>4</v>
      </c>
      <c r="E11" s="11"/>
      <c r="F11" s="11"/>
      <c r="G11" s="13">
        <v>213856</v>
      </c>
      <c r="I11" s="13"/>
      <c r="J11" s="13"/>
      <c r="K11" s="14">
        <v>197423</v>
      </c>
      <c r="L11" s="14">
        <v>-125581</v>
      </c>
      <c r="M11" s="14">
        <v>-869</v>
      </c>
      <c r="N11" s="14">
        <f t="shared" si="0"/>
        <v>70973</v>
      </c>
      <c r="O11" s="15">
        <v>0</v>
      </c>
    </row>
    <row r="12" spans="1:15" ht="14.1" customHeight="1" x14ac:dyDescent="0.2">
      <c r="A12" s="11">
        <v>2707150</v>
      </c>
      <c r="B12" s="11">
        <v>9190220</v>
      </c>
      <c r="C12" s="12" t="s">
        <v>29</v>
      </c>
      <c r="D12" s="11" t="s">
        <v>4</v>
      </c>
      <c r="E12" s="11"/>
      <c r="F12" s="11"/>
      <c r="G12" s="13">
        <v>0</v>
      </c>
      <c r="I12" s="13"/>
      <c r="J12" s="13"/>
      <c r="K12" s="14">
        <v>0</v>
      </c>
      <c r="L12" s="14">
        <v>0</v>
      </c>
      <c r="M12" s="14">
        <v>1845</v>
      </c>
      <c r="N12" s="14">
        <f t="shared" si="0"/>
        <v>1845</v>
      </c>
      <c r="O12" s="15">
        <v>0</v>
      </c>
    </row>
    <row r="13" spans="1:15" ht="14.1" customHeight="1" x14ac:dyDescent="0.2">
      <c r="A13" s="11">
        <v>3600000</v>
      </c>
      <c r="B13" s="11">
        <v>9282110</v>
      </c>
      <c r="C13" s="12" t="s">
        <v>30</v>
      </c>
      <c r="D13" s="11" t="s">
        <v>26</v>
      </c>
      <c r="E13" s="11"/>
      <c r="F13" s="11"/>
      <c r="G13" s="13">
        <v>-47091115</v>
      </c>
      <c r="I13" s="13"/>
      <c r="J13" s="13"/>
      <c r="K13" s="14">
        <v>-46725518.380000003</v>
      </c>
      <c r="L13" s="14">
        <v>205074</v>
      </c>
      <c r="M13" s="14">
        <v>322268</v>
      </c>
      <c r="N13" s="14">
        <f t="shared" si="0"/>
        <v>-46198176.380000003</v>
      </c>
      <c r="O13" s="15">
        <v>0</v>
      </c>
    </row>
    <row r="14" spans="1:15" ht="14.1" customHeight="1" x14ac:dyDescent="0.2">
      <c r="A14" s="11">
        <v>3600100</v>
      </c>
      <c r="B14" s="11">
        <v>9282210</v>
      </c>
      <c r="C14" s="12" t="s">
        <v>31</v>
      </c>
      <c r="D14" s="11" t="s">
        <v>4</v>
      </c>
      <c r="E14" s="11"/>
      <c r="F14" s="11"/>
      <c r="G14" s="13">
        <v>-4188290</v>
      </c>
      <c r="I14" s="13"/>
      <c r="J14" s="13"/>
      <c r="K14" s="14">
        <v>-4290662</v>
      </c>
      <c r="L14" s="14">
        <v>37036</v>
      </c>
      <c r="M14" s="14">
        <v>-204704</v>
      </c>
      <c r="N14" s="14">
        <f t="shared" si="0"/>
        <v>-4458330</v>
      </c>
      <c r="O14" s="15">
        <v>0</v>
      </c>
    </row>
    <row r="15" spans="1:15" ht="14.1" customHeight="1" x14ac:dyDescent="0.2">
      <c r="A15" s="11">
        <v>3600006</v>
      </c>
      <c r="B15" s="11">
        <v>9283110</v>
      </c>
      <c r="C15" s="12" t="s">
        <v>32</v>
      </c>
      <c r="D15" s="11" t="s">
        <v>26</v>
      </c>
      <c r="E15" s="11"/>
      <c r="F15" s="11"/>
      <c r="G15" s="13">
        <v>542835</v>
      </c>
      <c r="I15" s="13"/>
      <c r="J15" s="13"/>
      <c r="K15" s="14">
        <v>-955319.99999999988</v>
      </c>
      <c r="L15" s="14">
        <v>-667171</v>
      </c>
      <c r="M15" s="14">
        <v>155423</v>
      </c>
      <c r="N15" s="14">
        <f t="shared" si="0"/>
        <v>-1467068</v>
      </c>
      <c r="O15" s="15">
        <v>0</v>
      </c>
    </row>
    <row r="16" spans="1:15" ht="14.1" customHeight="1" x14ac:dyDescent="0.2">
      <c r="A16" s="11">
        <v>3600180</v>
      </c>
      <c r="B16" s="11">
        <v>9283210</v>
      </c>
      <c r="C16" s="12" t="s">
        <v>33</v>
      </c>
      <c r="D16" s="11" t="s">
        <v>4</v>
      </c>
      <c r="E16" s="11"/>
      <c r="F16" s="11"/>
      <c r="G16" s="4">
        <v>90267</v>
      </c>
      <c r="I16" s="4"/>
      <c r="J16" s="4"/>
      <c r="K16" s="14">
        <v>-160889</v>
      </c>
      <c r="L16" s="14">
        <v>-3775</v>
      </c>
      <c r="M16" s="14">
        <v>16188</v>
      </c>
      <c r="N16" s="14">
        <f t="shared" si="0"/>
        <v>-148476</v>
      </c>
      <c r="O16" s="15">
        <v>0</v>
      </c>
    </row>
    <row r="17" spans="1:16" ht="14.1" customHeight="1" thickBot="1" x14ac:dyDescent="0.25">
      <c r="A17" s="12"/>
      <c r="B17" s="12"/>
      <c r="C17" s="16" t="s">
        <v>34</v>
      </c>
      <c r="D17" s="11"/>
      <c r="E17" s="11"/>
      <c r="F17" s="11"/>
      <c r="G17" s="17">
        <f>SUM(G9:G16)</f>
        <v>-49134969</v>
      </c>
      <c r="I17" s="17"/>
      <c r="J17" s="17"/>
      <c r="K17" s="18">
        <f>SUM(K9:K16)</f>
        <v>-50721897.380000003</v>
      </c>
      <c r="L17" s="18">
        <f>SUM(L9:L16)</f>
        <v>-39119</v>
      </c>
      <c r="M17" s="18">
        <f>SUM(M9:M16)</f>
        <v>227266</v>
      </c>
      <c r="N17" s="18">
        <f>SUM(N9:N16)</f>
        <v>-50533750.380000003</v>
      </c>
      <c r="O17" s="15"/>
    </row>
    <row r="18" spans="1:16" ht="14.1" customHeight="1" thickTop="1" x14ac:dyDescent="0.2">
      <c r="A18" s="12"/>
      <c r="B18" s="12"/>
      <c r="C18" s="12"/>
      <c r="D18" s="11"/>
      <c r="E18" s="11"/>
      <c r="F18" s="11"/>
      <c r="G18" s="12"/>
      <c r="I18" s="12"/>
      <c r="J18" s="12"/>
      <c r="K18" s="14"/>
      <c r="L18" s="14"/>
      <c r="M18" s="14"/>
      <c r="N18" s="14"/>
      <c r="O18" s="15"/>
    </row>
    <row r="19" spans="1:16" ht="14.1" customHeight="1" x14ac:dyDescent="0.2">
      <c r="A19" s="12"/>
      <c r="B19" s="12"/>
      <c r="C19" s="12"/>
      <c r="D19" s="11"/>
      <c r="E19" s="11"/>
      <c r="F19" s="11"/>
      <c r="G19" s="12"/>
      <c r="I19" s="12"/>
      <c r="J19" s="12"/>
      <c r="K19" s="14"/>
      <c r="L19" s="14"/>
      <c r="M19" s="14"/>
      <c r="N19" s="14"/>
      <c r="O19" s="15"/>
    </row>
    <row r="20" spans="1:16" ht="14.1" customHeight="1" x14ac:dyDescent="0.2">
      <c r="A20" s="11">
        <v>2707025</v>
      </c>
      <c r="B20" s="11">
        <v>9190110</v>
      </c>
      <c r="C20" s="12" t="s">
        <v>35</v>
      </c>
      <c r="D20" s="11" t="s">
        <v>26</v>
      </c>
      <c r="E20" s="11"/>
      <c r="F20" s="11"/>
      <c r="G20" s="13">
        <v>4419384</v>
      </c>
      <c r="I20" s="13"/>
      <c r="J20" s="13"/>
      <c r="K20" s="19">
        <v>4483890</v>
      </c>
      <c r="L20" s="14">
        <v>-259087</v>
      </c>
      <c r="M20" s="14">
        <v>-79906</v>
      </c>
      <c r="N20" s="14">
        <f t="shared" ref="N20:N25" si="1">SUM(K20:M20)</f>
        <v>4144897</v>
      </c>
      <c r="O20" s="15">
        <v>0</v>
      </c>
      <c r="P20" s="20"/>
    </row>
    <row r="21" spans="1:16" ht="14.1" customHeight="1" x14ac:dyDescent="0.2">
      <c r="A21" s="11">
        <v>2707135</v>
      </c>
      <c r="B21" s="11">
        <v>9190210</v>
      </c>
      <c r="C21" s="12" t="s">
        <v>36</v>
      </c>
      <c r="D21" s="11" t="s">
        <v>4</v>
      </c>
      <c r="E21" s="11"/>
      <c r="F21" s="11"/>
      <c r="G21" s="13">
        <v>1370560</v>
      </c>
      <c r="I21" s="13"/>
      <c r="J21" s="13"/>
      <c r="K21" s="14">
        <v>1376729</v>
      </c>
      <c r="L21" s="14">
        <v>-10756</v>
      </c>
      <c r="M21" s="14">
        <v>-40549</v>
      </c>
      <c r="N21" s="14">
        <f t="shared" si="1"/>
        <v>1325424</v>
      </c>
      <c r="O21" s="15">
        <v>0</v>
      </c>
    </row>
    <row r="22" spans="1:16" ht="14.1" customHeight="1" x14ac:dyDescent="0.2">
      <c r="A22" s="11">
        <v>3600007</v>
      </c>
      <c r="B22" s="11">
        <v>9282110</v>
      </c>
      <c r="C22" s="12" t="s">
        <v>0</v>
      </c>
      <c r="D22" s="11" t="s">
        <v>26</v>
      </c>
      <c r="E22" s="11"/>
      <c r="F22" s="11"/>
      <c r="G22" s="13">
        <v>18834272</v>
      </c>
      <c r="I22" s="13"/>
      <c r="J22" s="13"/>
      <c r="K22" s="14">
        <v>18326033</v>
      </c>
      <c r="L22" s="14">
        <v>-805442</v>
      </c>
      <c r="M22" s="14">
        <v>-453398</v>
      </c>
      <c r="N22" s="14">
        <f t="shared" si="1"/>
        <v>17067193</v>
      </c>
      <c r="O22" s="15">
        <v>0</v>
      </c>
    </row>
    <row r="23" spans="1:16" ht="14.1" customHeight="1" x14ac:dyDescent="0.2">
      <c r="A23" s="11">
        <v>3600107</v>
      </c>
      <c r="B23" s="11">
        <v>9282210</v>
      </c>
      <c r="C23" s="12" t="s">
        <v>1</v>
      </c>
      <c r="D23" s="11" t="s">
        <v>4</v>
      </c>
      <c r="E23" s="11"/>
      <c r="F23" s="11"/>
      <c r="G23" s="13">
        <v>-13650</v>
      </c>
      <c r="I23" s="13"/>
      <c r="J23" s="13"/>
      <c r="K23" s="14">
        <v>-13616</v>
      </c>
      <c r="L23" s="14">
        <v>5885</v>
      </c>
      <c r="M23" s="14">
        <v>10</v>
      </c>
      <c r="N23" s="14">
        <f t="shared" si="1"/>
        <v>-7721</v>
      </c>
      <c r="O23" s="15">
        <v>0</v>
      </c>
    </row>
    <row r="24" spans="1:16" ht="14.1" customHeight="1" x14ac:dyDescent="0.2">
      <c r="A24" s="11">
        <v>3600008</v>
      </c>
      <c r="B24" s="11">
        <v>9283110</v>
      </c>
      <c r="C24" s="12" t="s">
        <v>2</v>
      </c>
      <c r="D24" s="11" t="s">
        <v>26</v>
      </c>
      <c r="E24" s="11"/>
      <c r="F24" s="11"/>
      <c r="G24" s="13">
        <v>-356916</v>
      </c>
      <c r="I24" s="13"/>
      <c r="J24" s="13"/>
      <c r="K24" s="14">
        <v>246244.99999999988</v>
      </c>
      <c r="L24" s="14">
        <v>594999</v>
      </c>
      <c r="M24" s="14">
        <v>-79362.000000000015</v>
      </c>
      <c r="N24" s="14">
        <f t="shared" si="1"/>
        <v>761881.99999999988</v>
      </c>
      <c r="O24" s="15">
        <v>0</v>
      </c>
    </row>
    <row r="25" spans="1:16" ht="14.1" customHeight="1" x14ac:dyDescent="0.2">
      <c r="A25" s="11">
        <v>3600108</v>
      </c>
      <c r="B25" s="11">
        <v>9283210</v>
      </c>
      <c r="C25" s="12" t="s">
        <v>37</v>
      </c>
      <c r="D25" s="11" t="s">
        <v>4</v>
      </c>
      <c r="E25" s="11"/>
      <c r="F25" s="11"/>
      <c r="G25" s="4">
        <v>-38740</v>
      </c>
      <c r="I25" s="4"/>
      <c r="J25" s="4"/>
      <c r="K25" s="14">
        <v>-35628</v>
      </c>
      <c r="L25" s="14">
        <v>-16228</v>
      </c>
      <c r="M25" s="14">
        <v>4892</v>
      </c>
      <c r="N25" s="14">
        <f t="shared" si="1"/>
        <v>-46964</v>
      </c>
      <c r="O25" s="15">
        <v>0</v>
      </c>
    </row>
    <row r="26" spans="1:16" ht="14.1" customHeight="1" thickBot="1" x14ac:dyDescent="0.25">
      <c r="A26" s="12"/>
      <c r="B26" s="16"/>
      <c r="C26" s="16" t="s">
        <v>38</v>
      </c>
      <c r="D26" s="16"/>
      <c r="E26" s="16"/>
      <c r="F26" s="16"/>
      <c r="G26" s="17">
        <f>SUM(G20:G25)</f>
        <v>24214910</v>
      </c>
      <c r="I26" s="17"/>
      <c r="J26" s="17"/>
      <c r="K26" s="17">
        <f>SUM(K20:K25)</f>
        <v>24383653</v>
      </c>
      <c r="L26" s="17">
        <f>SUM(L20:L25)</f>
        <v>-490629</v>
      </c>
      <c r="M26" s="17">
        <f>SUM(M20:M25)</f>
        <v>-648313</v>
      </c>
      <c r="N26" s="17">
        <f>SUM(N20:N25)</f>
        <v>23244711</v>
      </c>
      <c r="O26" s="21"/>
    </row>
    <row r="27" spans="1:16" ht="14.1" customHeight="1" thickTop="1" x14ac:dyDescent="0.2">
      <c r="A27" s="12"/>
      <c r="B27" s="12"/>
      <c r="C27" s="12"/>
      <c r="D27" s="12"/>
      <c r="E27" s="12"/>
      <c r="F27" s="12"/>
      <c r="G27" s="12"/>
      <c r="I27" s="12"/>
      <c r="J27" s="12"/>
      <c r="K27" s="12"/>
      <c r="L27" s="12"/>
      <c r="M27" s="12"/>
      <c r="N27" s="12"/>
      <c r="O27" s="20"/>
    </row>
    <row r="28" spans="1:16" ht="14.1" customHeight="1" x14ac:dyDescent="0.2">
      <c r="A28" s="22"/>
      <c r="B28" s="22"/>
      <c r="C28" s="23" t="s">
        <v>39</v>
      </c>
      <c r="D28" s="22"/>
      <c r="E28" s="24">
        <f>E62</f>
        <v>-24920058</v>
      </c>
      <c r="F28" s="24">
        <f>G28-E28</f>
        <v>-1</v>
      </c>
      <c r="G28" s="24">
        <f>G17+G26</f>
        <v>-24920059</v>
      </c>
      <c r="I28" s="24">
        <f>I62</f>
        <v>-26335773.09</v>
      </c>
      <c r="J28" s="24">
        <f>K28-I28</f>
        <v>-2471.2900000028312</v>
      </c>
      <c r="K28" s="24">
        <f>K17+K26</f>
        <v>-26338244.380000003</v>
      </c>
      <c r="L28" s="24">
        <f>L17+L26</f>
        <v>-529748</v>
      </c>
      <c r="M28" s="24">
        <f>M17+M26</f>
        <v>-421047</v>
      </c>
      <c r="N28" s="24">
        <f>N17+N26</f>
        <v>-27289039.380000003</v>
      </c>
      <c r="O28" s="20"/>
    </row>
    <row r="29" spans="1:16" ht="14.1" customHeight="1" x14ac:dyDescent="0.2">
      <c r="A29" s="12"/>
      <c r="B29" s="12"/>
      <c r="C29" s="12"/>
      <c r="D29" s="12"/>
      <c r="E29" s="12"/>
      <c r="F29" s="12"/>
      <c r="G29" s="13"/>
      <c r="I29" s="13"/>
      <c r="J29" s="13"/>
      <c r="K29" s="13"/>
      <c r="L29" s="13"/>
      <c r="M29" s="13"/>
      <c r="N29" s="13">
        <v>0</v>
      </c>
      <c r="O29" s="15"/>
    </row>
    <row r="30" spans="1:16" ht="14.1" customHeight="1" x14ac:dyDescent="0.2">
      <c r="A30" s="12"/>
      <c r="B30" s="12"/>
      <c r="C30" s="12"/>
      <c r="D30" s="12"/>
      <c r="E30" s="12"/>
      <c r="F30" s="12"/>
      <c r="G30" s="12"/>
      <c r="I30" s="12"/>
      <c r="J30" s="12"/>
      <c r="K30" s="12"/>
      <c r="L30" s="12"/>
      <c r="M30" s="12"/>
      <c r="N30" s="12"/>
      <c r="O30" s="15"/>
    </row>
    <row r="31" spans="1:16" ht="14.1" customHeight="1" x14ac:dyDescent="0.2">
      <c r="A31" s="11">
        <v>2801017</v>
      </c>
      <c r="B31" s="11">
        <v>9182310</v>
      </c>
      <c r="C31" s="12" t="s">
        <v>40</v>
      </c>
      <c r="D31" s="12"/>
      <c r="E31" s="12"/>
      <c r="F31" s="12"/>
      <c r="G31" s="14">
        <v>995219</v>
      </c>
      <c r="I31" s="14"/>
      <c r="J31" s="14"/>
      <c r="K31" s="14">
        <v>647774</v>
      </c>
      <c r="L31" s="14">
        <v>295058</v>
      </c>
      <c r="M31" s="14">
        <v>-88947</v>
      </c>
      <c r="N31" s="13">
        <f>SUM(K31:M31)</f>
        <v>853885</v>
      </c>
      <c r="O31" s="15">
        <v>0</v>
      </c>
    </row>
    <row r="32" spans="1:16" ht="14.1" customHeight="1" x14ac:dyDescent="0.2">
      <c r="A32" s="11">
        <v>3602750</v>
      </c>
      <c r="B32" s="11">
        <v>9254100</v>
      </c>
      <c r="C32" s="12" t="s">
        <v>41</v>
      </c>
      <c r="D32" s="12"/>
      <c r="E32" s="12"/>
      <c r="F32" s="12"/>
      <c r="G32" s="14">
        <v>-25210129</v>
      </c>
      <c r="I32" s="14"/>
      <c r="J32" s="14"/>
      <c r="K32" s="14">
        <v>-25031429</v>
      </c>
      <c r="L32" s="14">
        <v>195571</v>
      </c>
      <c r="M32" s="14">
        <v>737260</v>
      </c>
      <c r="N32" s="13">
        <f>SUM(K32:M32)</f>
        <v>-24098598</v>
      </c>
      <c r="O32" s="15">
        <v>0</v>
      </c>
    </row>
    <row r="33" spans="1:17" ht="14.1" customHeight="1" thickBot="1" x14ac:dyDescent="0.25">
      <c r="A33" s="22"/>
      <c r="B33" s="22"/>
      <c r="C33" s="23" t="s">
        <v>42</v>
      </c>
      <c r="D33" s="22"/>
      <c r="E33" s="22"/>
      <c r="F33" s="22"/>
      <c r="G33" s="25">
        <f>SUM(G31:G32)</f>
        <v>-24214910</v>
      </c>
      <c r="I33" s="25"/>
      <c r="J33" s="25"/>
      <c r="K33" s="25">
        <f>SUM(K31:K32)</f>
        <v>-24383655</v>
      </c>
      <c r="L33" s="25">
        <f>SUM(L31:L32)</f>
        <v>490629</v>
      </c>
      <c r="M33" s="25">
        <f>SUM(M31:M32)</f>
        <v>648313</v>
      </c>
      <c r="N33" s="25">
        <f>SUM(N31:N32)</f>
        <v>-23244713</v>
      </c>
      <c r="O33" s="15"/>
    </row>
    <row r="34" spans="1:17" ht="14.1" customHeight="1" thickTop="1" x14ac:dyDescent="0.2"/>
    <row r="35" spans="1:17" ht="14.1" customHeight="1" x14ac:dyDescent="0.2">
      <c r="A35" s="26">
        <v>3810000</v>
      </c>
      <c r="B35" s="26">
        <v>9211600</v>
      </c>
      <c r="C35" s="27" t="s">
        <v>43</v>
      </c>
      <c r="D35" s="28"/>
      <c r="E35" s="28"/>
      <c r="F35" s="28"/>
      <c r="G35" s="28"/>
      <c r="H35" s="28"/>
      <c r="I35" s="28"/>
      <c r="J35" s="28"/>
      <c r="K35" s="28"/>
      <c r="L35" s="29">
        <f>-L17</f>
        <v>39119</v>
      </c>
      <c r="M35" s="28"/>
      <c r="N35" s="28"/>
    </row>
    <row r="37" spans="1:17" ht="14.1" customHeight="1" x14ac:dyDescent="0.2">
      <c r="A37" s="30" t="s">
        <v>44</v>
      </c>
      <c r="B37" s="30" t="s">
        <v>45</v>
      </c>
      <c r="C37" s="2" t="s">
        <v>46</v>
      </c>
      <c r="M37" s="4">
        <v>1757354</v>
      </c>
      <c r="O37" s="15">
        <v>0</v>
      </c>
    </row>
    <row r="38" spans="1:17" ht="14.1" customHeight="1" x14ac:dyDescent="0.2">
      <c r="A38" s="30" t="s">
        <v>44</v>
      </c>
      <c r="B38" s="30" t="s">
        <v>47</v>
      </c>
      <c r="C38" s="2" t="s">
        <v>48</v>
      </c>
      <c r="M38" s="4">
        <v>-1984617</v>
      </c>
      <c r="O38" s="15">
        <v>0</v>
      </c>
    </row>
    <row r="39" spans="1:17" ht="14.1" customHeight="1" thickBot="1" x14ac:dyDescent="0.25">
      <c r="A39" s="22"/>
      <c r="B39" s="22"/>
      <c r="C39" s="23" t="s">
        <v>49</v>
      </c>
      <c r="D39" s="22"/>
      <c r="E39" s="22"/>
      <c r="F39" s="22"/>
      <c r="G39" s="25"/>
      <c r="I39" s="25"/>
      <c r="J39" s="25"/>
      <c r="K39" s="25"/>
      <c r="L39" s="25"/>
      <c r="M39" s="25">
        <f>M37+M38</f>
        <v>-227263</v>
      </c>
      <c r="N39" s="25"/>
    </row>
    <row r="40" spans="1:17" ht="14.1" customHeight="1" thickTop="1" x14ac:dyDescent="0.2"/>
    <row r="42" spans="1:17" ht="14.1" customHeight="1" x14ac:dyDescent="0.2">
      <c r="C42" s="31" t="s">
        <v>50</v>
      </c>
    </row>
    <row r="43" spans="1:17" ht="14.1" customHeight="1" x14ac:dyDescent="0.2">
      <c r="C43" s="32" t="s">
        <v>3</v>
      </c>
      <c r="E43" s="4">
        <v>893476</v>
      </c>
      <c r="F43" s="3">
        <f>G43-E43</f>
        <v>4823386</v>
      </c>
      <c r="G43" s="3">
        <f>G9+G10+G20</f>
        <v>5716862</v>
      </c>
      <c r="I43" s="4">
        <v>769363.32000000007</v>
      </c>
      <c r="J43" s="3">
        <f>K43-I43</f>
        <v>4927595.68</v>
      </c>
      <c r="K43" s="3">
        <f>K9+K10+K20</f>
        <v>5696959</v>
      </c>
      <c r="L43" s="3">
        <f>L9+L10+L20</f>
        <v>256211</v>
      </c>
      <c r="M43" s="3">
        <f>M9+M10+M20</f>
        <v>-142791</v>
      </c>
      <c r="N43" s="3">
        <f>N9+N10+N20</f>
        <v>5810379</v>
      </c>
      <c r="O43" s="20"/>
      <c r="P43" s="4"/>
      <c r="Q43" s="4"/>
    </row>
    <row r="44" spans="1:17" ht="14.1" customHeight="1" x14ac:dyDescent="0.2">
      <c r="C44" s="32" t="s">
        <v>4</v>
      </c>
      <c r="E44" s="4">
        <v>1154789</v>
      </c>
      <c r="F44" s="3">
        <f>G44-E44</f>
        <v>429627</v>
      </c>
      <c r="G44" s="3">
        <f>G11+G12+G21</f>
        <v>1584416</v>
      </c>
      <c r="I44" s="4">
        <v>1077696.8799999999</v>
      </c>
      <c r="J44" s="3">
        <f>K44-I44</f>
        <v>496455.12000000011</v>
      </c>
      <c r="K44" s="3">
        <f>K11+K12+K21</f>
        <v>1574152</v>
      </c>
      <c r="L44" s="3">
        <f>L11+L12+L21</f>
        <v>-136337</v>
      </c>
      <c r="M44" s="3">
        <f>M11+M12+M21</f>
        <v>-39573</v>
      </c>
      <c r="N44" s="3">
        <f>N11+N12+N21</f>
        <v>1398242</v>
      </c>
      <c r="O44" s="20"/>
      <c r="P44" s="4"/>
      <c r="Q44" s="4"/>
    </row>
    <row r="45" spans="1:17" ht="14.1" customHeight="1" thickBot="1" x14ac:dyDescent="0.25">
      <c r="C45" s="33" t="s">
        <v>51</v>
      </c>
      <c r="D45" s="33"/>
      <c r="E45" s="34">
        <f>SUM(E43:E44)</f>
        <v>2048265</v>
      </c>
      <c r="F45" s="34">
        <f>SUM(F43:F44)</f>
        <v>5253013</v>
      </c>
      <c r="G45" s="34">
        <f>SUM(G43:G44)</f>
        <v>7301278</v>
      </c>
      <c r="I45" s="34">
        <f t="shared" ref="I45:N45" si="2">SUM(I43:I44)</f>
        <v>1847060.2</v>
      </c>
      <c r="J45" s="34">
        <f t="shared" si="2"/>
        <v>5424050.7999999998</v>
      </c>
      <c r="K45" s="34">
        <f t="shared" si="2"/>
        <v>7271111</v>
      </c>
      <c r="L45" s="34">
        <f t="shared" si="2"/>
        <v>119874</v>
      </c>
      <c r="M45" s="34">
        <f t="shared" si="2"/>
        <v>-182364</v>
      </c>
      <c r="N45" s="34">
        <f t="shared" si="2"/>
        <v>7208621</v>
      </c>
      <c r="O45" s="20"/>
      <c r="P45" s="4"/>
      <c r="Q45" s="4"/>
    </row>
    <row r="46" spans="1:17" ht="14.1" customHeight="1" thickTop="1" x14ac:dyDescent="0.2">
      <c r="N46" s="35"/>
      <c r="O46" s="20"/>
      <c r="P46" s="4"/>
      <c r="Q46" s="4"/>
    </row>
    <row r="47" spans="1:17" ht="14.1" customHeight="1" x14ac:dyDescent="0.2">
      <c r="C47" s="31" t="s">
        <v>52</v>
      </c>
      <c r="O47" s="20"/>
      <c r="P47" s="4"/>
      <c r="Q47" s="4"/>
    </row>
    <row r="48" spans="1:17" ht="14.1" customHeight="1" x14ac:dyDescent="0.2">
      <c r="C48" s="32" t="s">
        <v>3</v>
      </c>
      <c r="G48" s="3">
        <f>G13+G22</f>
        <v>-28256843</v>
      </c>
      <c r="I48" s="3">
        <f>I50-I49</f>
        <v>-22092612.289999999</v>
      </c>
      <c r="J48" s="3">
        <f t="shared" ref="J48:J49" si="3">K48-I48</f>
        <v>-6306873.0900000036</v>
      </c>
      <c r="K48" s="3">
        <f t="shared" ref="K48:N49" si="4">K13+K22</f>
        <v>-28399485.380000003</v>
      </c>
      <c r="L48" s="3">
        <f t="shared" si="4"/>
        <v>-600368</v>
      </c>
      <c r="M48" s="3">
        <f t="shared" si="4"/>
        <v>-131130</v>
      </c>
      <c r="N48" s="3">
        <f t="shared" si="4"/>
        <v>-29130983.380000003</v>
      </c>
      <c r="O48" s="20"/>
      <c r="P48" s="4"/>
      <c r="Q48" s="4"/>
    </row>
    <row r="49" spans="3:17" ht="14.1" customHeight="1" x14ac:dyDescent="0.2">
      <c r="C49" s="32" t="s">
        <v>4</v>
      </c>
      <c r="G49" s="3">
        <f>G14+G23</f>
        <v>-4201940</v>
      </c>
      <c r="I49" s="3">
        <v>-5129686</v>
      </c>
      <c r="J49" s="3">
        <f t="shared" si="3"/>
        <v>825408</v>
      </c>
      <c r="K49" s="3">
        <f t="shared" si="4"/>
        <v>-4304278</v>
      </c>
      <c r="L49" s="3">
        <f t="shared" si="4"/>
        <v>42921</v>
      </c>
      <c r="M49" s="3">
        <f t="shared" si="4"/>
        <v>-204694</v>
      </c>
      <c r="N49" s="3">
        <f t="shared" si="4"/>
        <v>-4466051</v>
      </c>
      <c r="O49" s="20"/>
      <c r="P49" s="4"/>
      <c r="Q49" s="4"/>
    </row>
    <row r="50" spans="3:17" ht="14.1" customHeight="1" thickBot="1" x14ac:dyDescent="0.25">
      <c r="G50" s="36">
        <f>SUM(G48:G49)</f>
        <v>-32458783</v>
      </c>
      <c r="I50" s="36">
        <v>-27222298.289999999</v>
      </c>
      <c r="J50" s="36">
        <f>K50-I50</f>
        <v>-5481465.0900000036</v>
      </c>
      <c r="K50" s="36">
        <f>SUM(K48:K49)</f>
        <v>-32703763.380000003</v>
      </c>
      <c r="L50" s="36">
        <f>SUM(L48:L49)</f>
        <v>-557447</v>
      </c>
      <c r="M50" s="36">
        <f>SUM(M48:M49)</f>
        <v>-335824</v>
      </c>
      <c r="N50" s="36">
        <f>SUM(N48:N49)</f>
        <v>-33597034.380000003</v>
      </c>
      <c r="O50" s="20"/>
      <c r="P50" s="4"/>
      <c r="Q50" s="4"/>
    </row>
    <row r="51" spans="3:17" ht="14.1" customHeight="1" thickTop="1" x14ac:dyDescent="0.2">
      <c r="C51" s="31" t="s">
        <v>53</v>
      </c>
      <c r="O51" s="20"/>
      <c r="P51" s="4"/>
      <c r="Q51" s="4"/>
    </row>
    <row r="52" spans="3:17" ht="14.1" customHeight="1" x14ac:dyDescent="0.2">
      <c r="C52" s="32" t="s">
        <v>3</v>
      </c>
      <c r="G52" s="3">
        <f>G15+G24</f>
        <v>185919</v>
      </c>
      <c r="I52" s="3">
        <f>I54</f>
        <v>-960535</v>
      </c>
      <c r="J52" s="3">
        <f t="shared" ref="J52:J53" si="5">K52-I52</f>
        <v>251460</v>
      </c>
      <c r="K52" s="3">
        <f t="shared" ref="K52:N53" si="6">K15+K24</f>
        <v>-709075</v>
      </c>
      <c r="L52" s="3">
        <f t="shared" si="6"/>
        <v>-72172</v>
      </c>
      <c r="M52" s="3">
        <f t="shared" si="6"/>
        <v>76060.999999999985</v>
      </c>
      <c r="N52" s="3">
        <f t="shared" si="6"/>
        <v>-705186.00000000012</v>
      </c>
      <c r="O52" s="20"/>
      <c r="P52" s="4"/>
      <c r="Q52" s="4"/>
    </row>
    <row r="53" spans="3:17" ht="14.1" customHeight="1" x14ac:dyDescent="0.2">
      <c r="C53" s="32" t="s">
        <v>4</v>
      </c>
      <c r="G53" s="3">
        <f>G16+G25</f>
        <v>51527</v>
      </c>
      <c r="I53" s="3"/>
      <c r="J53" s="3">
        <f t="shared" si="5"/>
        <v>-196517</v>
      </c>
      <c r="K53" s="3">
        <f t="shared" si="6"/>
        <v>-196517</v>
      </c>
      <c r="L53" s="3">
        <f t="shared" si="6"/>
        <v>-20003</v>
      </c>
      <c r="M53" s="3">
        <f t="shared" si="6"/>
        <v>21080</v>
      </c>
      <c r="N53" s="3">
        <f t="shared" si="6"/>
        <v>-195440</v>
      </c>
      <c r="O53" s="20"/>
      <c r="P53" s="4"/>
      <c r="Q53" s="4"/>
    </row>
    <row r="54" spans="3:17" ht="14.1" customHeight="1" thickBot="1" x14ac:dyDescent="0.25">
      <c r="G54" s="36">
        <f>SUM(G52:G53)</f>
        <v>237446</v>
      </c>
      <c r="I54" s="36">
        <v>-960535</v>
      </c>
      <c r="J54" s="36">
        <f>K54-I54</f>
        <v>54943</v>
      </c>
      <c r="K54" s="36">
        <f>SUM(K52:K53)</f>
        <v>-905592</v>
      </c>
      <c r="L54" s="36">
        <f>SUM(L52:L53)</f>
        <v>-92175</v>
      </c>
      <c r="M54" s="36">
        <f>SUM(M52:M53)</f>
        <v>97140.999999999985</v>
      </c>
      <c r="N54" s="36">
        <f>SUM(N52:N53)</f>
        <v>-900626.00000000012</v>
      </c>
      <c r="O54" s="20"/>
      <c r="P54" s="4"/>
      <c r="Q54" s="4"/>
    </row>
    <row r="55" spans="3:17" ht="14.1" customHeight="1" thickTop="1" x14ac:dyDescent="0.2">
      <c r="O55" s="20"/>
      <c r="P55" s="4"/>
      <c r="Q55" s="4"/>
    </row>
    <row r="56" spans="3:17" ht="14.1" customHeight="1" x14ac:dyDescent="0.2">
      <c r="C56" s="31" t="s">
        <v>54</v>
      </c>
      <c r="O56" s="20"/>
      <c r="P56" s="4"/>
      <c r="Q56" s="4"/>
    </row>
    <row r="57" spans="3:17" ht="14.1" customHeight="1" x14ac:dyDescent="0.2">
      <c r="C57" s="32" t="s">
        <v>3</v>
      </c>
      <c r="E57" s="4">
        <v>-21908060</v>
      </c>
      <c r="F57" s="3">
        <f>G57-E57</f>
        <v>-6162864</v>
      </c>
      <c r="G57" s="3">
        <f>G48+G52</f>
        <v>-28070924</v>
      </c>
      <c r="I57" s="4">
        <f>I48+I52</f>
        <v>-23053147.289999999</v>
      </c>
      <c r="J57" s="3">
        <f>K57-I57</f>
        <v>-6055413.0900000036</v>
      </c>
      <c r="K57" s="3">
        <f t="shared" ref="K57:N58" si="7">K48+K52</f>
        <v>-29108560.380000003</v>
      </c>
      <c r="L57" s="3">
        <f t="shared" si="7"/>
        <v>-672540</v>
      </c>
      <c r="M57" s="3">
        <f t="shared" si="7"/>
        <v>-55069.000000000015</v>
      </c>
      <c r="N57" s="3">
        <f t="shared" si="7"/>
        <v>-29836169.380000003</v>
      </c>
      <c r="O57" s="20"/>
      <c r="P57" s="4"/>
      <c r="Q57" s="4"/>
    </row>
    <row r="58" spans="3:17" ht="14.1" customHeight="1" x14ac:dyDescent="0.2">
      <c r="C58" s="32" t="s">
        <v>4</v>
      </c>
      <c r="E58" s="4">
        <v>-5060263</v>
      </c>
      <c r="F58" s="3">
        <f>G58-E58</f>
        <v>909850</v>
      </c>
      <c r="G58" s="3">
        <f>G49+G53</f>
        <v>-4150413</v>
      </c>
      <c r="I58" s="4">
        <f>I49+I53</f>
        <v>-5129686</v>
      </c>
      <c r="J58" s="3">
        <f>K58-I58</f>
        <v>628891</v>
      </c>
      <c r="K58" s="3">
        <f t="shared" si="7"/>
        <v>-4500795</v>
      </c>
      <c r="L58" s="3">
        <f t="shared" si="7"/>
        <v>22918</v>
      </c>
      <c r="M58" s="3">
        <f t="shared" si="7"/>
        <v>-183614</v>
      </c>
      <c r="N58" s="3">
        <f t="shared" si="7"/>
        <v>-4661491</v>
      </c>
      <c r="O58" s="4"/>
      <c r="P58" s="4"/>
      <c r="Q58" s="4"/>
    </row>
    <row r="59" spans="3:17" ht="14.1" customHeight="1" thickBot="1" x14ac:dyDescent="0.25">
      <c r="C59" s="33" t="s">
        <v>55</v>
      </c>
      <c r="D59" s="33"/>
      <c r="E59" s="34">
        <f>SUM(E57:E58)</f>
        <v>-26968323</v>
      </c>
      <c r="F59" s="34">
        <f>SUM(F57:F58)</f>
        <v>-5253014</v>
      </c>
      <c r="G59" s="34">
        <f>SUM(G57:G58)</f>
        <v>-32221337</v>
      </c>
      <c r="I59" s="34">
        <f t="shared" ref="I59:N59" si="8">SUM(I57:I58)</f>
        <v>-28182833.289999999</v>
      </c>
      <c r="J59" s="34">
        <f t="shared" si="8"/>
        <v>-5426522.0900000036</v>
      </c>
      <c r="K59" s="34">
        <f t="shared" si="8"/>
        <v>-33609355.380000003</v>
      </c>
      <c r="L59" s="34">
        <f t="shared" si="8"/>
        <v>-649622</v>
      </c>
      <c r="M59" s="34">
        <f t="shared" si="8"/>
        <v>-238683</v>
      </c>
      <c r="N59" s="34">
        <f t="shared" si="8"/>
        <v>-34497660.380000003</v>
      </c>
      <c r="O59" s="4"/>
      <c r="P59" s="4"/>
      <c r="Q59" s="4"/>
    </row>
    <row r="60" spans="3:17" ht="14.1" customHeight="1" thickTop="1" x14ac:dyDescent="0.2">
      <c r="O60" s="4"/>
      <c r="P60" s="4"/>
      <c r="Q60" s="4"/>
    </row>
    <row r="61" spans="3:17" ht="14.1" customHeight="1" x14ac:dyDescent="0.2">
      <c r="O61" s="4"/>
      <c r="P61" s="4"/>
    </row>
    <row r="62" spans="3:17" ht="14.1" customHeight="1" thickBot="1" x14ac:dyDescent="0.25">
      <c r="C62" s="37" t="s">
        <v>56</v>
      </c>
      <c r="D62" s="37"/>
      <c r="E62" s="38">
        <f>E45+E59</f>
        <v>-24920058</v>
      </c>
      <c r="F62" s="38">
        <f>F45+F59</f>
        <v>-1</v>
      </c>
      <c r="G62" s="38">
        <f>G45+G59</f>
        <v>-24920059</v>
      </c>
      <c r="I62" s="38">
        <f t="shared" ref="I62:N62" si="9">I45+I59</f>
        <v>-26335773.09</v>
      </c>
      <c r="J62" s="38">
        <f t="shared" si="9"/>
        <v>-2471.2900000037625</v>
      </c>
      <c r="K62" s="38">
        <f t="shared" si="9"/>
        <v>-26338244.380000003</v>
      </c>
      <c r="L62" s="38">
        <f t="shared" si="9"/>
        <v>-529748</v>
      </c>
      <c r="M62" s="38">
        <f t="shared" si="9"/>
        <v>-421047</v>
      </c>
      <c r="N62" s="38">
        <f t="shared" si="9"/>
        <v>-27289039.380000003</v>
      </c>
      <c r="O62" s="4"/>
      <c r="P62" s="4"/>
    </row>
    <row r="63" spans="3:17" ht="14.1" customHeight="1" thickTop="1" x14ac:dyDescent="0.2">
      <c r="L63" s="4"/>
      <c r="M63" s="4"/>
      <c r="N63" s="39">
        <v>0</v>
      </c>
      <c r="O63" s="4"/>
      <c r="P63" s="4"/>
    </row>
    <row r="64" spans="3:17" ht="14.1" customHeight="1" x14ac:dyDescent="0.2">
      <c r="J64" s="4"/>
      <c r="K64" s="3"/>
      <c r="L64" s="4"/>
      <c r="M64" s="3"/>
      <c r="O64" s="4"/>
      <c r="P64" s="4"/>
    </row>
    <row r="65" spans="10:13" ht="14.1" customHeight="1" x14ac:dyDescent="0.2">
      <c r="J65" s="4"/>
      <c r="K65" s="4"/>
      <c r="L65" s="4"/>
      <c r="M65" s="4"/>
    </row>
    <row r="66" spans="10:13" ht="14.1" customHeight="1" x14ac:dyDescent="0.2">
      <c r="J66" s="4"/>
      <c r="K66" s="4"/>
      <c r="L66" s="4"/>
      <c r="M66" s="4"/>
    </row>
    <row r="67" spans="10:13" ht="14.1" customHeight="1" x14ac:dyDescent="0.2">
      <c r="J67" s="4"/>
    </row>
  </sheetData>
  <pageMargins left="0.7" right="0.7" top="0.75" bottom="0.75" header="0.3" footer="0.3"/>
  <pageSetup scale="5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EE31F-53A6-4CA8-BD68-7AEF18929E0C}">
  <sheetPr filterMode="1">
    <pageSetUpPr fitToPage="1"/>
  </sheetPr>
  <dimension ref="A1:CD655"/>
  <sheetViews>
    <sheetView showGridLines="0" workbookViewId="0">
      <pane xSplit="4" ySplit="6" topLeftCell="Q7" activePane="bottomRight" state="frozen"/>
      <selection activeCell="E10" sqref="E10"/>
      <selection pane="topRight" activeCell="E10" sqref="E10"/>
      <selection pane="bottomLeft" activeCell="E10" sqref="E10"/>
      <selection pane="bottomRight"/>
    </sheetView>
  </sheetViews>
  <sheetFormatPr defaultColWidth="9.140625" defaultRowHeight="12" outlineLevelCol="1" x14ac:dyDescent="0.2"/>
  <cols>
    <col min="1" max="1" width="22" style="47" customWidth="1"/>
    <col min="2" max="2" width="17.140625" style="47" customWidth="1"/>
    <col min="3" max="3" width="32.85546875" style="47" customWidth="1"/>
    <col min="4" max="4" width="37.5703125" style="47" customWidth="1"/>
    <col min="5" max="16" width="15.5703125" style="47" hidden="1" customWidth="1" outlineLevel="1"/>
    <col min="17" max="17" width="15.5703125" style="47" customWidth="1" collapsed="1"/>
    <col min="18" max="29" width="15.5703125" style="47" hidden="1" customWidth="1" outlineLevel="1"/>
    <col min="30" max="30" width="15.5703125" style="47" customWidth="1" collapsed="1"/>
    <col min="31" max="42" width="15.5703125" style="47" hidden="1" customWidth="1" outlineLevel="1"/>
    <col min="43" max="43" width="15.5703125" style="47" customWidth="1" collapsed="1"/>
    <col min="44" max="55" width="15.5703125" style="47" hidden="1" customWidth="1" outlineLevel="1"/>
    <col min="56" max="56" width="15.5703125" style="47" customWidth="1" collapsed="1"/>
    <col min="57" max="68" width="15.5703125" style="47" hidden="1" customWidth="1" outlineLevel="1"/>
    <col min="69" max="69" width="15.5703125" style="47" customWidth="1" collapsed="1"/>
    <col min="70" max="81" width="15.5703125" style="47" hidden="1" customWidth="1" outlineLevel="1"/>
    <col min="82" max="82" width="15.5703125" style="47" customWidth="1" collapsed="1"/>
    <col min="83" max="16384" width="9.140625" style="47"/>
  </cols>
  <sheetData>
    <row r="1" spans="1:82" x14ac:dyDescent="0.2">
      <c r="A1" s="47" t="s">
        <v>1441</v>
      </c>
    </row>
    <row r="2" spans="1:82" x14ac:dyDescent="0.2">
      <c r="A2" s="47" t="s">
        <v>1432</v>
      </c>
    </row>
    <row r="3" spans="1:82" ht="12.75" thickBot="1" x14ac:dyDescent="0.25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/>
      <c r="CA3" s="46"/>
      <c r="CB3" s="46"/>
      <c r="CC3" s="46"/>
      <c r="CD3" s="46"/>
    </row>
    <row r="4" spans="1:82" ht="15" customHeight="1" x14ac:dyDescent="0.2">
      <c r="A4" s="48" t="s">
        <v>60</v>
      </c>
    </row>
    <row r="5" spans="1:82" ht="12.75" thickBot="1" x14ac:dyDescent="0.25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</row>
    <row r="6" spans="1:82" ht="36.6" customHeight="1" thickBot="1" x14ac:dyDescent="0.25">
      <c r="A6" s="49" t="s">
        <v>61</v>
      </c>
      <c r="B6" s="49" t="s">
        <v>62</v>
      </c>
      <c r="C6" s="49" t="s">
        <v>63</v>
      </c>
      <c r="D6" s="49" t="s">
        <v>64</v>
      </c>
      <c r="E6" s="49" t="s">
        <v>65</v>
      </c>
      <c r="F6" s="49" t="s">
        <v>66</v>
      </c>
      <c r="G6" s="49" t="s">
        <v>67</v>
      </c>
      <c r="H6" s="49" t="s">
        <v>68</v>
      </c>
      <c r="I6" s="49" t="s">
        <v>69</v>
      </c>
      <c r="J6" s="49" t="s">
        <v>70</v>
      </c>
      <c r="K6" s="49" t="s">
        <v>71</v>
      </c>
      <c r="L6" s="49" t="s">
        <v>72</v>
      </c>
      <c r="M6" s="49" t="s">
        <v>73</v>
      </c>
      <c r="N6" s="49" t="s">
        <v>74</v>
      </c>
      <c r="O6" s="49" t="s">
        <v>75</v>
      </c>
      <c r="P6" s="49" t="s">
        <v>76</v>
      </c>
      <c r="Q6" s="49" t="s">
        <v>77</v>
      </c>
      <c r="R6" s="49" t="s">
        <v>78</v>
      </c>
      <c r="S6" s="49" t="s">
        <v>79</v>
      </c>
      <c r="T6" s="49" t="s">
        <v>80</v>
      </c>
      <c r="U6" s="49" t="s">
        <v>81</v>
      </c>
      <c r="V6" s="49" t="s">
        <v>82</v>
      </c>
      <c r="W6" s="49" t="s">
        <v>83</v>
      </c>
      <c r="X6" s="49" t="s">
        <v>84</v>
      </c>
      <c r="Y6" s="49" t="s">
        <v>85</v>
      </c>
      <c r="Z6" s="49" t="s">
        <v>86</v>
      </c>
      <c r="AA6" s="49" t="s">
        <v>87</v>
      </c>
      <c r="AB6" s="49" t="s">
        <v>88</v>
      </c>
      <c r="AC6" s="49" t="s">
        <v>89</v>
      </c>
      <c r="AD6" s="49" t="s">
        <v>90</v>
      </c>
      <c r="AE6" s="49" t="s">
        <v>91</v>
      </c>
      <c r="AF6" s="49" t="s">
        <v>92</v>
      </c>
      <c r="AG6" s="49" t="s">
        <v>93</v>
      </c>
      <c r="AH6" s="49" t="s">
        <v>94</v>
      </c>
      <c r="AI6" s="49" t="s">
        <v>95</v>
      </c>
      <c r="AJ6" s="49" t="s">
        <v>96</v>
      </c>
      <c r="AK6" s="49" t="s">
        <v>97</v>
      </c>
      <c r="AL6" s="49" t="s">
        <v>98</v>
      </c>
      <c r="AM6" s="49" t="s">
        <v>99</v>
      </c>
      <c r="AN6" s="49" t="s">
        <v>100</v>
      </c>
      <c r="AO6" s="49" t="s">
        <v>101</v>
      </c>
      <c r="AP6" s="49" t="s">
        <v>102</v>
      </c>
      <c r="AQ6" s="49" t="s">
        <v>103</v>
      </c>
      <c r="AR6" s="49" t="s">
        <v>104</v>
      </c>
      <c r="AS6" s="49" t="s">
        <v>105</v>
      </c>
      <c r="AT6" s="49" t="s">
        <v>106</v>
      </c>
      <c r="AU6" s="49" t="s">
        <v>107</v>
      </c>
      <c r="AV6" s="49" t="s">
        <v>108</v>
      </c>
      <c r="AW6" s="49" t="s">
        <v>109</v>
      </c>
      <c r="AX6" s="49" t="s">
        <v>110</v>
      </c>
      <c r="AY6" s="49" t="s">
        <v>111</v>
      </c>
      <c r="AZ6" s="49" t="s">
        <v>112</v>
      </c>
      <c r="BA6" s="49" t="s">
        <v>113</v>
      </c>
      <c r="BB6" s="49" t="s">
        <v>114</v>
      </c>
      <c r="BC6" s="49" t="s">
        <v>115</v>
      </c>
      <c r="BD6" s="49" t="s">
        <v>116</v>
      </c>
      <c r="BE6" s="49" t="s">
        <v>117</v>
      </c>
      <c r="BF6" s="49" t="s">
        <v>118</v>
      </c>
      <c r="BG6" s="49" t="s">
        <v>119</v>
      </c>
      <c r="BH6" s="49" t="s">
        <v>120</v>
      </c>
      <c r="BI6" s="49" t="s">
        <v>121</v>
      </c>
      <c r="BJ6" s="49" t="s">
        <v>122</v>
      </c>
      <c r="BK6" s="49" t="s">
        <v>123</v>
      </c>
      <c r="BL6" s="49" t="s">
        <v>124</v>
      </c>
      <c r="BM6" s="49" t="s">
        <v>125</v>
      </c>
      <c r="BN6" s="49" t="s">
        <v>126</v>
      </c>
      <c r="BO6" s="49" t="s">
        <v>127</v>
      </c>
      <c r="BP6" s="49" t="s">
        <v>128</v>
      </c>
      <c r="BQ6" s="49" t="s">
        <v>129</v>
      </c>
      <c r="BR6" s="49" t="s">
        <v>130</v>
      </c>
      <c r="BS6" s="49" t="s">
        <v>131</v>
      </c>
      <c r="BT6" s="49" t="s">
        <v>132</v>
      </c>
      <c r="BU6" s="49" t="s">
        <v>133</v>
      </c>
      <c r="BV6" s="49" t="s">
        <v>134</v>
      </c>
      <c r="BW6" s="49" t="s">
        <v>135</v>
      </c>
      <c r="BX6" s="49" t="s">
        <v>136</v>
      </c>
      <c r="BY6" s="49" t="s">
        <v>137</v>
      </c>
      <c r="BZ6" s="49" t="s">
        <v>138</v>
      </c>
      <c r="CA6" s="49" t="s">
        <v>139</v>
      </c>
      <c r="CB6" s="49" t="s">
        <v>140</v>
      </c>
      <c r="CC6" s="49" t="s">
        <v>141</v>
      </c>
      <c r="CD6" s="49" t="s">
        <v>142</v>
      </c>
    </row>
    <row r="7" spans="1:82" hidden="1" x14ac:dyDescent="0.2">
      <c r="A7" s="50" t="s">
        <v>143</v>
      </c>
      <c r="B7" s="50" t="s">
        <v>144</v>
      </c>
      <c r="C7" s="50" t="s">
        <v>145</v>
      </c>
      <c r="D7" s="50" t="s">
        <v>146</v>
      </c>
      <c r="E7" s="51">
        <v>0</v>
      </c>
      <c r="F7" s="51">
        <v>0</v>
      </c>
      <c r="G7" s="51">
        <v>0</v>
      </c>
      <c r="H7" s="51">
        <v>0</v>
      </c>
      <c r="I7" s="51">
        <v>0</v>
      </c>
      <c r="J7" s="51">
        <v>0</v>
      </c>
      <c r="K7" s="51">
        <v>0</v>
      </c>
      <c r="L7" s="51">
        <v>0</v>
      </c>
      <c r="M7" s="51">
        <v>0</v>
      </c>
      <c r="N7" s="51">
        <v>0</v>
      </c>
      <c r="O7" s="51">
        <v>0</v>
      </c>
      <c r="P7" s="51">
        <v>0</v>
      </c>
      <c r="Q7" s="51">
        <v>0</v>
      </c>
      <c r="R7" s="51">
        <v>0</v>
      </c>
      <c r="S7" s="51">
        <v>0</v>
      </c>
      <c r="T7" s="51">
        <v>0</v>
      </c>
      <c r="U7" s="51">
        <v>0</v>
      </c>
      <c r="V7" s="51">
        <v>0</v>
      </c>
      <c r="W7" s="51">
        <v>0</v>
      </c>
      <c r="X7" s="51">
        <v>0</v>
      </c>
      <c r="Y7" s="51">
        <v>0</v>
      </c>
      <c r="Z7" s="51">
        <v>0</v>
      </c>
      <c r="AA7" s="51">
        <v>0</v>
      </c>
      <c r="AB7" s="51">
        <v>0</v>
      </c>
      <c r="AC7" s="51">
        <v>0</v>
      </c>
      <c r="AD7" s="51">
        <v>0</v>
      </c>
      <c r="AE7" s="51">
        <v>0</v>
      </c>
      <c r="AF7" s="51">
        <v>0</v>
      </c>
      <c r="AG7" s="51">
        <v>0</v>
      </c>
      <c r="AH7" s="51">
        <v>0</v>
      </c>
      <c r="AI7" s="51">
        <v>0</v>
      </c>
      <c r="AJ7" s="51">
        <v>0</v>
      </c>
      <c r="AK7" s="51">
        <v>0</v>
      </c>
      <c r="AL7" s="51">
        <v>0</v>
      </c>
      <c r="AM7" s="51">
        <v>0</v>
      </c>
      <c r="AN7" s="51">
        <v>0</v>
      </c>
      <c r="AO7" s="51">
        <v>0</v>
      </c>
      <c r="AP7" s="51">
        <v>0</v>
      </c>
      <c r="AQ7" s="51">
        <v>0</v>
      </c>
      <c r="AR7" s="51">
        <v>0</v>
      </c>
      <c r="AS7" s="51">
        <v>0</v>
      </c>
      <c r="AT7" s="51">
        <v>0</v>
      </c>
      <c r="AU7" s="51">
        <v>0</v>
      </c>
      <c r="AV7" s="51">
        <v>0</v>
      </c>
      <c r="AW7" s="51">
        <v>0</v>
      </c>
      <c r="AX7" s="51">
        <v>0</v>
      </c>
      <c r="AY7" s="51">
        <v>0</v>
      </c>
      <c r="AZ7" s="51">
        <v>0</v>
      </c>
      <c r="BA7" s="51">
        <v>0</v>
      </c>
      <c r="BB7" s="51">
        <v>0</v>
      </c>
      <c r="BC7" s="51">
        <v>0</v>
      </c>
      <c r="BD7" s="51">
        <v>0</v>
      </c>
      <c r="BE7" s="51">
        <v>-700923.88394272188</v>
      </c>
      <c r="BF7" s="51">
        <v>0</v>
      </c>
      <c r="BG7" s="51">
        <v>0</v>
      </c>
      <c r="BH7" s="51">
        <v>0</v>
      </c>
      <c r="BI7" s="51">
        <v>0</v>
      </c>
      <c r="BJ7" s="51">
        <v>0</v>
      </c>
      <c r="BK7" s="51">
        <v>0</v>
      </c>
      <c r="BL7" s="51">
        <v>0</v>
      </c>
      <c r="BM7" s="51">
        <v>0</v>
      </c>
      <c r="BN7" s="51">
        <v>0</v>
      </c>
      <c r="BO7" s="51">
        <v>0</v>
      </c>
      <c r="BP7" s="51">
        <v>0</v>
      </c>
      <c r="BQ7" s="51">
        <v>0</v>
      </c>
      <c r="BR7" s="51">
        <v>0</v>
      </c>
      <c r="BS7" s="51">
        <v>0</v>
      </c>
      <c r="BT7" s="51">
        <v>0</v>
      </c>
      <c r="BU7" s="51">
        <v>0</v>
      </c>
      <c r="BV7" s="51">
        <v>0</v>
      </c>
      <c r="BW7" s="51">
        <v>0</v>
      </c>
      <c r="BX7" s="51">
        <v>0</v>
      </c>
      <c r="BY7" s="51">
        <v>0</v>
      </c>
      <c r="BZ7" s="51">
        <v>0</v>
      </c>
      <c r="CA7" s="51">
        <v>0</v>
      </c>
      <c r="CB7" s="51">
        <v>0</v>
      </c>
      <c r="CC7" s="51">
        <v>0</v>
      </c>
      <c r="CD7" s="51">
        <v>0</v>
      </c>
    </row>
    <row r="8" spans="1:82" hidden="1" x14ac:dyDescent="0.2">
      <c r="A8" s="50" t="s">
        <v>143</v>
      </c>
      <c r="B8" s="50" t="s">
        <v>144</v>
      </c>
      <c r="C8" s="50" t="s">
        <v>147</v>
      </c>
      <c r="D8" s="50" t="s">
        <v>148</v>
      </c>
      <c r="E8" s="51">
        <v>0</v>
      </c>
      <c r="F8" s="51">
        <v>0</v>
      </c>
      <c r="G8" s="51">
        <v>0</v>
      </c>
      <c r="H8" s="51">
        <v>0</v>
      </c>
      <c r="I8" s="51">
        <v>0</v>
      </c>
      <c r="J8" s="51">
        <v>0</v>
      </c>
      <c r="K8" s="51">
        <v>0</v>
      </c>
      <c r="L8" s="51">
        <v>0</v>
      </c>
      <c r="M8" s="51">
        <v>0</v>
      </c>
      <c r="N8" s="51">
        <v>0</v>
      </c>
      <c r="O8" s="51">
        <v>0</v>
      </c>
      <c r="P8" s="51">
        <v>0</v>
      </c>
      <c r="Q8" s="51">
        <v>0</v>
      </c>
      <c r="R8" s="51">
        <v>0</v>
      </c>
      <c r="S8" s="51">
        <v>0</v>
      </c>
      <c r="T8" s="51">
        <v>0</v>
      </c>
      <c r="U8" s="51">
        <v>0</v>
      </c>
      <c r="V8" s="51">
        <v>0</v>
      </c>
      <c r="W8" s="51">
        <v>0</v>
      </c>
      <c r="X8" s="51">
        <v>0</v>
      </c>
      <c r="Y8" s="51">
        <v>0</v>
      </c>
      <c r="Z8" s="51">
        <v>0</v>
      </c>
      <c r="AA8" s="51">
        <v>0</v>
      </c>
      <c r="AB8" s="51">
        <v>0</v>
      </c>
      <c r="AC8" s="51">
        <v>0</v>
      </c>
      <c r="AD8" s="51">
        <v>0</v>
      </c>
      <c r="AE8" s="51">
        <v>0</v>
      </c>
      <c r="AF8" s="51">
        <v>0</v>
      </c>
      <c r="AG8" s="51">
        <v>0</v>
      </c>
      <c r="AH8" s="51">
        <v>0</v>
      </c>
      <c r="AI8" s="51">
        <v>0</v>
      </c>
      <c r="AJ8" s="51">
        <v>0</v>
      </c>
      <c r="AK8" s="51">
        <v>0</v>
      </c>
      <c r="AL8" s="51">
        <v>0</v>
      </c>
      <c r="AM8" s="51">
        <v>0</v>
      </c>
      <c r="AN8" s="51">
        <v>0</v>
      </c>
      <c r="AO8" s="51">
        <v>0</v>
      </c>
      <c r="AP8" s="51">
        <v>0</v>
      </c>
      <c r="AQ8" s="51">
        <v>0</v>
      </c>
      <c r="AR8" s="51">
        <v>0</v>
      </c>
      <c r="AS8" s="51">
        <v>0</v>
      </c>
      <c r="AT8" s="51">
        <v>0</v>
      </c>
      <c r="AU8" s="51">
        <v>0</v>
      </c>
      <c r="AV8" s="51">
        <v>0</v>
      </c>
      <c r="AW8" s="51">
        <v>0</v>
      </c>
      <c r="AX8" s="51">
        <v>0</v>
      </c>
      <c r="AY8" s="51">
        <v>0</v>
      </c>
      <c r="AZ8" s="51">
        <v>0</v>
      </c>
      <c r="BA8" s="51">
        <v>0</v>
      </c>
      <c r="BB8" s="51">
        <v>0</v>
      </c>
      <c r="BC8" s="51">
        <v>0</v>
      </c>
      <c r="BD8" s="51">
        <v>0</v>
      </c>
      <c r="BE8" s="51">
        <v>0</v>
      </c>
      <c r="BF8" s="51">
        <v>-972584.61910053203</v>
      </c>
      <c r="BG8" s="51">
        <v>-1961088.1699236417</v>
      </c>
      <c r="BH8" s="51">
        <v>-3115784.5851756269</v>
      </c>
      <c r="BI8" s="51">
        <v>-4128772.5468127928</v>
      </c>
      <c r="BJ8" s="51">
        <v>-5215694.0411252845</v>
      </c>
      <c r="BK8" s="51">
        <v>-6246081.4551178031</v>
      </c>
      <c r="BL8" s="51">
        <v>-7368215.2129728403</v>
      </c>
      <c r="BM8" s="51">
        <v>-8467439.8624693118</v>
      </c>
      <c r="BN8" s="51">
        <v>-9497053.1413664445</v>
      </c>
      <c r="BO8" s="51">
        <v>-10605370.734077312</v>
      </c>
      <c r="BP8" s="51">
        <v>-11681504.941061381</v>
      </c>
      <c r="BQ8" s="51">
        <v>-11681504.941061381</v>
      </c>
      <c r="BR8" s="51">
        <v>-12910212.158719596</v>
      </c>
      <c r="BS8" s="51">
        <v>-14147631.629784312</v>
      </c>
      <c r="BT8" s="51">
        <v>-15146353.00761348</v>
      </c>
      <c r="BU8" s="51">
        <v>-16225824.208731901</v>
      </c>
      <c r="BV8" s="51">
        <v>-16945753.142884817</v>
      </c>
      <c r="BW8" s="51">
        <v>-17693435.945379421</v>
      </c>
      <c r="BX8" s="51">
        <v>-18398705.904148676</v>
      </c>
      <c r="BY8" s="51">
        <v>-19176748.390985955</v>
      </c>
      <c r="BZ8" s="51">
        <v>-19937495.860850751</v>
      </c>
      <c r="CA8" s="51">
        <v>-20646335.31771037</v>
      </c>
      <c r="CB8" s="51">
        <v>-21424760.57401488</v>
      </c>
      <c r="CC8" s="51">
        <v>-22189128.390382461</v>
      </c>
      <c r="CD8" s="51">
        <v>-22189128.390382461</v>
      </c>
    </row>
    <row r="9" spans="1:82" hidden="1" x14ac:dyDescent="0.2">
      <c r="A9" s="50" t="s">
        <v>143</v>
      </c>
      <c r="B9" s="50" t="s">
        <v>144</v>
      </c>
      <c r="C9" s="50" t="s">
        <v>149</v>
      </c>
      <c r="D9" s="50" t="s">
        <v>150</v>
      </c>
      <c r="E9" s="51">
        <v>-110536839.91999999</v>
      </c>
      <c r="F9" s="51">
        <v>-111187366.15000001</v>
      </c>
      <c r="G9" s="51">
        <v>-111888896.09</v>
      </c>
      <c r="H9" s="51">
        <v>-112846866.05999999</v>
      </c>
      <c r="I9" s="51">
        <v>-117002554.61</v>
      </c>
      <c r="J9" s="51">
        <v>-113196579.48</v>
      </c>
      <c r="K9" s="51">
        <v>-114907492.70999999</v>
      </c>
      <c r="L9" s="51">
        <v>-117311515.79000001</v>
      </c>
      <c r="M9" s="51">
        <v>-127210831.95999999</v>
      </c>
      <c r="N9" s="51">
        <v>-120197743.36</v>
      </c>
      <c r="O9" s="51">
        <v>-122765558.83</v>
      </c>
      <c r="P9" s="51">
        <v>-122402378.89999999</v>
      </c>
      <c r="Q9" s="51">
        <v>-122402378.89999999</v>
      </c>
      <c r="R9" s="51">
        <v>0.01</v>
      </c>
      <c r="S9" s="51">
        <v>0.01</v>
      </c>
      <c r="T9" s="51">
        <v>0.01</v>
      </c>
      <c r="U9" s="51">
        <v>0.01</v>
      </c>
      <c r="V9" s="51">
        <v>0.01</v>
      </c>
      <c r="W9" s="51">
        <v>0.01</v>
      </c>
      <c r="X9" s="51">
        <v>0.01</v>
      </c>
      <c r="Y9" s="51">
        <v>0.01</v>
      </c>
      <c r="Z9" s="51">
        <v>0.01</v>
      </c>
      <c r="AA9" s="51">
        <v>0.01</v>
      </c>
      <c r="AB9" s="51">
        <v>0.01</v>
      </c>
      <c r="AC9" s="51">
        <v>0.01</v>
      </c>
      <c r="AD9" s="51">
        <v>0.01</v>
      </c>
      <c r="AE9" s="51">
        <v>0.01</v>
      </c>
      <c r="AF9" s="51">
        <v>0.01</v>
      </c>
      <c r="AG9" s="51">
        <v>0.01</v>
      </c>
      <c r="AH9" s="51">
        <v>0.01</v>
      </c>
      <c r="AI9" s="51">
        <v>0.01</v>
      </c>
      <c r="AJ9" s="51">
        <v>0.01</v>
      </c>
      <c r="AK9" s="51">
        <v>0.01</v>
      </c>
      <c r="AL9" s="51">
        <v>0.01</v>
      </c>
      <c r="AM9" s="51">
        <v>0.01</v>
      </c>
      <c r="AN9" s="51">
        <v>0.01</v>
      </c>
      <c r="AO9" s="51">
        <v>0.01</v>
      </c>
      <c r="AP9" s="51">
        <v>0.01</v>
      </c>
      <c r="AQ9" s="51">
        <v>0.01</v>
      </c>
      <c r="AR9" s="51">
        <v>0.01</v>
      </c>
      <c r="AS9" s="51">
        <v>0.01</v>
      </c>
      <c r="AT9" s="51">
        <v>0.01</v>
      </c>
      <c r="AU9" s="51">
        <v>0.01</v>
      </c>
      <c r="AV9" s="51">
        <v>0.01</v>
      </c>
      <c r="AW9" s="51">
        <v>0.01</v>
      </c>
      <c r="AX9" s="51">
        <v>0.01</v>
      </c>
      <c r="AY9" s="51">
        <v>0.01</v>
      </c>
      <c r="AZ9" s="51">
        <v>0.01</v>
      </c>
      <c r="BA9" s="51">
        <v>0.01</v>
      </c>
      <c r="BB9" s="51">
        <v>0.01</v>
      </c>
      <c r="BC9" s="51">
        <v>0.01</v>
      </c>
      <c r="BD9" s="51">
        <v>0.01</v>
      </c>
      <c r="BE9" s="51">
        <v>-5496916.0472865291</v>
      </c>
      <c r="BF9" s="51">
        <v>-10348472.360498702</v>
      </c>
      <c r="BG9" s="51">
        <v>-15297239.658065006</v>
      </c>
      <c r="BH9" s="51">
        <v>-20338102.476424202</v>
      </c>
      <c r="BI9" s="51">
        <v>-25738748.687989451</v>
      </c>
      <c r="BJ9" s="51">
        <v>-30520181.007188167</v>
      </c>
      <c r="BK9" s="51">
        <v>-35523348.517090157</v>
      </c>
      <c r="BL9" s="51">
        <v>-41154317.452092066</v>
      </c>
      <c r="BM9" s="51">
        <v>-46811248.167477332</v>
      </c>
      <c r="BN9" s="51">
        <v>-52394867.550593063</v>
      </c>
      <c r="BO9" s="51">
        <v>-58435374.390528671</v>
      </c>
      <c r="BP9" s="51">
        <v>-64865533.215446897</v>
      </c>
      <c r="BQ9" s="51">
        <v>-64865533.215446897</v>
      </c>
      <c r="BR9" s="51">
        <v>-71151140.173239917</v>
      </c>
      <c r="BS9" s="51">
        <v>-77421753.046585292</v>
      </c>
      <c r="BT9" s="51">
        <v>-83366047.843326837</v>
      </c>
      <c r="BU9" s="51">
        <v>-89199996.562479347</v>
      </c>
      <c r="BV9" s="51">
        <v>-94980808.110771373</v>
      </c>
      <c r="BW9" s="51">
        <v>-100655257.97539538</v>
      </c>
      <c r="BX9" s="51">
        <v>-106313526.6361395</v>
      </c>
      <c r="BY9" s="51">
        <v>-112006337.71088535</v>
      </c>
      <c r="BZ9" s="51">
        <v>-117697795.13169636</v>
      </c>
      <c r="CA9" s="51">
        <v>-123679534.54056653</v>
      </c>
      <c r="CB9" s="51">
        <v>-129561590.81761143</v>
      </c>
      <c r="CC9" s="51">
        <v>-135864749.43280363</v>
      </c>
      <c r="CD9" s="51">
        <v>-135864749.43280363</v>
      </c>
    </row>
    <row r="10" spans="1:82" hidden="1" x14ac:dyDescent="0.2">
      <c r="A10" s="50" t="s">
        <v>143</v>
      </c>
      <c r="B10" s="50" t="s">
        <v>144</v>
      </c>
      <c r="C10" s="50" t="s">
        <v>151</v>
      </c>
      <c r="D10" s="50" t="s">
        <v>152</v>
      </c>
      <c r="E10" s="51">
        <v>68365828.709999993</v>
      </c>
      <c r="F10" s="51">
        <v>68410674.359999999</v>
      </c>
      <c r="G10" s="51">
        <v>68988114.919999987</v>
      </c>
      <c r="H10" s="51">
        <v>70143211.579999998</v>
      </c>
      <c r="I10" s="51">
        <v>73524527.589999989</v>
      </c>
      <c r="J10" s="51">
        <v>69536867.629999995</v>
      </c>
      <c r="K10" s="51">
        <v>70810451.139999986</v>
      </c>
      <c r="L10" s="51">
        <v>73086643.299999997</v>
      </c>
      <c r="M10" s="51">
        <v>82328431.919999987</v>
      </c>
      <c r="N10" s="51">
        <v>74901041.969999999</v>
      </c>
      <c r="O10" s="51">
        <v>76520824.269999996</v>
      </c>
      <c r="P10" s="51">
        <v>74107661.409999996</v>
      </c>
      <c r="Q10" s="51">
        <v>74107661.409999996</v>
      </c>
      <c r="R10" s="51">
        <v>77106227.089999989</v>
      </c>
      <c r="S10" s="51">
        <v>78234478.780000001</v>
      </c>
      <c r="T10" s="51">
        <v>79245809.209999993</v>
      </c>
      <c r="U10" s="51">
        <v>80019341.479999989</v>
      </c>
      <c r="V10" s="51">
        <v>77086584.809999987</v>
      </c>
      <c r="W10" s="51">
        <v>78015826.599999994</v>
      </c>
      <c r="X10" s="51">
        <v>78237243.319999993</v>
      </c>
      <c r="Y10" s="51">
        <v>75034953.689999998</v>
      </c>
      <c r="Z10" s="51">
        <v>76776834.890000001</v>
      </c>
      <c r="AA10" s="51">
        <v>76617379.289999992</v>
      </c>
      <c r="AB10" s="51">
        <v>81799323.849999994</v>
      </c>
      <c r="AC10" s="51">
        <v>79197465.11999999</v>
      </c>
      <c r="AD10" s="51">
        <v>79197465.11999999</v>
      </c>
      <c r="AE10" s="51">
        <v>80714386.799999997</v>
      </c>
      <c r="AF10" s="51">
        <v>81279724.839999989</v>
      </c>
      <c r="AG10" s="51">
        <v>81909609.569999993</v>
      </c>
      <c r="AH10" s="51">
        <v>83009639.24000001</v>
      </c>
      <c r="AI10" s="51">
        <v>77718695.780000001</v>
      </c>
      <c r="AJ10" s="51">
        <v>78555681.25</v>
      </c>
      <c r="AK10" s="51">
        <v>80275990.75</v>
      </c>
      <c r="AL10" s="51">
        <v>75360866.469999999</v>
      </c>
      <c r="AM10" s="51">
        <v>77979819.709999993</v>
      </c>
      <c r="AN10" s="51">
        <v>78365169.049999997</v>
      </c>
      <c r="AO10" s="51">
        <v>72891021.289999992</v>
      </c>
      <c r="AP10" s="51">
        <v>73767846.599999994</v>
      </c>
      <c r="AQ10" s="51">
        <v>73767846.599999994</v>
      </c>
      <c r="AR10" s="51">
        <v>74335443.329999998</v>
      </c>
      <c r="AS10" s="51">
        <v>74776005.939999998</v>
      </c>
      <c r="AT10" s="51">
        <v>75800695.019999996</v>
      </c>
      <c r="AU10" s="51">
        <v>76060938.859999999</v>
      </c>
      <c r="AV10" s="51">
        <v>76587670.649999991</v>
      </c>
      <c r="AW10" s="51">
        <v>77432394.479999989</v>
      </c>
      <c r="AX10" s="51">
        <v>72852014.86999999</v>
      </c>
      <c r="AY10" s="51">
        <v>74013894.649999991</v>
      </c>
      <c r="AZ10" s="51">
        <v>74775588.609999999</v>
      </c>
      <c r="BA10" s="51">
        <v>75539425.069999993</v>
      </c>
      <c r="BB10" s="51">
        <v>75981357.50999999</v>
      </c>
      <c r="BC10" s="51">
        <v>76640220.789999992</v>
      </c>
      <c r="BD10" s="51">
        <v>76640220.789999992</v>
      </c>
      <c r="BE10" s="51">
        <v>76640220.789999992</v>
      </c>
      <c r="BF10" s="51">
        <v>76640220.789999992</v>
      </c>
      <c r="BG10" s="51">
        <v>76640220.789999992</v>
      </c>
      <c r="BH10" s="51">
        <v>76640220.789999992</v>
      </c>
      <c r="BI10" s="51">
        <v>76640220.789999992</v>
      </c>
      <c r="BJ10" s="51">
        <v>76640220.789999992</v>
      </c>
      <c r="BK10" s="51">
        <v>76640220.789999992</v>
      </c>
      <c r="BL10" s="51">
        <v>76640220.789999992</v>
      </c>
      <c r="BM10" s="51">
        <v>76640220.789999992</v>
      </c>
      <c r="BN10" s="51">
        <v>76640220.789999992</v>
      </c>
      <c r="BO10" s="51">
        <v>76640220.789999992</v>
      </c>
      <c r="BP10" s="51">
        <v>76640220.789999992</v>
      </c>
      <c r="BQ10" s="51">
        <v>76640220.789999992</v>
      </c>
      <c r="BR10" s="51">
        <v>76640220.789999992</v>
      </c>
      <c r="BS10" s="51">
        <v>76640220.789999992</v>
      </c>
      <c r="BT10" s="51">
        <v>76640220.789999992</v>
      </c>
      <c r="BU10" s="51">
        <v>76640220.789999992</v>
      </c>
      <c r="BV10" s="51">
        <v>76640220.789999992</v>
      </c>
      <c r="BW10" s="51">
        <v>76640220.789999992</v>
      </c>
      <c r="BX10" s="51">
        <v>76640220.789999992</v>
      </c>
      <c r="BY10" s="51">
        <v>76640220.789999992</v>
      </c>
      <c r="BZ10" s="51">
        <v>76640220.789999992</v>
      </c>
      <c r="CA10" s="51">
        <v>76640220.789999992</v>
      </c>
      <c r="CB10" s="51">
        <v>76640220.789999992</v>
      </c>
      <c r="CC10" s="51">
        <v>76640220.789999992</v>
      </c>
      <c r="CD10" s="51">
        <v>76640220.789999992</v>
      </c>
    </row>
    <row r="11" spans="1:82" hidden="1" x14ac:dyDescent="0.2">
      <c r="A11" s="50" t="s">
        <v>143</v>
      </c>
      <c r="B11" s="50" t="s">
        <v>144</v>
      </c>
      <c r="C11" s="50" t="s">
        <v>153</v>
      </c>
      <c r="D11" s="50" t="s">
        <v>154</v>
      </c>
      <c r="E11" s="51">
        <v>19794744.079999998</v>
      </c>
      <c r="F11" s="51">
        <v>41635126.490000002</v>
      </c>
      <c r="G11" s="51">
        <v>41635126.490000002</v>
      </c>
      <c r="H11" s="51">
        <v>41635126.490000002</v>
      </c>
      <c r="I11" s="51">
        <v>41635126.490000002</v>
      </c>
      <c r="J11" s="51">
        <v>41635126.490000002</v>
      </c>
      <c r="K11" s="51">
        <v>41635126.490000002</v>
      </c>
      <c r="L11" s="51">
        <v>41635126.490000002</v>
      </c>
      <c r="M11" s="51">
        <v>41635126.490000002</v>
      </c>
      <c r="N11" s="51">
        <v>41635126.490000002</v>
      </c>
      <c r="O11" s="51">
        <v>41635126.490000002</v>
      </c>
      <c r="P11" s="51">
        <v>41635126.490000002</v>
      </c>
      <c r="Q11" s="51">
        <v>41635126.490000002</v>
      </c>
      <c r="R11" s="51">
        <v>41635126.490000002</v>
      </c>
      <c r="S11" s="51">
        <v>48294717.490000002</v>
      </c>
      <c r="T11" s="51">
        <v>48294717.490000002</v>
      </c>
      <c r="U11" s="51">
        <v>48294717.490000002</v>
      </c>
      <c r="V11" s="51">
        <v>48294717.490000002</v>
      </c>
      <c r="W11" s="51">
        <v>48294717.490000002</v>
      </c>
      <c r="X11" s="51">
        <v>48294717.490000002</v>
      </c>
      <c r="Y11" s="51">
        <v>48294717.490000002</v>
      </c>
      <c r="Z11" s="51">
        <v>48294717.490000002</v>
      </c>
      <c r="AA11" s="51">
        <v>48294717.490000002</v>
      </c>
      <c r="AB11" s="51">
        <v>48294717.490000002</v>
      </c>
      <c r="AC11" s="51">
        <v>48294717.490000002</v>
      </c>
      <c r="AD11" s="51">
        <v>48294717.490000002</v>
      </c>
      <c r="AE11" s="51">
        <v>48294717.490000002</v>
      </c>
      <c r="AF11" s="51">
        <v>50013793.43</v>
      </c>
      <c r="AG11" s="51">
        <v>50013793.43</v>
      </c>
      <c r="AH11" s="51">
        <v>50013793.43</v>
      </c>
      <c r="AI11" s="51">
        <v>50013793.43</v>
      </c>
      <c r="AJ11" s="51">
        <v>50013793.43</v>
      </c>
      <c r="AK11" s="51">
        <v>50013793.43</v>
      </c>
      <c r="AL11" s="51">
        <v>50013793.43</v>
      </c>
      <c r="AM11" s="51">
        <v>50013793.43</v>
      </c>
      <c r="AN11" s="51">
        <v>50013793.43</v>
      </c>
      <c r="AO11" s="51">
        <v>50013793.43</v>
      </c>
      <c r="AP11" s="51">
        <v>50013793.43</v>
      </c>
      <c r="AQ11" s="51">
        <v>50013793.43</v>
      </c>
      <c r="AR11" s="51">
        <v>50013793.43</v>
      </c>
      <c r="AS11" s="51">
        <v>49034103.289999999</v>
      </c>
      <c r="AT11" s="51">
        <v>49034103.289999999</v>
      </c>
      <c r="AU11" s="51">
        <v>49034103.289999999</v>
      </c>
      <c r="AV11" s="51">
        <v>49034103.289999999</v>
      </c>
      <c r="AW11" s="51">
        <v>49034103.289999999</v>
      </c>
      <c r="AX11" s="51">
        <v>49034103.289999999</v>
      </c>
      <c r="AY11" s="51">
        <v>49034103.289999999</v>
      </c>
      <c r="AZ11" s="51">
        <v>49034103.289999999</v>
      </c>
      <c r="BA11" s="51">
        <v>49034103.289999999</v>
      </c>
      <c r="BB11" s="51">
        <v>49034103.289999999</v>
      </c>
      <c r="BC11" s="51">
        <v>49034103.289999999</v>
      </c>
      <c r="BD11" s="51">
        <v>49034103.289999999</v>
      </c>
      <c r="BE11" s="51">
        <v>49034103.289999999</v>
      </c>
      <c r="BF11" s="51">
        <v>49034103.289999999</v>
      </c>
      <c r="BG11" s="51">
        <v>49034103.289999999</v>
      </c>
      <c r="BH11" s="51">
        <v>49034103.289999999</v>
      </c>
      <c r="BI11" s="51">
        <v>49034103.289999999</v>
      </c>
      <c r="BJ11" s="51">
        <v>49034103.289999999</v>
      </c>
      <c r="BK11" s="51">
        <v>49034103.289999999</v>
      </c>
      <c r="BL11" s="51">
        <v>49034103.289999999</v>
      </c>
      <c r="BM11" s="51">
        <v>49034103.289999999</v>
      </c>
      <c r="BN11" s="51">
        <v>49034103.289999999</v>
      </c>
      <c r="BO11" s="51">
        <v>49034103.289999999</v>
      </c>
      <c r="BP11" s="51">
        <v>49034103.289999999</v>
      </c>
      <c r="BQ11" s="51">
        <v>49034103.289999999</v>
      </c>
      <c r="BR11" s="51">
        <v>49034103.289999999</v>
      </c>
      <c r="BS11" s="51">
        <v>49034103.289999999</v>
      </c>
      <c r="BT11" s="51">
        <v>49034103.289999999</v>
      </c>
      <c r="BU11" s="51">
        <v>49034103.289999999</v>
      </c>
      <c r="BV11" s="51">
        <v>49034103.289999999</v>
      </c>
      <c r="BW11" s="51">
        <v>49034103.289999999</v>
      </c>
      <c r="BX11" s="51">
        <v>49034103.289999999</v>
      </c>
      <c r="BY11" s="51">
        <v>49034103.289999999</v>
      </c>
      <c r="BZ11" s="51">
        <v>49034103.289999999</v>
      </c>
      <c r="CA11" s="51">
        <v>49034103.289999999</v>
      </c>
      <c r="CB11" s="51">
        <v>49034103.289999999</v>
      </c>
      <c r="CC11" s="51">
        <v>49034103.289999999</v>
      </c>
      <c r="CD11" s="51">
        <v>49034103.289999999</v>
      </c>
    </row>
    <row r="12" spans="1:82" hidden="1" x14ac:dyDescent="0.2">
      <c r="A12" s="50" t="s">
        <v>143</v>
      </c>
      <c r="B12" s="50" t="s">
        <v>144</v>
      </c>
      <c r="C12" s="50" t="s">
        <v>155</v>
      </c>
      <c r="D12" s="50" t="s">
        <v>156</v>
      </c>
      <c r="E12" s="51">
        <v>22376267.139999997</v>
      </c>
      <c r="F12" s="51">
        <v>1141565.3099999998</v>
      </c>
      <c r="G12" s="51">
        <v>1265654.67</v>
      </c>
      <c r="H12" s="51">
        <v>1068527.97</v>
      </c>
      <c r="I12" s="51">
        <v>1842900.51</v>
      </c>
      <c r="J12" s="51">
        <v>2024585.35</v>
      </c>
      <c r="K12" s="51">
        <v>2461915.0699999998</v>
      </c>
      <c r="L12" s="51">
        <v>2589746.04</v>
      </c>
      <c r="M12" s="51">
        <v>3247273.59</v>
      </c>
      <c r="N12" s="51">
        <v>3661574.9000000004</v>
      </c>
      <c r="O12" s="51">
        <v>4609608.07</v>
      </c>
      <c r="P12" s="51">
        <v>6659591</v>
      </c>
      <c r="Q12" s="51">
        <v>6659591</v>
      </c>
      <c r="R12" s="51">
        <v>7010316.8600000003</v>
      </c>
      <c r="S12" s="51">
        <v>577123.22</v>
      </c>
      <c r="T12" s="51">
        <v>1004489.3200000001</v>
      </c>
      <c r="U12" s="51">
        <v>1279936.72</v>
      </c>
      <c r="V12" s="51">
        <v>1168435.51</v>
      </c>
      <c r="W12" s="51">
        <v>1265362.1499999999</v>
      </c>
      <c r="X12" s="51">
        <v>1358377.54</v>
      </c>
      <c r="Y12" s="51">
        <v>1371887.89</v>
      </c>
      <c r="Z12" s="51">
        <v>1229798.8499999999</v>
      </c>
      <c r="AA12" s="51">
        <v>1137854.3500000001</v>
      </c>
      <c r="AB12" s="51">
        <v>1473586.57</v>
      </c>
      <c r="AC12" s="51">
        <v>1719075.94</v>
      </c>
      <c r="AD12" s="51">
        <v>1719075.94</v>
      </c>
      <c r="AE12" s="51">
        <v>1521749.32</v>
      </c>
      <c r="AF12" s="51">
        <v>-572578.89999999991</v>
      </c>
      <c r="AG12" s="51">
        <v>-818414.04999999993</v>
      </c>
      <c r="AH12" s="51">
        <v>-1096729.31</v>
      </c>
      <c r="AI12" s="51">
        <v>-1074758.22</v>
      </c>
      <c r="AJ12" s="51">
        <v>-1264397.5100000002</v>
      </c>
      <c r="AK12" s="51">
        <v>-1733540.14</v>
      </c>
      <c r="AL12" s="51">
        <v>-2000481.4500000002</v>
      </c>
      <c r="AM12" s="51">
        <v>-1477635.6700000002</v>
      </c>
      <c r="AN12" s="51">
        <v>-1682051.5199999998</v>
      </c>
      <c r="AO12" s="51">
        <v>-1113061.31</v>
      </c>
      <c r="AP12" s="51">
        <v>-979690.1399999999</v>
      </c>
      <c r="AQ12" s="51">
        <v>-979690.1399999999</v>
      </c>
      <c r="AR12" s="51">
        <v>-622420.8600000001</v>
      </c>
      <c r="AS12" s="51">
        <v>480396.62</v>
      </c>
      <c r="AT12" s="51">
        <v>520197.63</v>
      </c>
      <c r="AU12" s="51">
        <v>489107.18000000005</v>
      </c>
      <c r="AV12" s="51">
        <v>1197295.52</v>
      </c>
      <c r="AW12" s="51">
        <v>1363260.9300000002</v>
      </c>
      <c r="AX12" s="51">
        <v>1905980.9300000002</v>
      </c>
      <c r="AY12" s="51">
        <v>2444233.92</v>
      </c>
      <c r="AZ12" s="51">
        <v>3026992.75</v>
      </c>
      <c r="BA12" s="51">
        <v>4372218.54</v>
      </c>
      <c r="BB12" s="51">
        <v>5687690.8099999996</v>
      </c>
      <c r="BC12" s="51">
        <v>7729949.5899999999</v>
      </c>
      <c r="BD12" s="51">
        <v>7729949.5899999999</v>
      </c>
      <c r="BE12" s="51">
        <v>13226865.647286529</v>
      </c>
      <c r="BF12" s="51">
        <v>18078421.960498702</v>
      </c>
      <c r="BG12" s="51">
        <v>23027189.258065008</v>
      </c>
      <c r="BH12" s="51">
        <v>28068052.076424208</v>
      </c>
      <c r="BI12" s="51">
        <v>33468698.287989452</v>
      </c>
      <c r="BJ12" s="51">
        <v>38250130.607188165</v>
      </c>
      <c r="BK12" s="51">
        <v>43253298.117090166</v>
      </c>
      <c r="BL12" s="51">
        <v>48884267.05209206</v>
      </c>
      <c r="BM12" s="51">
        <v>54541197.767477334</v>
      </c>
      <c r="BN12" s="51">
        <v>60124817.150593072</v>
      </c>
      <c r="BO12" s="51">
        <v>66165323.990528673</v>
      </c>
      <c r="BP12" s="51">
        <v>72595482.815446898</v>
      </c>
      <c r="BQ12" s="51">
        <v>72595482.815446898</v>
      </c>
      <c r="BR12" s="51">
        <v>78881089.773239926</v>
      </c>
      <c r="BS12" s="51">
        <v>85151702.646585286</v>
      </c>
      <c r="BT12" s="51">
        <v>91095997.443326831</v>
      </c>
      <c r="BU12" s="51">
        <v>96929946.162479356</v>
      </c>
      <c r="BV12" s="51">
        <v>102710757.71077137</v>
      </c>
      <c r="BW12" s="51">
        <v>108385207.57539539</v>
      </c>
      <c r="BX12" s="51">
        <v>114043476.23613951</v>
      </c>
      <c r="BY12" s="51">
        <v>119736287.31088534</v>
      </c>
      <c r="BZ12" s="51">
        <v>125427744.73169637</v>
      </c>
      <c r="CA12" s="51">
        <v>131409484.14056654</v>
      </c>
      <c r="CB12" s="51">
        <v>137291540.41761142</v>
      </c>
      <c r="CC12" s="51">
        <v>143594699.0328036</v>
      </c>
      <c r="CD12" s="51">
        <v>143594699.0328036</v>
      </c>
    </row>
    <row r="13" spans="1:82" hidden="1" x14ac:dyDescent="0.2">
      <c r="A13" s="50" t="s">
        <v>143</v>
      </c>
      <c r="B13" s="50" t="s">
        <v>157</v>
      </c>
      <c r="C13" s="50" t="s">
        <v>158</v>
      </c>
      <c r="D13" s="50" t="s">
        <v>159</v>
      </c>
      <c r="E13" s="51">
        <v>0</v>
      </c>
      <c r="F13" s="51">
        <v>0</v>
      </c>
      <c r="G13" s="51">
        <v>0</v>
      </c>
      <c r="H13" s="51">
        <v>0</v>
      </c>
      <c r="I13" s="51">
        <v>0</v>
      </c>
      <c r="J13" s="51">
        <v>0</v>
      </c>
      <c r="K13" s="51">
        <v>0</v>
      </c>
      <c r="L13" s="51">
        <v>0</v>
      </c>
      <c r="M13" s="51">
        <v>0</v>
      </c>
      <c r="N13" s="51">
        <v>0</v>
      </c>
      <c r="O13" s="51">
        <v>0</v>
      </c>
      <c r="P13" s="51">
        <v>0</v>
      </c>
      <c r="Q13" s="51">
        <v>0</v>
      </c>
      <c r="R13" s="51">
        <v>0</v>
      </c>
      <c r="S13" s="51">
        <v>0</v>
      </c>
      <c r="T13" s="51">
        <v>0</v>
      </c>
      <c r="U13" s="51">
        <v>0</v>
      </c>
      <c r="V13" s="51">
        <v>0</v>
      </c>
      <c r="W13" s="51">
        <v>0</v>
      </c>
      <c r="X13" s="51">
        <v>0</v>
      </c>
      <c r="Y13" s="51">
        <v>0</v>
      </c>
      <c r="Z13" s="51">
        <v>0</v>
      </c>
      <c r="AA13" s="51">
        <v>0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0</v>
      </c>
      <c r="AI13" s="51">
        <v>0</v>
      </c>
      <c r="AJ13" s="51">
        <v>0</v>
      </c>
      <c r="AK13" s="51">
        <v>0</v>
      </c>
      <c r="AL13" s="51">
        <v>0</v>
      </c>
      <c r="AM13" s="51">
        <v>0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1">
        <v>0</v>
      </c>
      <c r="AV13" s="51">
        <v>0</v>
      </c>
      <c r="AW13" s="51">
        <v>0</v>
      </c>
      <c r="AX13" s="51">
        <v>0</v>
      </c>
      <c r="AY13" s="51">
        <v>0</v>
      </c>
      <c r="AZ13" s="51">
        <v>0</v>
      </c>
      <c r="BA13" s="51">
        <v>0</v>
      </c>
      <c r="BB13" s="51">
        <v>0</v>
      </c>
      <c r="BC13" s="51">
        <v>0</v>
      </c>
      <c r="BD13" s="51">
        <v>0</v>
      </c>
      <c r="BE13" s="51">
        <v>700923.88394272188</v>
      </c>
      <c r="BF13" s="51">
        <v>972584.61910053203</v>
      </c>
      <c r="BG13" s="51">
        <v>1961088.1699236417</v>
      </c>
      <c r="BH13" s="51">
        <v>3115784.5851756269</v>
      </c>
      <c r="BI13" s="51">
        <v>4128772.5468127928</v>
      </c>
      <c r="BJ13" s="51">
        <v>5215694.0411252845</v>
      </c>
      <c r="BK13" s="51">
        <v>6246081.4551178031</v>
      </c>
      <c r="BL13" s="51">
        <v>7368215.2129728403</v>
      </c>
      <c r="BM13" s="51">
        <v>8467439.8624693118</v>
      </c>
      <c r="BN13" s="51">
        <v>9497053.1413664445</v>
      </c>
      <c r="BO13" s="51">
        <v>10605370.734077312</v>
      </c>
      <c r="BP13" s="51">
        <v>11681504.941061381</v>
      </c>
      <c r="BQ13" s="51">
        <v>11681504.941061381</v>
      </c>
      <c r="BR13" s="51">
        <v>12910212.158719596</v>
      </c>
      <c r="BS13" s="51">
        <v>14147631.629784312</v>
      </c>
      <c r="BT13" s="51">
        <v>15146353.00761348</v>
      </c>
      <c r="BU13" s="51">
        <v>16225824.208731901</v>
      </c>
      <c r="BV13" s="51">
        <v>16945753.142884817</v>
      </c>
      <c r="BW13" s="51">
        <v>17693435.945379421</v>
      </c>
      <c r="BX13" s="51">
        <v>18398705.904148676</v>
      </c>
      <c r="BY13" s="51">
        <v>19176748.390985955</v>
      </c>
      <c r="BZ13" s="51">
        <v>19937495.860850751</v>
      </c>
      <c r="CA13" s="51">
        <v>20646335.31771037</v>
      </c>
      <c r="CB13" s="51">
        <v>21424760.57401488</v>
      </c>
      <c r="CC13" s="51">
        <v>22189128.390382461</v>
      </c>
      <c r="CD13" s="51">
        <v>22189128.390382461</v>
      </c>
    </row>
    <row r="14" spans="1:82" hidden="1" x14ac:dyDescent="0.2">
      <c r="A14" s="50" t="s">
        <v>143</v>
      </c>
      <c r="B14" s="50" t="s">
        <v>160</v>
      </c>
      <c r="C14" s="50" t="s">
        <v>161</v>
      </c>
      <c r="D14" s="50" t="s">
        <v>162</v>
      </c>
      <c r="E14" s="51">
        <v>-13985.4</v>
      </c>
      <c r="F14" s="51">
        <v>-11360.57</v>
      </c>
      <c r="G14" s="51">
        <v>-14568.3</v>
      </c>
      <c r="H14" s="51">
        <v>-18677.43</v>
      </c>
      <c r="I14" s="51">
        <v>-12218.9</v>
      </c>
      <c r="J14" s="51">
        <v>-12958.99</v>
      </c>
      <c r="K14" s="51">
        <v>-12541.36</v>
      </c>
      <c r="L14" s="51">
        <v>-12105.3</v>
      </c>
      <c r="M14" s="51">
        <v>-9437.9699999999993</v>
      </c>
      <c r="N14" s="51">
        <v>-12463.06</v>
      </c>
      <c r="O14" s="51">
        <v>-13400.38</v>
      </c>
      <c r="P14" s="51">
        <v>-14269.279999999999</v>
      </c>
      <c r="Q14" s="51">
        <v>-14269.279999999999</v>
      </c>
      <c r="R14" s="51">
        <v>-11770.580000000002</v>
      </c>
      <c r="S14" s="51">
        <v>-10074.84</v>
      </c>
      <c r="T14" s="51">
        <v>-12620.84</v>
      </c>
      <c r="U14" s="51">
        <v>-17508.22</v>
      </c>
      <c r="V14" s="51">
        <v>-11366.880000000001</v>
      </c>
      <c r="W14" s="51">
        <v>-11752.009999999998</v>
      </c>
      <c r="X14" s="51">
        <v>-13186.55</v>
      </c>
      <c r="Y14" s="51">
        <v>-12572.74</v>
      </c>
      <c r="Z14" s="51">
        <v>-11807.51</v>
      </c>
      <c r="AA14" s="51">
        <v>-13299.880000000001</v>
      </c>
      <c r="AB14" s="51">
        <v>-12280.84</v>
      </c>
      <c r="AC14" s="51">
        <v>-14287.880000000001</v>
      </c>
      <c r="AD14" s="51">
        <v>-14287.880000000001</v>
      </c>
      <c r="AE14" s="51">
        <v>-13728.82</v>
      </c>
      <c r="AF14" s="51">
        <v>-11356.51</v>
      </c>
      <c r="AG14" s="51">
        <v>-13987.9</v>
      </c>
      <c r="AH14" s="51">
        <v>-14865.78</v>
      </c>
      <c r="AI14" s="51">
        <v>-12230.62</v>
      </c>
      <c r="AJ14" s="51">
        <v>-138211.70000000001</v>
      </c>
      <c r="AK14" s="51">
        <v>-12935.75</v>
      </c>
      <c r="AL14" s="51">
        <v>-12155.29</v>
      </c>
      <c r="AM14" s="51">
        <v>-12869.45</v>
      </c>
      <c r="AN14" s="51">
        <v>-12626.480000000001</v>
      </c>
      <c r="AO14" s="51">
        <v>-11811.199999999999</v>
      </c>
      <c r="AP14" s="51">
        <v>-15290.67</v>
      </c>
      <c r="AQ14" s="51">
        <v>-15290.67</v>
      </c>
      <c r="AR14" s="51">
        <v>-14835.75</v>
      </c>
      <c r="AS14" s="51">
        <v>-12009.119999999999</v>
      </c>
      <c r="AT14" s="51">
        <v>-14847.16</v>
      </c>
      <c r="AU14" s="51">
        <v>-8521.49</v>
      </c>
      <c r="AV14" s="51">
        <v>-7858.18</v>
      </c>
      <c r="AW14" s="51">
        <v>-8665.61</v>
      </c>
      <c r="AX14" s="51">
        <v>-11671.7</v>
      </c>
      <c r="AY14" s="51">
        <v>-12962.490000000002</v>
      </c>
      <c r="AZ14" s="51">
        <v>-10293.34</v>
      </c>
      <c r="BA14" s="51">
        <v>-10182.99</v>
      </c>
      <c r="BB14" s="51">
        <v>-10904.36</v>
      </c>
      <c r="BC14" s="51">
        <v>-10947.87</v>
      </c>
      <c r="BD14" s="51">
        <v>-10947.87</v>
      </c>
      <c r="BE14" s="51">
        <v>-10947.87</v>
      </c>
      <c r="BF14" s="51">
        <v>-10947.87</v>
      </c>
      <c r="BG14" s="51">
        <v>-10947.87</v>
      </c>
      <c r="BH14" s="51">
        <v>-10947.87</v>
      </c>
      <c r="BI14" s="51">
        <v>-10947.87</v>
      </c>
      <c r="BJ14" s="51">
        <v>-10947.87</v>
      </c>
      <c r="BK14" s="51">
        <v>-10947.87</v>
      </c>
      <c r="BL14" s="51">
        <v>-10947.87</v>
      </c>
      <c r="BM14" s="51">
        <v>-10947.87</v>
      </c>
      <c r="BN14" s="51">
        <v>-10947.87</v>
      </c>
      <c r="BO14" s="51">
        <v>-10947.87</v>
      </c>
      <c r="BP14" s="51">
        <v>-10947.87</v>
      </c>
      <c r="BQ14" s="51">
        <v>-10947.87</v>
      </c>
      <c r="BR14" s="51">
        <v>-10947.87</v>
      </c>
      <c r="BS14" s="51">
        <v>-10947.87</v>
      </c>
      <c r="BT14" s="51">
        <v>-10947.87</v>
      </c>
      <c r="BU14" s="51">
        <v>-10947.87</v>
      </c>
      <c r="BV14" s="51">
        <v>-10947.87</v>
      </c>
      <c r="BW14" s="51">
        <v>-10947.87</v>
      </c>
      <c r="BX14" s="51">
        <v>-10947.87</v>
      </c>
      <c r="BY14" s="51">
        <v>-10947.87</v>
      </c>
      <c r="BZ14" s="51">
        <v>-10947.87</v>
      </c>
      <c r="CA14" s="51">
        <v>-10947.87</v>
      </c>
      <c r="CB14" s="51">
        <v>-10947.87</v>
      </c>
      <c r="CC14" s="51">
        <v>-10947.87</v>
      </c>
      <c r="CD14" s="51">
        <v>-10947.87</v>
      </c>
    </row>
    <row r="15" spans="1:82" hidden="1" x14ac:dyDescent="0.2">
      <c r="A15" s="50" t="s">
        <v>143</v>
      </c>
      <c r="B15" s="50" t="s">
        <v>160</v>
      </c>
      <c r="C15" s="50" t="s">
        <v>163</v>
      </c>
      <c r="D15" s="50" t="s">
        <v>164</v>
      </c>
      <c r="E15" s="51">
        <v>13985.4</v>
      </c>
      <c r="F15" s="51">
        <v>11360.57</v>
      </c>
      <c r="G15" s="51">
        <v>14568.3</v>
      </c>
      <c r="H15" s="51">
        <v>18677.43</v>
      </c>
      <c r="I15" s="51">
        <v>12218.9</v>
      </c>
      <c r="J15" s="51">
        <v>12958.99</v>
      </c>
      <c r="K15" s="51">
        <v>12541.36</v>
      </c>
      <c r="L15" s="51">
        <v>12105.3</v>
      </c>
      <c r="M15" s="51">
        <v>9437.9699999999993</v>
      </c>
      <c r="N15" s="51">
        <v>12463.06</v>
      </c>
      <c r="O15" s="51">
        <v>13400.38</v>
      </c>
      <c r="P15" s="51">
        <v>14269.279999999999</v>
      </c>
      <c r="Q15" s="51">
        <v>14269.279999999999</v>
      </c>
      <c r="R15" s="51">
        <v>11770.580000000002</v>
      </c>
      <c r="S15" s="51">
        <v>10074.84</v>
      </c>
      <c r="T15" s="51">
        <v>12620.84</v>
      </c>
      <c r="U15" s="51">
        <v>17508.22</v>
      </c>
      <c r="V15" s="51">
        <v>11366.880000000001</v>
      </c>
      <c r="W15" s="51">
        <v>11752.009999999998</v>
      </c>
      <c r="X15" s="51">
        <v>13186.55</v>
      </c>
      <c r="Y15" s="51">
        <v>12572.74</v>
      </c>
      <c r="Z15" s="51">
        <v>11807.51</v>
      </c>
      <c r="AA15" s="51">
        <v>13299.880000000001</v>
      </c>
      <c r="AB15" s="51">
        <v>12280.84</v>
      </c>
      <c r="AC15" s="51">
        <v>14287.880000000001</v>
      </c>
      <c r="AD15" s="51">
        <v>14287.880000000001</v>
      </c>
      <c r="AE15" s="51">
        <v>13728.82</v>
      </c>
      <c r="AF15" s="51">
        <v>11356.51</v>
      </c>
      <c r="AG15" s="51">
        <v>13987.9</v>
      </c>
      <c r="AH15" s="51">
        <v>14865.78</v>
      </c>
      <c r="AI15" s="51">
        <v>12230.62</v>
      </c>
      <c r="AJ15" s="51">
        <v>138211.70000000001</v>
      </c>
      <c r="AK15" s="51">
        <v>12935.75</v>
      </c>
      <c r="AL15" s="51">
        <v>12155.29</v>
      </c>
      <c r="AM15" s="51">
        <v>12869.45</v>
      </c>
      <c r="AN15" s="51">
        <v>12626.480000000001</v>
      </c>
      <c r="AO15" s="51">
        <v>11811.199999999999</v>
      </c>
      <c r="AP15" s="51">
        <v>15290.67</v>
      </c>
      <c r="AQ15" s="51">
        <v>15290.67</v>
      </c>
      <c r="AR15" s="51">
        <v>14835.75</v>
      </c>
      <c r="AS15" s="51">
        <v>12009.119999999999</v>
      </c>
      <c r="AT15" s="51">
        <v>14847.16</v>
      </c>
      <c r="AU15" s="51">
        <v>8521.49</v>
      </c>
      <c r="AV15" s="51">
        <v>7858.18</v>
      </c>
      <c r="AW15" s="51">
        <v>8665.61</v>
      </c>
      <c r="AX15" s="51">
        <v>11671.7</v>
      </c>
      <c r="AY15" s="51">
        <v>12962.490000000002</v>
      </c>
      <c r="AZ15" s="51">
        <v>10293.34</v>
      </c>
      <c r="BA15" s="51">
        <v>10182.99</v>
      </c>
      <c r="BB15" s="51">
        <v>10904.36</v>
      </c>
      <c r="BC15" s="51">
        <v>10947.87</v>
      </c>
      <c r="BD15" s="51">
        <v>10947.87</v>
      </c>
      <c r="BE15" s="51">
        <v>10947.87</v>
      </c>
      <c r="BF15" s="51">
        <v>10947.87</v>
      </c>
      <c r="BG15" s="51">
        <v>10947.87</v>
      </c>
      <c r="BH15" s="51">
        <v>10947.87</v>
      </c>
      <c r="BI15" s="51">
        <v>10947.87</v>
      </c>
      <c r="BJ15" s="51">
        <v>10947.87</v>
      </c>
      <c r="BK15" s="51">
        <v>10947.87</v>
      </c>
      <c r="BL15" s="51">
        <v>10947.87</v>
      </c>
      <c r="BM15" s="51">
        <v>10947.87</v>
      </c>
      <c r="BN15" s="51">
        <v>10947.87</v>
      </c>
      <c r="BO15" s="51">
        <v>10947.87</v>
      </c>
      <c r="BP15" s="51">
        <v>10947.87</v>
      </c>
      <c r="BQ15" s="51">
        <v>10947.87</v>
      </c>
      <c r="BR15" s="51">
        <v>10947.87</v>
      </c>
      <c r="BS15" s="51">
        <v>10947.87</v>
      </c>
      <c r="BT15" s="51">
        <v>10947.87</v>
      </c>
      <c r="BU15" s="51">
        <v>10947.87</v>
      </c>
      <c r="BV15" s="51">
        <v>10947.87</v>
      </c>
      <c r="BW15" s="51">
        <v>10947.87</v>
      </c>
      <c r="BX15" s="51">
        <v>10947.87</v>
      </c>
      <c r="BY15" s="51">
        <v>10947.87</v>
      </c>
      <c r="BZ15" s="51">
        <v>10947.87</v>
      </c>
      <c r="CA15" s="51">
        <v>10947.87</v>
      </c>
      <c r="CB15" s="51">
        <v>10947.87</v>
      </c>
      <c r="CC15" s="51">
        <v>10947.87</v>
      </c>
      <c r="CD15" s="51">
        <v>10947.87</v>
      </c>
    </row>
    <row r="16" spans="1:82" hidden="1" x14ac:dyDescent="0.2">
      <c r="A16" s="50" t="s">
        <v>165</v>
      </c>
      <c r="B16" s="50" t="s">
        <v>144</v>
      </c>
      <c r="C16" s="50" t="s">
        <v>155</v>
      </c>
      <c r="D16" s="50" t="s">
        <v>156</v>
      </c>
      <c r="E16" s="51">
        <v>0</v>
      </c>
      <c r="F16" s="51">
        <v>0</v>
      </c>
      <c r="G16" s="51">
        <v>0</v>
      </c>
      <c r="H16" s="51">
        <v>0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</v>
      </c>
      <c r="O16" s="51">
        <v>0</v>
      </c>
      <c r="P16" s="51">
        <v>0</v>
      </c>
      <c r="Q16" s="51">
        <v>0</v>
      </c>
      <c r="R16" s="51">
        <v>0</v>
      </c>
      <c r="S16" s="51">
        <v>0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1">
        <v>0</v>
      </c>
      <c r="AV16" s="51">
        <v>0</v>
      </c>
      <c r="AW16" s="51">
        <v>0</v>
      </c>
      <c r="AX16" s="51">
        <v>0</v>
      </c>
      <c r="AY16" s="51">
        <v>0</v>
      </c>
      <c r="AZ16" s="51">
        <v>0</v>
      </c>
      <c r="BA16" s="51">
        <v>0</v>
      </c>
      <c r="BB16" s="51">
        <v>0</v>
      </c>
      <c r="BC16" s="51">
        <v>0</v>
      </c>
      <c r="BD16" s="51">
        <v>0</v>
      </c>
      <c r="BE16" s="51">
        <v>-3867856.9490258205</v>
      </c>
      <c r="BF16" s="51">
        <v>-7203560.9339413075</v>
      </c>
      <c r="BG16" s="51">
        <v>-10904345.15648425</v>
      </c>
      <c r="BH16" s="51">
        <v>-14570469.432897529</v>
      </c>
      <c r="BI16" s="51">
        <v>-18610781.119871978</v>
      </c>
      <c r="BJ16" s="51">
        <v>-22199164.532897878</v>
      </c>
      <c r="BK16" s="51">
        <v>-26059832.815737918</v>
      </c>
      <c r="BL16" s="51">
        <v>-30485319.392225746</v>
      </c>
      <c r="BM16" s="51">
        <v>-35030911.303238273</v>
      </c>
      <c r="BN16" s="51">
        <v>-39188585.98767674</v>
      </c>
      <c r="BO16" s="51">
        <v>-43870902.148559228</v>
      </c>
      <c r="BP16" s="51">
        <v>-48609767.154399812</v>
      </c>
      <c r="BQ16" s="51">
        <v>-48609767.154399812</v>
      </c>
      <c r="BR16" s="51">
        <v>-53468485.361678883</v>
      </c>
      <c r="BS16" s="51">
        <v>-58327203.568957955</v>
      </c>
      <c r="BT16" s="51">
        <v>-63185921.776237026</v>
      </c>
      <c r="BU16" s="51">
        <v>-68044639.983516097</v>
      </c>
      <c r="BV16" s="51">
        <v>-72903358.190795168</v>
      </c>
      <c r="BW16" s="51">
        <v>-77762076.398074239</v>
      </c>
      <c r="BX16" s="51">
        <v>-82620794.605353311</v>
      </c>
      <c r="BY16" s="51">
        <v>-87479512.812632382</v>
      </c>
      <c r="BZ16" s="51">
        <v>-92338231.019911453</v>
      </c>
      <c r="CA16" s="51">
        <v>-97196949.227190524</v>
      </c>
      <c r="CB16" s="51">
        <v>-102055667.4344696</v>
      </c>
      <c r="CC16" s="51">
        <v>-106914385.64174867</v>
      </c>
      <c r="CD16" s="51">
        <v>-106914385.64174867</v>
      </c>
    </row>
    <row r="17" spans="1:82" hidden="1" x14ac:dyDescent="0.2">
      <c r="A17" s="50" t="s">
        <v>165</v>
      </c>
      <c r="B17" s="50" t="s">
        <v>160</v>
      </c>
      <c r="C17" s="50" t="s">
        <v>166</v>
      </c>
      <c r="D17" s="50" t="s">
        <v>167</v>
      </c>
      <c r="E17" s="51">
        <v>0</v>
      </c>
      <c r="F17" s="51">
        <v>0</v>
      </c>
      <c r="G17" s="51">
        <v>0</v>
      </c>
      <c r="H17" s="51">
        <v>0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-51342.14</v>
      </c>
      <c r="S17" s="51">
        <v>277618.82</v>
      </c>
      <c r="T17" s="51">
        <v>259442.69</v>
      </c>
      <c r="U17" s="51">
        <v>490608.41</v>
      </c>
      <c r="V17" s="51">
        <v>-154359.64000000001</v>
      </c>
      <c r="W17" s="51">
        <v>72497.119999999995</v>
      </c>
      <c r="X17" s="51">
        <v>51321.86</v>
      </c>
      <c r="Y17" s="51">
        <v>260409.38</v>
      </c>
      <c r="Z17" s="51">
        <v>184980.4</v>
      </c>
      <c r="AA17" s="51">
        <v>662934.5</v>
      </c>
      <c r="AB17" s="51">
        <v>-712160.54</v>
      </c>
      <c r="AC17" s="51">
        <v>385904.75</v>
      </c>
      <c r="AD17" s="51">
        <v>385904.75</v>
      </c>
      <c r="AE17" s="51">
        <v>490527.91</v>
      </c>
      <c r="AF17" s="51">
        <v>420130</v>
      </c>
      <c r="AG17" s="51">
        <v>298404</v>
      </c>
      <c r="AH17" s="51">
        <v>472145</v>
      </c>
      <c r="AI17" s="51">
        <v>296397</v>
      </c>
      <c r="AJ17" s="51">
        <v>217325.66</v>
      </c>
      <c r="AK17" s="51">
        <v>307780.28000000003</v>
      </c>
      <c r="AL17" s="51">
        <v>238036.13</v>
      </c>
      <c r="AM17" s="51">
        <v>298394.51</v>
      </c>
      <c r="AN17" s="51">
        <v>218661.31</v>
      </c>
      <c r="AO17" s="51">
        <v>-297262.46999999997</v>
      </c>
      <c r="AP17" s="51">
        <v>507753</v>
      </c>
      <c r="AQ17" s="51">
        <v>507753</v>
      </c>
      <c r="AR17" s="51">
        <v>994821</v>
      </c>
      <c r="AS17" s="51">
        <v>1311618</v>
      </c>
      <c r="AT17" s="51">
        <v>455844</v>
      </c>
      <c r="AU17" s="51">
        <v>995307</v>
      </c>
      <c r="AV17" s="51">
        <v>1155200</v>
      </c>
      <c r="AW17" s="51">
        <v>1222298</v>
      </c>
      <c r="AX17" s="51">
        <v>1272181</v>
      </c>
      <c r="AY17" s="51">
        <v>450267</v>
      </c>
      <c r="AZ17" s="51">
        <v>530841</v>
      </c>
      <c r="BA17" s="51">
        <v>689937</v>
      </c>
      <c r="BB17" s="51">
        <v>638564</v>
      </c>
      <c r="BC17" s="51">
        <v>1061558.9099999999</v>
      </c>
      <c r="BD17" s="51">
        <v>1061558.9099999999</v>
      </c>
      <c r="BE17" s="51">
        <v>400000</v>
      </c>
      <c r="BF17" s="51">
        <v>400000</v>
      </c>
      <c r="BG17" s="51">
        <v>400000</v>
      </c>
      <c r="BH17" s="51">
        <v>400000</v>
      </c>
      <c r="BI17" s="51">
        <v>400000</v>
      </c>
      <c r="BJ17" s="51">
        <v>400000</v>
      </c>
      <c r="BK17" s="51">
        <v>400000</v>
      </c>
      <c r="BL17" s="51">
        <v>400000</v>
      </c>
      <c r="BM17" s="51">
        <v>400000</v>
      </c>
      <c r="BN17" s="51">
        <v>400000</v>
      </c>
      <c r="BO17" s="51">
        <v>400000</v>
      </c>
      <c r="BP17" s="51">
        <v>400000</v>
      </c>
      <c r="BQ17" s="51">
        <v>400000</v>
      </c>
      <c r="BR17" s="51">
        <v>400000</v>
      </c>
      <c r="BS17" s="51">
        <v>400000</v>
      </c>
      <c r="BT17" s="51">
        <v>400000</v>
      </c>
      <c r="BU17" s="51">
        <v>400000</v>
      </c>
      <c r="BV17" s="51">
        <v>400000</v>
      </c>
      <c r="BW17" s="51">
        <v>400000</v>
      </c>
      <c r="BX17" s="51">
        <v>400000</v>
      </c>
      <c r="BY17" s="51">
        <v>400000</v>
      </c>
      <c r="BZ17" s="51">
        <v>400000</v>
      </c>
      <c r="CA17" s="51">
        <v>400000</v>
      </c>
      <c r="CB17" s="51">
        <v>400000</v>
      </c>
      <c r="CC17" s="51">
        <v>400000</v>
      </c>
      <c r="CD17" s="51">
        <v>400000</v>
      </c>
    </row>
    <row r="18" spans="1:82" hidden="1" x14ac:dyDescent="0.2">
      <c r="A18" s="50" t="s">
        <v>165</v>
      </c>
      <c r="B18" s="50" t="s">
        <v>160</v>
      </c>
      <c r="C18" s="50" t="s">
        <v>168</v>
      </c>
      <c r="D18" s="50" t="s">
        <v>169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57168177.670000002</v>
      </c>
      <c r="S18" s="51">
        <v>61230626.649999999</v>
      </c>
      <c r="T18" s="51">
        <v>64868080.530000001</v>
      </c>
      <c r="U18" s="51">
        <v>69516955.390000001</v>
      </c>
      <c r="V18" s="51">
        <v>73943283.790000007</v>
      </c>
      <c r="W18" s="51">
        <v>74363574.609999999</v>
      </c>
      <c r="X18" s="51">
        <v>76414799.25</v>
      </c>
      <c r="Y18" s="51">
        <v>79235423.5</v>
      </c>
      <c r="Z18" s="51">
        <v>81166920.260000005</v>
      </c>
      <c r="AA18" s="51">
        <v>83786591.010000005</v>
      </c>
      <c r="AB18" s="51">
        <v>87887473.689999998</v>
      </c>
      <c r="AC18" s="51">
        <v>93698059.519999996</v>
      </c>
      <c r="AD18" s="51">
        <v>93698059.519999996</v>
      </c>
      <c r="AE18" s="51">
        <v>13677241</v>
      </c>
      <c r="AF18" s="51">
        <v>13431109</v>
      </c>
      <c r="AG18" s="51">
        <v>12075635</v>
      </c>
      <c r="AH18" s="51">
        <v>11849809</v>
      </c>
      <c r="AI18" s="51">
        <v>11896348</v>
      </c>
      <c r="AJ18" s="51">
        <v>11005524.4</v>
      </c>
      <c r="AK18" s="51">
        <v>11256252.68</v>
      </c>
      <c r="AL18" s="51">
        <v>12726501.91</v>
      </c>
      <c r="AM18" s="51">
        <v>13408425.18</v>
      </c>
      <c r="AN18" s="51">
        <v>12200908.58</v>
      </c>
      <c r="AO18" s="51">
        <v>12687878.609999999</v>
      </c>
      <c r="AP18" s="51">
        <v>14675447.57</v>
      </c>
      <c r="AQ18" s="51">
        <v>14675447.57</v>
      </c>
      <c r="AR18" s="51">
        <v>15833596.42</v>
      </c>
      <c r="AS18" s="51">
        <v>25397723</v>
      </c>
      <c r="AT18" s="51">
        <v>26209490</v>
      </c>
      <c r="AU18" s="51">
        <v>28741466</v>
      </c>
      <c r="AV18" s="51">
        <v>32282292</v>
      </c>
      <c r="AW18" s="51">
        <v>34338223</v>
      </c>
      <c r="AX18" s="51">
        <v>39584961</v>
      </c>
      <c r="AY18" s="51">
        <v>42450549</v>
      </c>
      <c r="AZ18" s="51">
        <v>50012925.079999998</v>
      </c>
      <c r="BA18" s="51">
        <v>41356163.090000004</v>
      </c>
      <c r="BB18" s="51">
        <v>42888959</v>
      </c>
      <c r="BC18" s="51">
        <v>48282826.399999999</v>
      </c>
      <c r="BD18" s="51">
        <v>48282826.399999999</v>
      </c>
      <c r="BE18" s="51">
        <v>49905499.841105714</v>
      </c>
      <c r="BF18" s="51">
        <v>49971852.412992753</v>
      </c>
      <c r="BG18" s="51">
        <v>48304398.417972893</v>
      </c>
      <c r="BH18" s="51">
        <v>44958149.106151298</v>
      </c>
      <c r="BI18" s="51">
        <v>45075407.090173014</v>
      </c>
      <c r="BJ18" s="51">
        <v>46679532.256250389</v>
      </c>
      <c r="BK18" s="51">
        <v>44636407.288507268</v>
      </c>
      <c r="BL18" s="51">
        <v>46095341.396351464</v>
      </c>
      <c r="BM18" s="51">
        <v>58493396.370542482</v>
      </c>
      <c r="BN18" s="51">
        <v>49096317.079068683</v>
      </c>
      <c r="BO18" s="51">
        <v>49674441.413197473</v>
      </c>
      <c r="BP18" s="51">
        <v>51227455.43907021</v>
      </c>
      <c r="BQ18" s="51">
        <v>51227455.43907021</v>
      </c>
      <c r="BR18" s="51">
        <v>73673796.622429907</v>
      </c>
      <c r="BS18" s="51">
        <v>73290897.781247884</v>
      </c>
      <c r="BT18" s="51">
        <v>72907998.940065876</v>
      </c>
      <c r="BU18" s="51">
        <v>72525100.098883867</v>
      </c>
      <c r="BV18" s="51">
        <v>72142201.257701844</v>
      </c>
      <c r="BW18" s="51">
        <v>71759302.416519836</v>
      </c>
      <c r="BX18" s="51">
        <v>71376403.575337842</v>
      </c>
      <c r="BY18" s="51">
        <v>70993504.734155804</v>
      </c>
      <c r="BZ18" s="51">
        <v>70610605.892973766</v>
      </c>
      <c r="CA18" s="51">
        <v>55391785.51052653</v>
      </c>
      <c r="CB18" s="51">
        <v>55008886.669344552</v>
      </c>
      <c r="CC18" s="51">
        <v>54625987.828162484</v>
      </c>
      <c r="CD18" s="51">
        <v>54625987.828162484</v>
      </c>
    </row>
    <row r="19" spans="1:82" hidden="1" x14ac:dyDescent="0.2">
      <c r="A19" s="50" t="s">
        <v>165</v>
      </c>
      <c r="B19" s="50" t="s">
        <v>160</v>
      </c>
      <c r="C19" s="50" t="s">
        <v>168</v>
      </c>
      <c r="D19" s="50" t="s">
        <v>170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81473212.560000002</v>
      </c>
      <c r="AF19" s="51">
        <v>85706155.510000005</v>
      </c>
      <c r="AG19" s="51">
        <v>88754513.879999995</v>
      </c>
      <c r="AH19" s="51">
        <v>90739984.159999996</v>
      </c>
      <c r="AI19" s="51">
        <v>94966638.799999997</v>
      </c>
      <c r="AJ19" s="51">
        <v>89561798.819999993</v>
      </c>
      <c r="AK19" s="51">
        <v>93008977.510000005</v>
      </c>
      <c r="AL19" s="51">
        <v>95317198</v>
      </c>
      <c r="AM19" s="51">
        <v>100417393.98999999</v>
      </c>
      <c r="AN19" s="51">
        <v>94818143.409999996</v>
      </c>
      <c r="AO19" s="51">
        <v>100798761.62</v>
      </c>
      <c r="AP19" s="51">
        <v>21780495.789999999</v>
      </c>
      <c r="AQ19" s="51">
        <v>21780495.789999999</v>
      </c>
      <c r="AR19" s="51">
        <v>22113792.780000001</v>
      </c>
      <c r="AS19" s="51">
        <v>14807776</v>
      </c>
      <c r="AT19" s="51">
        <v>18425456</v>
      </c>
      <c r="AU19" s="51">
        <v>16379104</v>
      </c>
      <c r="AV19" s="51">
        <v>15372383</v>
      </c>
      <c r="AW19" s="51">
        <v>19519259</v>
      </c>
      <c r="AX19" s="51">
        <v>18742053</v>
      </c>
      <c r="AY19" s="51">
        <v>20154753.489999998</v>
      </c>
      <c r="AZ19" s="51">
        <v>15104987.380000001</v>
      </c>
      <c r="BA19" s="51">
        <v>17740580.23</v>
      </c>
      <c r="BB19" s="51">
        <v>17629061.329999998</v>
      </c>
      <c r="BC19" s="51">
        <v>17842604.530000001</v>
      </c>
      <c r="BD19" s="51">
        <v>17842604.530000001</v>
      </c>
      <c r="BE19" s="51">
        <v>22782143.565015744</v>
      </c>
      <c r="BF19" s="51">
        <v>25420717.614040129</v>
      </c>
      <c r="BG19" s="51">
        <v>30089123.414634064</v>
      </c>
      <c r="BH19" s="51">
        <v>34689942.966548391</v>
      </c>
      <c r="BI19" s="51">
        <v>37192354.735071838</v>
      </c>
      <c r="BJ19" s="51">
        <v>36880231.341591418</v>
      </c>
      <c r="BK19" s="51">
        <v>38534946.288090959</v>
      </c>
      <c r="BL19" s="51">
        <v>37985096.007823393</v>
      </c>
      <c r="BM19" s="51">
        <v>18040952.180379376</v>
      </c>
      <c r="BN19" s="51">
        <v>28302114.282235339</v>
      </c>
      <c r="BO19" s="51">
        <v>29961777.059752181</v>
      </c>
      <c r="BP19" s="51">
        <v>31053589.900178902</v>
      </c>
      <c r="BQ19" s="51">
        <v>31053589.900178902</v>
      </c>
      <c r="BR19" s="51">
        <v>2755231.1333725862</v>
      </c>
      <c r="BS19" s="51">
        <v>2755231.1333725862</v>
      </c>
      <c r="BT19" s="51">
        <v>2755231.1333725862</v>
      </c>
      <c r="BU19" s="51">
        <v>2755231.1333725862</v>
      </c>
      <c r="BV19" s="51">
        <v>2755231.1333725862</v>
      </c>
      <c r="BW19" s="51">
        <v>2755231.1333725862</v>
      </c>
      <c r="BX19" s="51">
        <v>2755231.1333725862</v>
      </c>
      <c r="BY19" s="51">
        <v>2755231.1333725862</v>
      </c>
      <c r="BZ19" s="51">
        <v>-12080690.407892643</v>
      </c>
      <c r="CA19" s="51">
        <v>2755231.1333725862</v>
      </c>
      <c r="CB19" s="51">
        <v>2755231.1333725862</v>
      </c>
      <c r="CC19" s="51">
        <v>2755231.1333725862</v>
      </c>
      <c r="CD19" s="51">
        <v>2755231.1333725862</v>
      </c>
    </row>
    <row r="20" spans="1:82" hidden="1" x14ac:dyDescent="0.2">
      <c r="A20" s="50" t="s">
        <v>165</v>
      </c>
      <c r="B20" s="50" t="s">
        <v>160</v>
      </c>
      <c r="C20" s="50" t="s">
        <v>171</v>
      </c>
      <c r="D20" s="50" t="s">
        <v>172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0</v>
      </c>
      <c r="AI20" s="51">
        <v>0</v>
      </c>
      <c r="AJ20" s="51">
        <v>0</v>
      </c>
      <c r="AK20" s="51">
        <v>0</v>
      </c>
      <c r="AL20" s="51">
        <v>0</v>
      </c>
      <c r="AM20" s="51">
        <v>0</v>
      </c>
      <c r="AN20" s="51">
        <v>0</v>
      </c>
      <c r="AO20" s="51">
        <v>0</v>
      </c>
      <c r="AP20" s="51">
        <v>0</v>
      </c>
      <c r="AQ20" s="51">
        <v>0</v>
      </c>
      <c r="AR20" s="51">
        <v>0</v>
      </c>
      <c r="AS20" s="51">
        <v>0</v>
      </c>
      <c r="AT20" s="51">
        <v>0</v>
      </c>
      <c r="AU20" s="51">
        <v>0</v>
      </c>
      <c r="AV20" s="51">
        <v>0</v>
      </c>
      <c r="AW20" s="51">
        <v>0</v>
      </c>
      <c r="AX20" s="51">
        <v>0</v>
      </c>
      <c r="AY20" s="51">
        <v>0</v>
      </c>
      <c r="AZ20" s="51">
        <v>0</v>
      </c>
      <c r="BA20" s="51">
        <v>0</v>
      </c>
      <c r="BB20" s="51">
        <v>0</v>
      </c>
      <c r="BC20" s="51">
        <v>0</v>
      </c>
      <c r="BD20" s="51">
        <v>0</v>
      </c>
      <c r="BE20" s="51">
        <v>-947300.59907999181</v>
      </c>
      <c r="BF20" s="51">
        <v>-975690.24712511152</v>
      </c>
      <c r="BG20" s="51">
        <v>-1001150.2047508183</v>
      </c>
      <c r="BH20" s="51">
        <v>-1023254.0239733235</v>
      </c>
      <c r="BI20" s="51">
        <v>-1044722.9199771349</v>
      </c>
      <c r="BJ20" s="51">
        <v>-1066993.8366915896</v>
      </c>
      <c r="BK20" s="51">
        <v>-1088270.7573062691</v>
      </c>
      <c r="BL20" s="51">
        <v>-1109072.3211235155</v>
      </c>
      <c r="BM20" s="51">
        <v>-1130056.7783268217</v>
      </c>
      <c r="BN20" s="51">
        <v>-1151639.3709611339</v>
      </c>
      <c r="BO20" s="51">
        <v>-1173680.604188479</v>
      </c>
      <c r="BP20" s="51">
        <v>-1196270.363501176</v>
      </c>
      <c r="BQ20" s="51">
        <v>-1196270.363501176</v>
      </c>
      <c r="BR20" s="51">
        <v>-1484889.5229617357</v>
      </c>
      <c r="BS20" s="51">
        <v>-1484889.5229617357</v>
      </c>
      <c r="BT20" s="51">
        <v>-1484889.5229617357</v>
      </c>
      <c r="BU20" s="51">
        <v>-1484889.5229617357</v>
      </c>
      <c r="BV20" s="51">
        <v>-1484889.5229617357</v>
      </c>
      <c r="BW20" s="51">
        <v>-1484889.5229617357</v>
      </c>
      <c r="BX20" s="51">
        <v>-1484889.5229617357</v>
      </c>
      <c r="BY20" s="51">
        <v>-1484889.5229617357</v>
      </c>
      <c r="BZ20" s="51">
        <v>-1484889.5229617357</v>
      </c>
      <c r="CA20" s="51">
        <v>-1484889.5229617357</v>
      </c>
      <c r="CB20" s="51">
        <v>-1484889.5229617357</v>
      </c>
      <c r="CC20" s="51">
        <v>-1484889.5229617357</v>
      </c>
      <c r="CD20" s="51">
        <v>-1484889.5229617357</v>
      </c>
    </row>
    <row r="21" spans="1:82" hidden="1" x14ac:dyDescent="0.2">
      <c r="A21" s="50" t="s">
        <v>165</v>
      </c>
      <c r="B21" s="50" t="s">
        <v>160</v>
      </c>
      <c r="C21" s="50" t="s">
        <v>173</v>
      </c>
      <c r="D21" s="50" t="s">
        <v>174</v>
      </c>
      <c r="E21" s="51">
        <v>0</v>
      </c>
      <c r="F21" s="51">
        <v>0</v>
      </c>
      <c r="G21" s="51">
        <v>0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1">
        <v>0</v>
      </c>
      <c r="O21" s="51">
        <v>0</v>
      </c>
      <c r="P21" s="51">
        <v>0</v>
      </c>
      <c r="Q21" s="51">
        <v>0</v>
      </c>
      <c r="R21" s="51">
        <v>538967.17000000004</v>
      </c>
      <c r="S21" s="51">
        <v>736618.55</v>
      </c>
      <c r="T21" s="51">
        <v>569435.59</v>
      </c>
      <c r="U21" s="51">
        <v>822419.55</v>
      </c>
      <c r="V21" s="51">
        <v>936604.63</v>
      </c>
      <c r="W21" s="51">
        <v>1147260.17</v>
      </c>
      <c r="X21" s="51">
        <v>1177234.68</v>
      </c>
      <c r="Y21" s="51">
        <v>1169439.48</v>
      </c>
      <c r="Z21" s="51">
        <v>1106634.32</v>
      </c>
      <c r="AA21" s="51">
        <v>894673.26</v>
      </c>
      <c r="AB21" s="51">
        <v>862673.68</v>
      </c>
      <c r="AC21" s="51">
        <v>634024.53</v>
      </c>
      <c r="AD21" s="51">
        <v>634024.53</v>
      </c>
      <c r="AE21" s="51">
        <v>768398.01</v>
      </c>
      <c r="AF21" s="51">
        <v>817470</v>
      </c>
      <c r="AG21" s="51">
        <v>1057325</v>
      </c>
      <c r="AH21" s="51">
        <v>1026082</v>
      </c>
      <c r="AI21" s="51">
        <v>1139099</v>
      </c>
      <c r="AJ21" s="51">
        <v>1188300</v>
      </c>
      <c r="AK21" s="51">
        <v>1147724.92</v>
      </c>
      <c r="AL21" s="51">
        <v>1201491.76</v>
      </c>
      <c r="AM21" s="51">
        <v>1133676.74</v>
      </c>
      <c r="AN21" s="51">
        <v>1025286.13</v>
      </c>
      <c r="AO21" s="51">
        <v>994245.54</v>
      </c>
      <c r="AP21" s="51">
        <v>988930</v>
      </c>
      <c r="AQ21" s="51">
        <v>988930</v>
      </c>
      <c r="AR21" s="51">
        <v>1264221</v>
      </c>
      <c r="AS21" s="51">
        <v>1180617</v>
      </c>
      <c r="AT21" s="51">
        <v>779972</v>
      </c>
      <c r="AU21" s="51">
        <v>1632158</v>
      </c>
      <c r="AV21" s="51">
        <v>1448015</v>
      </c>
      <c r="AW21" s="51">
        <v>1343938</v>
      </c>
      <c r="AX21" s="51">
        <v>1240244</v>
      </c>
      <c r="AY21" s="51">
        <v>1098397</v>
      </c>
      <c r="AZ21" s="51">
        <v>1022045</v>
      </c>
      <c r="BA21" s="51">
        <v>930392</v>
      </c>
      <c r="BB21" s="51">
        <v>754629</v>
      </c>
      <c r="BC21" s="51">
        <v>745430.2</v>
      </c>
      <c r="BD21" s="51">
        <v>745430.2</v>
      </c>
      <c r="BE21" s="51">
        <v>969263.40000000014</v>
      </c>
      <c r="BF21" s="51">
        <v>897428.6100000001</v>
      </c>
      <c r="BG21" s="51">
        <v>879661.09000000008</v>
      </c>
      <c r="BH21" s="51">
        <v>1801579.3900000001</v>
      </c>
      <c r="BI21" s="51">
        <v>1697795.59</v>
      </c>
      <c r="BJ21" s="51">
        <v>1628583.85</v>
      </c>
      <c r="BK21" s="51">
        <v>1572050.05</v>
      </c>
      <c r="BL21" s="51">
        <v>1475735.67</v>
      </c>
      <c r="BM21" s="51">
        <v>1482151.2499999998</v>
      </c>
      <c r="BN21" s="51">
        <v>1378367.4499999997</v>
      </c>
      <c r="BO21" s="51">
        <v>1274583.6499999997</v>
      </c>
      <c r="BP21" s="51">
        <v>1170799.8499999996</v>
      </c>
      <c r="BQ21" s="51">
        <v>1170799.8499999996</v>
      </c>
      <c r="BR21" s="51">
        <v>1205923.8454999996</v>
      </c>
      <c r="BS21" s="51">
        <v>1205923.8454999996</v>
      </c>
      <c r="BT21" s="51">
        <v>1205923.8454999996</v>
      </c>
      <c r="BU21" s="51">
        <v>1205923.8454999996</v>
      </c>
      <c r="BV21" s="51">
        <v>1205923.8454999996</v>
      </c>
      <c r="BW21" s="51">
        <v>1205923.8454999996</v>
      </c>
      <c r="BX21" s="51">
        <v>1205923.8454999996</v>
      </c>
      <c r="BY21" s="51">
        <v>1205923.8454999996</v>
      </c>
      <c r="BZ21" s="51">
        <v>1205923.8454999996</v>
      </c>
      <c r="CA21" s="51">
        <v>1205923.8454999996</v>
      </c>
      <c r="CB21" s="51">
        <v>1205923.8454999996</v>
      </c>
      <c r="CC21" s="51">
        <v>1205923.8454999996</v>
      </c>
      <c r="CD21" s="51">
        <v>1205923.8454999996</v>
      </c>
    </row>
    <row r="22" spans="1:82" hidden="1" x14ac:dyDescent="0.2">
      <c r="A22" s="50" t="s">
        <v>165</v>
      </c>
      <c r="B22" s="50" t="s">
        <v>160</v>
      </c>
      <c r="C22" s="50" t="s">
        <v>175</v>
      </c>
      <c r="D22" s="50" t="s">
        <v>176</v>
      </c>
      <c r="E22" s="51">
        <v>0</v>
      </c>
      <c r="F22" s="51">
        <v>0</v>
      </c>
      <c r="G22" s="51">
        <v>0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0</v>
      </c>
      <c r="O22" s="51">
        <v>0</v>
      </c>
      <c r="P22" s="51">
        <v>0</v>
      </c>
      <c r="Q22" s="51">
        <v>0</v>
      </c>
      <c r="R22" s="51">
        <v>69068423.920000002</v>
      </c>
      <c r="S22" s="51">
        <v>69119957.900000006</v>
      </c>
      <c r="T22" s="51">
        <v>69953093.700000003</v>
      </c>
      <c r="U22" s="51">
        <v>70332968.170000002</v>
      </c>
      <c r="V22" s="51">
        <v>71310367.700000003</v>
      </c>
      <c r="W22" s="51">
        <v>72384941.689999998</v>
      </c>
      <c r="X22" s="51">
        <v>73412424.829999998</v>
      </c>
      <c r="Y22" s="51">
        <v>74743095.390000001</v>
      </c>
      <c r="Z22" s="51">
        <v>75686344.790000007</v>
      </c>
      <c r="AA22" s="51">
        <v>76362051.280000001</v>
      </c>
      <c r="AB22" s="51">
        <v>76681136.930000007</v>
      </c>
      <c r="AC22" s="51">
        <v>77458996.799999997</v>
      </c>
      <c r="AD22" s="51">
        <v>77458996.799999997</v>
      </c>
      <c r="AE22" s="51">
        <v>76244963.439999998</v>
      </c>
      <c r="AF22" s="51">
        <v>77765951</v>
      </c>
      <c r="AG22" s="51">
        <v>78447742</v>
      </c>
      <c r="AH22" s="51">
        <v>79314783</v>
      </c>
      <c r="AI22" s="51">
        <v>80681324</v>
      </c>
      <c r="AJ22" s="51">
        <v>82057603</v>
      </c>
      <c r="AK22" s="51">
        <v>83055894.489999995</v>
      </c>
      <c r="AL22" s="51">
        <v>84150211.040000007</v>
      </c>
      <c r="AM22" s="51">
        <v>84658297.409999996</v>
      </c>
      <c r="AN22" s="51">
        <v>85257351.480000004</v>
      </c>
      <c r="AO22" s="51">
        <v>86060355.819999993</v>
      </c>
      <c r="AP22" s="51">
        <v>86779814</v>
      </c>
      <c r="AQ22" s="51">
        <v>86779814</v>
      </c>
      <c r="AR22" s="51">
        <v>87219283.129989997</v>
      </c>
      <c r="AS22" s="51">
        <v>87710424</v>
      </c>
      <c r="AT22" s="51">
        <v>88911302</v>
      </c>
      <c r="AU22" s="51">
        <v>89384678</v>
      </c>
      <c r="AV22" s="51">
        <v>89968822</v>
      </c>
      <c r="AW22" s="51">
        <v>90250370</v>
      </c>
      <c r="AX22" s="51">
        <v>90882308</v>
      </c>
      <c r="AY22" s="51">
        <v>92438349</v>
      </c>
      <c r="AZ22" s="51">
        <v>93038534</v>
      </c>
      <c r="BA22" s="51">
        <v>94358146</v>
      </c>
      <c r="BB22" s="51">
        <v>94868157</v>
      </c>
      <c r="BC22" s="51">
        <v>95456083.099999994</v>
      </c>
      <c r="BD22" s="51">
        <v>95456083.099999994</v>
      </c>
      <c r="BE22" s="51">
        <v>96901910.580462173</v>
      </c>
      <c r="BF22" s="51">
        <v>98628467.246748954</v>
      </c>
      <c r="BG22" s="51">
        <v>100928497.65894596</v>
      </c>
      <c r="BH22" s="51">
        <v>103584092.51963894</v>
      </c>
      <c r="BI22" s="51">
        <v>106398785.53941122</v>
      </c>
      <c r="BJ22" s="51">
        <v>109877792.64942013</v>
      </c>
      <c r="BK22" s="51">
        <v>115368031.2606823</v>
      </c>
      <c r="BL22" s="51">
        <v>120708952.32868913</v>
      </c>
      <c r="BM22" s="51">
        <v>125212975.28786908</v>
      </c>
      <c r="BN22" s="51">
        <v>130617840.2158023</v>
      </c>
      <c r="BO22" s="51">
        <v>135459310.1581924</v>
      </c>
      <c r="BP22" s="51">
        <v>140177027.81576574</v>
      </c>
      <c r="BQ22" s="51">
        <v>140177027.81576574</v>
      </c>
      <c r="BR22" s="51">
        <v>148370845.35560143</v>
      </c>
      <c r="BS22" s="51">
        <v>156564662.89543712</v>
      </c>
      <c r="BT22" s="51">
        <v>164758480.43527281</v>
      </c>
      <c r="BU22" s="51">
        <v>172952297.9751085</v>
      </c>
      <c r="BV22" s="51">
        <v>181146115.5149442</v>
      </c>
      <c r="BW22" s="51">
        <v>189339933.05477989</v>
      </c>
      <c r="BX22" s="51">
        <v>197533750.59461558</v>
      </c>
      <c r="BY22" s="51">
        <v>205727568.13445127</v>
      </c>
      <c r="BZ22" s="51">
        <v>213921385.67428696</v>
      </c>
      <c r="CA22" s="51">
        <v>222115203.21412265</v>
      </c>
      <c r="CB22" s="51">
        <v>230309020.75395834</v>
      </c>
      <c r="CC22" s="51">
        <v>238502838.29379404</v>
      </c>
      <c r="CD22" s="51">
        <v>238502838.29379404</v>
      </c>
    </row>
    <row r="23" spans="1:82" hidden="1" x14ac:dyDescent="0.2">
      <c r="A23" s="50" t="s">
        <v>165</v>
      </c>
      <c r="B23" s="50" t="s">
        <v>160</v>
      </c>
      <c r="C23" s="50" t="s">
        <v>177</v>
      </c>
      <c r="D23" s="50" t="s">
        <v>178</v>
      </c>
      <c r="E23" s="51">
        <v>0</v>
      </c>
      <c r="F23" s="51">
        <v>0</v>
      </c>
      <c r="G23" s="51">
        <v>0</v>
      </c>
      <c r="H23" s="51">
        <v>0</v>
      </c>
      <c r="I23" s="51">
        <v>0</v>
      </c>
      <c r="J23" s="51">
        <v>0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982244.44</v>
      </c>
      <c r="S23" s="51">
        <v>1198379.03</v>
      </c>
      <c r="T23" s="51">
        <v>1400524.34</v>
      </c>
      <c r="U23" s="51">
        <v>1530273.05</v>
      </c>
      <c r="V23" s="51">
        <v>1390909.68</v>
      </c>
      <c r="W23" s="51">
        <v>1094505.1599999999</v>
      </c>
      <c r="X23" s="51">
        <v>654480.75</v>
      </c>
      <c r="Y23" s="51">
        <v>736555.89</v>
      </c>
      <c r="Z23" s="51">
        <v>497884.56</v>
      </c>
      <c r="AA23" s="51">
        <v>598030.93999999994</v>
      </c>
      <c r="AB23" s="51">
        <v>730312.54</v>
      </c>
      <c r="AC23" s="51">
        <v>881323.85</v>
      </c>
      <c r="AD23" s="51">
        <v>881323.85</v>
      </c>
      <c r="AE23" s="51">
        <v>1039085.63</v>
      </c>
      <c r="AF23" s="51">
        <v>252306</v>
      </c>
      <c r="AG23" s="51">
        <v>275628</v>
      </c>
      <c r="AH23" s="51">
        <v>441905</v>
      </c>
      <c r="AI23" s="51">
        <v>463760</v>
      </c>
      <c r="AJ23" s="51">
        <v>366045</v>
      </c>
      <c r="AK23" s="51">
        <v>637705.64</v>
      </c>
      <c r="AL23" s="51">
        <v>811792.17</v>
      </c>
      <c r="AM23" s="51">
        <v>930962.14</v>
      </c>
      <c r="AN23" s="51">
        <v>1191794.22</v>
      </c>
      <c r="AO23" s="51">
        <v>906453.94</v>
      </c>
      <c r="AP23" s="51">
        <v>946205</v>
      </c>
      <c r="AQ23" s="51">
        <v>946205</v>
      </c>
      <c r="AR23" s="51">
        <v>1025017</v>
      </c>
      <c r="AS23" s="51">
        <v>1135374</v>
      </c>
      <c r="AT23" s="51">
        <v>534772</v>
      </c>
      <c r="AU23" s="51">
        <v>1197811</v>
      </c>
      <c r="AV23" s="51">
        <v>1729404</v>
      </c>
      <c r="AW23" s="51">
        <v>1413268</v>
      </c>
      <c r="AX23" s="51">
        <v>1812331</v>
      </c>
      <c r="AY23" s="51">
        <v>1865510</v>
      </c>
      <c r="AZ23" s="51">
        <v>1919359</v>
      </c>
      <c r="BA23" s="51">
        <v>1408000</v>
      </c>
      <c r="BB23" s="51">
        <v>1922059</v>
      </c>
      <c r="BC23" s="51">
        <v>1984453.47</v>
      </c>
      <c r="BD23" s="51">
        <v>1984453.47</v>
      </c>
      <c r="BE23" s="51">
        <v>0</v>
      </c>
      <c r="BF23" s="51">
        <v>0</v>
      </c>
      <c r="BG23" s="51">
        <v>0</v>
      </c>
      <c r="BH23" s="51">
        <v>0</v>
      </c>
      <c r="BI23" s="51">
        <v>0</v>
      </c>
      <c r="BJ23" s="51">
        <v>0</v>
      </c>
      <c r="BK23" s="51">
        <v>0</v>
      </c>
      <c r="BL23" s="51">
        <v>0</v>
      </c>
      <c r="BM23" s="51">
        <v>0</v>
      </c>
      <c r="BN23" s="51">
        <v>0</v>
      </c>
      <c r="BO23" s="51">
        <v>0</v>
      </c>
      <c r="BP23" s="51">
        <v>0</v>
      </c>
      <c r="BQ23" s="51">
        <v>0</v>
      </c>
      <c r="BR23" s="51">
        <v>0</v>
      </c>
      <c r="BS23" s="51">
        <v>0</v>
      </c>
      <c r="BT23" s="51">
        <v>0</v>
      </c>
      <c r="BU23" s="51">
        <v>0</v>
      </c>
      <c r="BV23" s="51">
        <v>0</v>
      </c>
      <c r="BW23" s="51">
        <v>0</v>
      </c>
      <c r="BX23" s="51">
        <v>0</v>
      </c>
      <c r="BY23" s="51">
        <v>0</v>
      </c>
      <c r="BZ23" s="51">
        <v>0</v>
      </c>
      <c r="CA23" s="51">
        <v>0</v>
      </c>
      <c r="CB23" s="51">
        <v>0</v>
      </c>
      <c r="CC23" s="51">
        <v>0</v>
      </c>
      <c r="CD23" s="51">
        <v>0</v>
      </c>
    </row>
    <row r="24" spans="1:82" hidden="1" x14ac:dyDescent="0.2">
      <c r="A24" s="50" t="s">
        <v>165</v>
      </c>
      <c r="B24" s="50" t="s">
        <v>160</v>
      </c>
      <c r="C24" s="50" t="s">
        <v>179</v>
      </c>
      <c r="D24" s="50" t="s">
        <v>180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-31757283.82</v>
      </c>
      <c r="S24" s="51">
        <v>-32078902.239999998</v>
      </c>
      <c r="T24" s="51">
        <v>-32512975.23</v>
      </c>
      <c r="U24" s="51">
        <v>-32860583.899999999</v>
      </c>
      <c r="V24" s="51">
        <v>-33228027.579999998</v>
      </c>
      <c r="W24" s="51">
        <v>-33568103.850000001</v>
      </c>
      <c r="X24" s="51">
        <v>-33935863.219999999</v>
      </c>
      <c r="Y24" s="51">
        <v>-34320080.979999997</v>
      </c>
      <c r="Z24" s="51">
        <v>-34722214.479999997</v>
      </c>
      <c r="AA24" s="51">
        <v>-35125583.950000003</v>
      </c>
      <c r="AB24" s="51">
        <v>-35426757.640000001</v>
      </c>
      <c r="AC24" s="51">
        <v>-35786176.219999999</v>
      </c>
      <c r="AD24" s="51">
        <v>-35786176.219999999</v>
      </c>
      <c r="AE24" s="51">
        <v>-34491637.039999999</v>
      </c>
      <c r="AF24" s="51">
        <v>-34853461</v>
      </c>
      <c r="AG24" s="51">
        <v>-35193773</v>
      </c>
      <c r="AH24" s="51">
        <v>-35537227</v>
      </c>
      <c r="AI24" s="51">
        <v>-35900760</v>
      </c>
      <c r="AJ24" s="51">
        <v>-36249601</v>
      </c>
      <c r="AK24" s="51">
        <v>-36599247.18</v>
      </c>
      <c r="AL24" s="51">
        <v>-36957361.829999998</v>
      </c>
      <c r="AM24" s="51">
        <v>-37468870.729999997</v>
      </c>
      <c r="AN24" s="51">
        <v>-37960252.390000001</v>
      </c>
      <c r="AO24" s="51">
        <v>-38459284.380000003</v>
      </c>
      <c r="AP24" s="51">
        <v>-38508699</v>
      </c>
      <c r="AQ24" s="51">
        <v>-38508699</v>
      </c>
      <c r="AR24" s="51">
        <v>-38895789</v>
      </c>
      <c r="AS24" s="51">
        <v>-39354623</v>
      </c>
      <c r="AT24" s="51">
        <v>-39916399</v>
      </c>
      <c r="AU24" s="51">
        <v>-40429406</v>
      </c>
      <c r="AV24" s="51">
        <v>-40765824</v>
      </c>
      <c r="AW24" s="51">
        <v>-40372936</v>
      </c>
      <c r="AX24" s="51">
        <v>-40879850</v>
      </c>
      <c r="AY24" s="51">
        <v>-41386534</v>
      </c>
      <c r="AZ24" s="51">
        <v>-41456721</v>
      </c>
      <c r="BA24" s="51">
        <v>-42249582</v>
      </c>
      <c r="BB24" s="51">
        <v>-42863528</v>
      </c>
      <c r="BC24" s="51">
        <v>-43391112.490000002</v>
      </c>
      <c r="BD24" s="51">
        <v>-43391112.490000002</v>
      </c>
      <c r="BE24" s="51">
        <v>-43791882.188438192</v>
      </c>
      <c r="BF24" s="51">
        <v>-44379047.453340739</v>
      </c>
      <c r="BG24" s="51">
        <v>-44997500.439211532</v>
      </c>
      <c r="BH24" s="51">
        <v>-45623115.577450298</v>
      </c>
      <c r="BI24" s="51">
        <v>-46273689.270222329</v>
      </c>
      <c r="BJ24" s="51">
        <v>-46943488.540775277</v>
      </c>
      <c r="BK24" s="51">
        <v>-47661676.374908611</v>
      </c>
      <c r="BL24" s="51">
        <v>-48417062.529883347</v>
      </c>
      <c r="BM24" s="51">
        <v>-49187320.415724099</v>
      </c>
      <c r="BN24" s="51">
        <v>-50001904.550537892</v>
      </c>
      <c r="BO24" s="51">
        <v>-50843682.693008468</v>
      </c>
      <c r="BP24" s="51">
        <v>-51796628.658100575</v>
      </c>
      <c r="BQ24" s="51">
        <v>-51796628.658100575</v>
      </c>
      <c r="BR24" s="51">
        <v>-53090233.674778402</v>
      </c>
      <c r="BS24" s="51">
        <v>-54383838.691456228</v>
      </c>
      <c r="BT24" s="51">
        <v>-55677443.708134055</v>
      </c>
      <c r="BU24" s="51">
        <v>-56971048.724811882</v>
      </c>
      <c r="BV24" s="51">
        <v>-58264653.741489708</v>
      </c>
      <c r="BW24" s="51">
        <v>-59558258.758167535</v>
      </c>
      <c r="BX24" s="51">
        <v>-60851863.774845362</v>
      </c>
      <c r="BY24" s="51">
        <v>-62145468.791523188</v>
      </c>
      <c r="BZ24" s="51">
        <v>-63439073.808201015</v>
      </c>
      <c r="CA24" s="51">
        <v>-64732678.824878842</v>
      </c>
      <c r="CB24" s="51">
        <v>-66026283.841556668</v>
      </c>
      <c r="CC24" s="51">
        <v>-67319888.858234495</v>
      </c>
      <c r="CD24" s="51">
        <v>-67319888.858234495</v>
      </c>
    </row>
    <row r="25" spans="1:82" hidden="1" x14ac:dyDescent="0.2">
      <c r="A25" s="50" t="s">
        <v>165</v>
      </c>
      <c r="B25" s="50" t="s">
        <v>160</v>
      </c>
      <c r="C25" s="50" t="s">
        <v>181</v>
      </c>
      <c r="D25" s="50" t="s">
        <v>182</v>
      </c>
      <c r="E25" s="51">
        <v>0</v>
      </c>
      <c r="F25" s="51">
        <v>0</v>
      </c>
      <c r="G25" s="51">
        <v>0</v>
      </c>
      <c r="H25" s="51">
        <v>0</v>
      </c>
      <c r="I25" s="51">
        <v>0</v>
      </c>
      <c r="J25" s="51">
        <v>0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520965.51</v>
      </c>
      <c r="S25" s="51">
        <v>558648.51</v>
      </c>
      <c r="T25" s="51">
        <v>179655.51</v>
      </c>
      <c r="U25" s="51">
        <v>217602.51</v>
      </c>
      <c r="V25" s="51">
        <v>251060.51</v>
      </c>
      <c r="W25" s="51">
        <v>365463.51</v>
      </c>
      <c r="X25" s="51">
        <v>418425.51</v>
      </c>
      <c r="Y25" s="51">
        <v>451257.51</v>
      </c>
      <c r="Z25" s="51">
        <v>515067.51</v>
      </c>
      <c r="AA25" s="51">
        <v>563863.51</v>
      </c>
      <c r="AB25" s="51">
        <v>611328.51</v>
      </c>
      <c r="AC25" s="51">
        <v>623523.51</v>
      </c>
      <c r="AD25" s="51">
        <v>623523.51</v>
      </c>
      <c r="AE25" s="51">
        <v>690357.51</v>
      </c>
      <c r="AF25" s="51">
        <v>713730</v>
      </c>
      <c r="AG25" s="51">
        <v>344778</v>
      </c>
      <c r="AH25" s="51">
        <v>410335</v>
      </c>
      <c r="AI25" s="51">
        <v>467947</v>
      </c>
      <c r="AJ25" s="51">
        <v>537204.51</v>
      </c>
      <c r="AK25" s="51">
        <v>620301.51</v>
      </c>
      <c r="AL25" s="51">
        <v>664079.51</v>
      </c>
      <c r="AM25" s="51">
        <v>764582.51</v>
      </c>
      <c r="AN25" s="51">
        <v>816793.51</v>
      </c>
      <c r="AO25" s="51">
        <v>890734.51</v>
      </c>
      <c r="AP25" s="51">
        <v>1239140</v>
      </c>
      <c r="AQ25" s="51">
        <v>1239140</v>
      </c>
      <c r="AR25" s="51">
        <v>1298968</v>
      </c>
      <c r="AS25" s="51">
        <v>1315013</v>
      </c>
      <c r="AT25" s="51">
        <v>814747</v>
      </c>
      <c r="AU25" s="51">
        <v>914619</v>
      </c>
      <c r="AV25" s="51">
        <v>1001369</v>
      </c>
      <c r="AW25" s="51">
        <v>1116386</v>
      </c>
      <c r="AX25" s="51">
        <v>1197632</v>
      </c>
      <c r="AY25" s="51">
        <v>1311178</v>
      </c>
      <c r="AZ25" s="51">
        <v>1380648</v>
      </c>
      <c r="BA25" s="51">
        <v>1604536</v>
      </c>
      <c r="BB25" s="51">
        <v>1700119</v>
      </c>
      <c r="BC25" s="51">
        <v>1762320.51</v>
      </c>
      <c r="BD25" s="51">
        <v>1762320.51</v>
      </c>
      <c r="BE25" s="51">
        <v>1762320.51</v>
      </c>
      <c r="BF25" s="51">
        <v>1762320.51</v>
      </c>
      <c r="BG25" s="51">
        <v>1762320.51</v>
      </c>
      <c r="BH25" s="51">
        <v>1762320.51</v>
      </c>
      <c r="BI25" s="51">
        <v>1762320.51</v>
      </c>
      <c r="BJ25" s="51">
        <v>1762320.51</v>
      </c>
      <c r="BK25" s="51">
        <v>1762320.51</v>
      </c>
      <c r="BL25" s="51">
        <v>1762320.51</v>
      </c>
      <c r="BM25" s="51">
        <v>1762320.51</v>
      </c>
      <c r="BN25" s="51">
        <v>1762320.51</v>
      </c>
      <c r="BO25" s="51">
        <v>1762320.51</v>
      </c>
      <c r="BP25" s="51">
        <v>1762320.51</v>
      </c>
      <c r="BQ25" s="51">
        <v>1762320.51</v>
      </c>
      <c r="BR25" s="51">
        <v>1762320.51</v>
      </c>
      <c r="BS25" s="51">
        <v>1762320.51</v>
      </c>
      <c r="BT25" s="51">
        <v>1762320.51</v>
      </c>
      <c r="BU25" s="51">
        <v>1762320.51</v>
      </c>
      <c r="BV25" s="51">
        <v>1762320.51</v>
      </c>
      <c r="BW25" s="51">
        <v>1762320.51</v>
      </c>
      <c r="BX25" s="51">
        <v>1762320.51</v>
      </c>
      <c r="BY25" s="51">
        <v>1762320.51</v>
      </c>
      <c r="BZ25" s="51">
        <v>1762320.51</v>
      </c>
      <c r="CA25" s="51">
        <v>1762320.51</v>
      </c>
      <c r="CB25" s="51">
        <v>1762320.51</v>
      </c>
      <c r="CC25" s="51">
        <v>1762320.51</v>
      </c>
      <c r="CD25" s="51">
        <v>1762320.51</v>
      </c>
    </row>
    <row r="26" spans="1:82" hidden="1" x14ac:dyDescent="0.2">
      <c r="A26" s="50" t="s">
        <v>165</v>
      </c>
      <c r="B26" s="50" t="s">
        <v>160</v>
      </c>
      <c r="C26" s="50" t="s">
        <v>183</v>
      </c>
      <c r="D26" s="50" t="s">
        <v>184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14669829.6</v>
      </c>
      <c r="S26" s="51">
        <v>15386903.18</v>
      </c>
      <c r="T26" s="51">
        <v>16328088.529999999</v>
      </c>
      <c r="U26" s="51">
        <v>17506859.960000001</v>
      </c>
      <c r="V26" s="51">
        <v>17602188.98</v>
      </c>
      <c r="W26" s="51">
        <v>18344574.149999999</v>
      </c>
      <c r="X26" s="51">
        <v>18543299.620000001</v>
      </c>
      <c r="Y26" s="51">
        <v>19228816.23</v>
      </c>
      <c r="Z26" s="51">
        <v>19883097.32</v>
      </c>
      <c r="AA26" s="51">
        <v>19626332.91</v>
      </c>
      <c r="AB26" s="51">
        <v>19703622.329999998</v>
      </c>
      <c r="AC26" s="51">
        <v>19417337.300000001</v>
      </c>
      <c r="AD26" s="51">
        <v>19417337.300000001</v>
      </c>
      <c r="AE26" s="51">
        <v>19629153.129999999</v>
      </c>
      <c r="AF26" s="51">
        <v>19578281</v>
      </c>
      <c r="AG26" s="51">
        <v>19907553</v>
      </c>
      <c r="AH26" s="51">
        <v>19884058</v>
      </c>
      <c r="AI26" s="51">
        <v>20601906</v>
      </c>
      <c r="AJ26" s="51">
        <v>21385893</v>
      </c>
      <c r="AK26" s="51">
        <v>22001996.989999998</v>
      </c>
      <c r="AL26" s="51">
        <v>23502911.82</v>
      </c>
      <c r="AM26" s="51">
        <v>23991745.510000002</v>
      </c>
      <c r="AN26" s="51">
        <v>24421978.07</v>
      </c>
      <c r="AO26" s="51">
        <v>25033616.530000001</v>
      </c>
      <c r="AP26" s="51">
        <v>26376941</v>
      </c>
      <c r="AQ26" s="51">
        <v>26376941</v>
      </c>
      <c r="AR26" s="51">
        <v>27359784.399999999</v>
      </c>
      <c r="AS26" s="51">
        <v>28540240</v>
      </c>
      <c r="AT26" s="51">
        <v>29365520</v>
      </c>
      <c r="AU26" s="51">
        <v>29753915</v>
      </c>
      <c r="AV26" s="51">
        <v>30533564</v>
      </c>
      <c r="AW26" s="51">
        <v>31274081</v>
      </c>
      <c r="AX26" s="51">
        <v>31777289</v>
      </c>
      <c r="AY26" s="51">
        <v>32298175</v>
      </c>
      <c r="AZ26" s="51">
        <v>32853037</v>
      </c>
      <c r="BA26" s="51">
        <v>31995256</v>
      </c>
      <c r="BB26" s="51">
        <v>33035231</v>
      </c>
      <c r="BC26" s="51">
        <v>34138388.869999997</v>
      </c>
      <c r="BD26" s="51">
        <v>34138388.869999997</v>
      </c>
      <c r="BE26" s="51">
        <v>34577704.610740744</v>
      </c>
      <c r="BF26" s="51">
        <v>35137021.428333335</v>
      </c>
      <c r="BG26" s="51">
        <v>35749148.975555561</v>
      </c>
      <c r="BH26" s="51">
        <v>36350749.706111118</v>
      </c>
      <c r="BI26" s="51">
        <v>37105760.286666669</v>
      </c>
      <c r="BJ26" s="51">
        <v>37959663.981111109</v>
      </c>
      <c r="BK26" s="51">
        <v>38803109.377407409</v>
      </c>
      <c r="BL26" s="51">
        <v>39365693.142222226</v>
      </c>
      <c r="BM26" s="51">
        <v>39813081.108888894</v>
      </c>
      <c r="BN26" s="51">
        <v>40055202.235740744</v>
      </c>
      <c r="BO26" s="51">
        <v>40225422.772777781</v>
      </c>
      <c r="BP26" s="51">
        <v>40299074.38666667</v>
      </c>
      <c r="BQ26" s="51">
        <v>40299074.38666667</v>
      </c>
      <c r="BR26" s="51">
        <v>47185627.449861117</v>
      </c>
      <c r="BS26" s="51">
        <v>47185627.449861117</v>
      </c>
      <c r="BT26" s="51">
        <v>47185627.449861117</v>
      </c>
      <c r="BU26" s="51">
        <v>47185627.449861117</v>
      </c>
      <c r="BV26" s="51">
        <v>47185627.449861117</v>
      </c>
      <c r="BW26" s="51">
        <v>47185627.449861117</v>
      </c>
      <c r="BX26" s="51">
        <v>47185627.449861117</v>
      </c>
      <c r="BY26" s="51">
        <v>47185627.449861117</v>
      </c>
      <c r="BZ26" s="51">
        <v>47185627.449861117</v>
      </c>
      <c r="CA26" s="51">
        <v>47185627.449861117</v>
      </c>
      <c r="CB26" s="51">
        <v>47185627.449861117</v>
      </c>
      <c r="CC26" s="51">
        <v>47185627.449861117</v>
      </c>
      <c r="CD26" s="51">
        <v>47185627.449861117</v>
      </c>
    </row>
    <row r="27" spans="1:82" hidden="1" x14ac:dyDescent="0.2">
      <c r="A27" s="50" t="s">
        <v>165</v>
      </c>
      <c r="B27" s="50" t="s">
        <v>160</v>
      </c>
      <c r="C27" s="50" t="s">
        <v>185</v>
      </c>
      <c r="D27" s="50" t="s">
        <v>186</v>
      </c>
      <c r="E27" s="51">
        <v>0</v>
      </c>
      <c r="F27" s="51">
        <v>0</v>
      </c>
      <c r="G27" s="51">
        <v>0</v>
      </c>
      <c r="H27" s="51">
        <v>0</v>
      </c>
      <c r="I27" s="51">
        <v>0</v>
      </c>
      <c r="J27" s="51">
        <v>0</v>
      </c>
      <c r="K27" s="51">
        <v>0</v>
      </c>
      <c r="L27" s="51">
        <v>0</v>
      </c>
      <c r="M27" s="51">
        <v>0</v>
      </c>
      <c r="N27" s="51">
        <v>0</v>
      </c>
      <c r="O27" s="51">
        <v>0</v>
      </c>
      <c r="P27" s="51">
        <v>0</v>
      </c>
      <c r="Q27" s="51">
        <v>0</v>
      </c>
      <c r="R27" s="51">
        <v>-7871327.7300000004</v>
      </c>
      <c r="S27" s="51">
        <v>-7602467</v>
      </c>
      <c r="T27" s="51">
        <v>-9337190.1500000004</v>
      </c>
      <c r="U27" s="51">
        <v>-10226874.859999999</v>
      </c>
      <c r="V27" s="51">
        <v>-10650800.58</v>
      </c>
      <c r="W27" s="51">
        <v>-10796966.66</v>
      </c>
      <c r="X27" s="51">
        <v>-9358907.9399999995</v>
      </c>
      <c r="Y27" s="51">
        <v>-12159442.15</v>
      </c>
      <c r="Z27" s="51">
        <v>-9388504.4800000004</v>
      </c>
      <c r="AA27" s="51">
        <v>-15971736.949999999</v>
      </c>
      <c r="AB27" s="51">
        <v>-14480859.130000001</v>
      </c>
      <c r="AC27" s="51">
        <v>-16586429.859999999</v>
      </c>
      <c r="AD27" s="51">
        <v>-16586429.859999999</v>
      </c>
      <c r="AE27" s="51">
        <v>-14412757.41</v>
      </c>
      <c r="AF27" s="51">
        <v>-14477260</v>
      </c>
      <c r="AG27" s="51">
        <v>-13942926</v>
      </c>
      <c r="AH27" s="51">
        <v>-13472416</v>
      </c>
      <c r="AI27" s="51">
        <v>-14219584</v>
      </c>
      <c r="AJ27" s="51">
        <v>-4311072.59</v>
      </c>
      <c r="AK27" s="51">
        <v>-3566069.6</v>
      </c>
      <c r="AL27" s="51">
        <v>-3712756.85</v>
      </c>
      <c r="AM27" s="51">
        <v>-12211120.970000001</v>
      </c>
      <c r="AN27" s="51">
        <v>-3461941.05</v>
      </c>
      <c r="AO27" s="51">
        <v>-4131980.84</v>
      </c>
      <c r="AP27" s="51">
        <v>-5656109</v>
      </c>
      <c r="AQ27" s="51">
        <v>-5656109</v>
      </c>
      <c r="AR27" s="51">
        <v>-3794217</v>
      </c>
      <c r="AS27" s="51">
        <v>-3261032</v>
      </c>
      <c r="AT27" s="51">
        <v>-3226554</v>
      </c>
      <c r="AU27" s="51">
        <v>-3242433</v>
      </c>
      <c r="AV27" s="51">
        <v>-2861077</v>
      </c>
      <c r="AW27" s="51">
        <v>-5454172</v>
      </c>
      <c r="AX27" s="51">
        <v>-5777902</v>
      </c>
      <c r="AY27" s="51">
        <v>-6008681</v>
      </c>
      <c r="AZ27" s="51">
        <v>-16202473</v>
      </c>
      <c r="BA27" s="51">
        <v>-8175695</v>
      </c>
      <c r="BB27" s="51">
        <v>-5384692</v>
      </c>
      <c r="BC27" s="51">
        <v>-5422790.25</v>
      </c>
      <c r="BD27" s="51">
        <v>-5422790.25</v>
      </c>
      <c r="BE27" s="51">
        <v>-6327725.5100000007</v>
      </c>
      <c r="BF27" s="51">
        <v>-5711735.8366666669</v>
      </c>
      <c r="BG27" s="51">
        <v>-5820750.5322222225</v>
      </c>
      <c r="BH27" s="51">
        <v>-5953403.9596296297</v>
      </c>
      <c r="BI27" s="51">
        <v>-5828630.1095061721</v>
      </c>
      <c r="BJ27" s="51">
        <v>-5867594.8671193412</v>
      </c>
      <c r="BK27" s="51">
        <v>-5883209.6454183804</v>
      </c>
      <c r="BL27" s="51">
        <v>-5859811.5406812979</v>
      </c>
      <c r="BM27" s="51">
        <v>-5870205.3510730071</v>
      </c>
      <c r="BN27" s="51">
        <v>-5871075.5123908957</v>
      </c>
      <c r="BO27" s="51">
        <v>-5867030.8013817333</v>
      </c>
      <c r="BP27" s="51">
        <v>-5869437.221615213</v>
      </c>
      <c r="BQ27" s="51">
        <v>-5869437.221615213</v>
      </c>
      <c r="BR27" s="51">
        <v>-5986825.966047517</v>
      </c>
      <c r="BS27" s="51">
        <v>-5986825.966047517</v>
      </c>
      <c r="BT27" s="51">
        <v>-5986825.966047517</v>
      </c>
      <c r="BU27" s="51">
        <v>-5986825.966047517</v>
      </c>
      <c r="BV27" s="51">
        <v>-5986825.966047517</v>
      </c>
      <c r="BW27" s="51">
        <v>-5986825.966047517</v>
      </c>
      <c r="BX27" s="51">
        <v>-5986825.966047517</v>
      </c>
      <c r="BY27" s="51">
        <v>-5986825.966047517</v>
      </c>
      <c r="BZ27" s="51">
        <v>-5986825.966047517</v>
      </c>
      <c r="CA27" s="51">
        <v>-5986825.966047517</v>
      </c>
      <c r="CB27" s="51">
        <v>-5986825.966047517</v>
      </c>
      <c r="CC27" s="51">
        <v>-5986825.966047517</v>
      </c>
      <c r="CD27" s="51">
        <v>-5986825.966047517</v>
      </c>
    </row>
    <row r="28" spans="1:82" hidden="1" x14ac:dyDescent="0.2">
      <c r="A28" s="50" t="s">
        <v>165</v>
      </c>
      <c r="B28" s="50" t="s">
        <v>160</v>
      </c>
      <c r="C28" s="50" t="s">
        <v>187</v>
      </c>
      <c r="D28" s="50" t="s">
        <v>188</v>
      </c>
      <c r="E28" s="51">
        <v>0</v>
      </c>
      <c r="F28" s="51">
        <v>0</v>
      </c>
      <c r="G28" s="51">
        <v>0</v>
      </c>
      <c r="H28" s="51">
        <v>0</v>
      </c>
      <c r="I28" s="51">
        <v>0</v>
      </c>
      <c r="J28" s="51">
        <v>0</v>
      </c>
      <c r="K28" s="51">
        <v>0</v>
      </c>
      <c r="L28" s="51">
        <v>0</v>
      </c>
      <c r="M28" s="51">
        <v>0</v>
      </c>
      <c r="N28" s="51">
        <v>0</v>
      </c>
      <c r="O28" s="51">
        <v>0</v>
      </c>
      <c r="P28" s="51">
        <v>0</v>
      </c>
      <c r="Q28" s="51">
        <v>0</v>
      </c>
      <c r="R28" s="51">
        <v>-6230582.2699999996</v>
      </c>
      <c r="S28" s="51">
        <v>-6718136</v>
      </c>
      <c r="T28" s="51">
        <v>-6589119.2699999996</v>
      </c>
      <c r="U28" s="51">
        <v>-7159717.2699999996</v>
      </c>
      <c r="V28" s="51">
        <v>-7647754.2699999996</v>
      </c>
      <c r="W28" s="51">
        <v>-7955507.2699999996</v>
      </c>
      <c r="X28" s="51">
        <v>-8280736.2699999996</v>
      </c>
      <c r="Y28" s="51">
        <v>-8660663.2699999996</v>
      </c>
      <c r="Z28" s="51">
        <v>-9362054.2699999996</v>
      </c>
      <c r="AA28" s="51">
        <v>-4639237.2699999996</v>
      </c>
      <c r="AB28" s="51">
        <v>-3894688.27</v>
      </c>
      <c r="AC28" s="51">
        <v>-6841813.2699999996</v>
      </c>
      <c r="AD28" s="51">
        <v>-6841813.2699999996</v>
      </c>
      <c r="AE28" s="51">
        <v>-7720770.2699999996</v>
      </c>
      <c r="AF28" s="51">
        <v>-8554107</v>
      </c>
      <c r="AG28" s="51">
        <v>-8993940</v>
      </c>
      <c r="AH28" s="51">
        <v>-9747536</v>
      </c>
      <c r="AI28" s="51">
        <v>-10503968</v>
      </c>
      <c r="AJ28" s="51">
        <v>-11194855.27</v>
      </c>
      <c r="AK28" s="51">
        <v>-11944668.27</v>
      </c>
      <c r="AL28" s="51">
        <v>-12727349.27</v>
      </c>
      <c r="AM28" s="51">
        <v>-6718807.2699999996</v>
      </c>
      <c r="AN28" s="51">
        <v>-7486723.2699999996</v>
      </c>
      <c r="AO28" s="51">
        <v>-8187772.2699999996</v>
      </c>
      <c r="AP28" s="51">
        <v>-9121741</v>
      </c>
      <c r="AQ28" s="51">
        <v>-9121741</v>
      </c>
      <c r="AR28" s="51">
        <v>-9731302</v>
      </c>
      <c r="AS28" s="51">
        <v>-10341448</v>
      </c>
      <c r="AT28" s="51">
        <v>-11079732</v>
      </c>
      <c r="AU28" s="51">
        <v>-11824970</v>
      </c>
      <c r="AV28" s="51">
        <v>-12438331</v>
      </c>
      <c r="AW28" s="51">
        <v>-13030761</v>
      </c>
      <c r="AX28" s="51">
        <v>-13700938</v>
      </c>
      <c r="AY28" s="51">
        <v>-14706383</v>
      </c>
      <c r="AZ28" s="51">
        <v>-6315028</v>
      </c>
      <c r="BA28" s="51">
        <v>-6718323</v>
      </c>
      <c r="BB28" s="51">
        <v>-7353508</v>
      </c>
      <c r="BC28" s="51">
        <v>-8233337.2699999996</v>
      </c>
      <c r="BD28" s="51">
        <v>-8233337.2699999996</v>
      </c>
      <c r="BE28" s="51">
        <v>-9083068.867049288</v>
      </c>
      <c r="BF28" s="51">
        <v>-9828332.2813986558</v>
      </c>
      <c r="BG28" s="51">
        <v>-10676851.389419446</v>
      </c>
      <c r="BH28" s="51">
        <v>-11517578.423176104</v>
      </c>
      <c r="BI28" s="51">
        <v>-12462726.021596149</v>
      </c>
      <c r="BJ28" s="51">
        <v>-13291556.103611378</v>
      </c>
      <c r="BK28" s="51">
        <v>-14202368.418424793</v>
      </c>
      <c r="BL28" s="51">
        <v>-15270704.311738344</v>
      </c>
      <c r="BM28" s="51">
        <v>-7916841.2345361616</v>
      </c>
      <c r="BN28" s="51">
        <v>-8925734.4639989436</v>
      </c>
      <c r="BO28" s="51">
        <v>-10079486.002576459</v>
      </c>
      <c r="BP28" s="51">
        <v>-11270330.766997773</v>
      </c>
      <c r="BQ28" s="51">
        <v>-11270330.766997773</v>
      </c>
      <c r="BR28" s="51">
        <v>-12410048.405791804</v>
      </c>
      <c r="BS28" s="51">
        <v>-13549766.044585835</v>
      </c>
      <c r="BT28" s="51">
        <v>-14689483.683379866</v>
      </c>
      <c r="BU28" s="51">
        <v>-15829201.322173897</v>
      </c>
      <c r="BV28" s="51">
        <v>-16968918.960967928</v>
      </c>
      <c r="BW28" s="51">
        <v>-18108636.599761959</v>
      </c>
      <c r="BX28" s="51">
        <v>-19248354.23855599</v>
      </c>
      <c r="BY28" s="51">
        <v>-20388071.877350021</v>
      </c>
      <c r="BZ28" s="51">
        <v>-10033719.019146282</v>
      </c>
      <c r="CA28" s="51">
        <v>-11173436.657940313</v>
      </c>
      <c r="CB28" s="51">
        <v>-12313154.296734344</v>
      </c>
      <c r="CC28" s="51">
        <v>-13452871.935528375</v>
      </c>
      <c r="CD28" s="51">
        <v>-13452871.935528375</v>
      </c>
    </row>
    <row r="29" spans="1:82" hidden="1" x14ac:dyDescent="0.2">
      <c r="A29" s="50" t="s">
        <v>165</v>
      </c>
      <c r="B29" s="50" t="s">
        <v>160</v>
      </c>
      <c r="C29" s="50" t="s">
        <v>189</v>
      </c>
      <c r="D29" s="50" t="s">
        <v>190</v>
      </c>
      <c r="E29" s="51">
        <v>0</v>
      </c>
      <c r="F29" s="51">
        <v>0</v>
      </c>
      <c r="G29" s="51">
        <v>0</v>
      </c>
      <c r="H29" s="51">
        <v>0</v>
      </c>
      <c r="I29" s="51">
        <v>0</v>
      </c>
      <c r="J29" s="51">
        <v>0</v>
      </c>
      <c r="K29" s="51">
        <v>0</v>
      </c>
      <c r="L29" s="51">
        <v>0</v>
      </c>
      <c r="M29" s="51">
        <v>0</v>
      </c>
      <c r="N29" s="51">
        <v>0</v>
      </c>
      <c r="O29" s="51">
        <v>0</v>
      </c>
      <c r="P29" s="51">
        <v>0</v>
      </c>
      <c r="Q29" s="51">
        <v>0</v>
      </c>
      <c r="R29" s="51">
        <v>-1925276.15</v>
      </c>
      <c r="S29" s="51">
        <v>-2134607.15</v>
      </c>
      <c r="T29" s="51">
        <v>-2173057.15</v>
      </c>
      <c r="U29" s="51">
        <v>-2405403.15</v>
      </c>
      <c r="V29" s="51">
        <v>-2614868.15</v>
      </c>
      <c r="W29" s="51">
        <v>-2205822.15</v>
      </c>
      <c r="X29" s="51">
        <v>-2335785.15</v>
      </c>
      <c r="Y29" s="51">
        <v>-2477735.15</v>
      </c>
      <c r="Z29" s="51">
        <v>-2689713.15</v>
      </c>
      <c r="AA29" s="51">
        <v>-3022647.15</v>
      </c>
      <c r="AB29" s="51">
        <v>-2928515.15</v>
      </c>
      <c r="AC29" s="51">
        <v>-1513151.15</v>
      </c>
      <c r="AD29" s="51">
        <v>-1513151.15</v>
      </c>
      <c r="AE29" s="51">
        <v>-1674248.15</v>
      </c>
      <c r="AF29" s="51">
        <v>-1881925</v>
      </c>
      <c r="AG29" s="51">
        <v>-2002146</v>
      </c>
      <c r="AH29" s="51">
        <v>-2192127</v>
      </c>
      <c r="AI29" s="51">
        <v>-2709249</v>
      </c>
      <c r="AJ29" s="51">
        <v>-2885274.15</v>
      </c>
      <c r="AK29" s="51">
        <v>-3074393.15</v>
      </c>
      <c r="AL29" s="51">
        <v>-3251976.15</v>
      </c>
      <c r="AM29" s="51">
        <v>-3432962.15</v>
      </c>
      <c r="AN29" s="51">
        <v>-3607264.15</v>
      </c>
      <c r="AO29" s="51">
        <v>-3731316.15</v>
      </c>
      <c r="AP29" s="51">
        <v>-2184940</v>
      </c>
      <c r="AQ29" s="51">
        <v>-2184940</v>
      </c>
      <c r="AR29" s="51">
        <v>-2329817</v>
      </c>
      <c r="AS29" s="51">
        <v>-2474822</v>
      </c>
      <c r="AT29" s="51">
        <v>-2648300</v>
      </c>
      <c r="AU29" s="51">
        <v>-2823322</v>
      </c>
      <c r="AV29" s="51">
        <v>-2969044</v>
      </c>
      <c r="AW29" s="51">
        <v>-3107592</v>
      </c>
      <c r="AX29" s="51">
        <v>-3263412</v>
      </c>
      <c r="AY29" s="51">
        <v>-2743869</v>
      </c>
      <c r="AZ29" s="51">
        <v>-2897868</v>
      </c>
      <c r="BA29" s="51">
        <v>-767073</v>
      </c>
      <c r="BB29" s="51">
        <v>-883344</v>
      </c>
      <c r="BC29" s="51">
        <v>-1042181.15</v>
      </c>
      <c r="BD29" s="51">
        <v>-1042181.15</v>
      </c>
      <c r="BE29" s="51">
        <v>-1290706.940061531</v>
      </c>
      <c r="BF29" s="51">
        <v>-1510279.5930684102</v>
      </c>
      <c r="BG29" s="51">
        <v>-1758469.3443465328</v>
      </c>
      <c r="BH29" s="51">
        <v>-2004499.5386353519</v>
      </c>
      <c r="BI29" s="51">
        <v>-2279469.6727401768</v>
      </c>
      <c r="BJ29" s="51">
        <v>-2522202.6518827197</v>
      </c>
      <c r="BK29" s="51">
        <v>-2787656.8343706904</v>
      </c>
      <c r="BL29" s="51">
        <v>-3096768.3452411629</v>
      </c>
      <c r="BM29" s="51">
        <v>-2388618.228606645</v>
      </c>
      <c r="BN29" s="51">
        <v>-2681255.3302466194</v>
      </c>
      <c r="BO29" s="51">
        <v>-3014039.6075041825</v>
      </c>
      <c r="BP29" s="51">
        <v>-3357104.1942674592</v>
      </c>
      <c r="BQ29" s="51">
        <v>-3357104.1942674592</v>
      </c>
      <c r="BR29" s="51">
        <v>-3677709.4872060921</v>
      </c>
      <c r="BS29" s="51">
        <v>-3998314.780144725</v>
      </c>
      <c r="BT29" s="51">
        <v>-4318920.0730833579</v>
      </c>
      <c r="BU29" s="51">
        <v>-4639525.3660219908</v>
      </c>
      <c r="BV29" s="51">
        <v>-4960130.6589606237</v>
      </c>
      <c r="BW29" s="51">
        <v>-5280735.9518992566</v>
      </c>
      <c r="BX29" s="51">
        <v>-5601341.2448378894</v>
      </c>
      <c r="BY29" s="51">
        <v>-5921946.5377765223</v>
      </c>
      <c r="BZ29" s="51">
        <v>-2900700.7864476959</v>
      </c>
      <c r="CA29" s="51">
        <v>-3221306.0793863288</v>
      </c>
      <c r="CB29" s="51">
        <v>-3541911.3723249617</v>
      </c>
      <c r="CC29" s="51">
        <v>-3862516.6652635946</v>
      </c>
      <c r="CD29" s="51">
        <v>-3862516.6652635946</v>
      </c>
    </row>
    <row r="30" spans="1:82" hidden="1" x14ac:dyDescent="0.2">
      <c r="A30" s="50" t="s">
        <v>165</v>
      </c>
      <c r="B30" s="50" t="s">
        <v>160</v>
      </c>
      <c r="C30" s="50" t="s">
        <v>191</v>
      </c>
      <c r="D30" s="50" t="s">
        <v>192</v>
      </c>
      <c r="E30" s="51">
        <v>0</v>
      </c>
      <c r="F30" s="51">
        <v>0</v>
      </c>
      <c r="G30" s="51">
        <v>0</v>
      </c>
      <c r="H30" s="51">
        <v>0</v>
      </c>
      <c r="I30" s="51">
        <v>0</v>
      </c>
      <c r="J30" s="51">
        <v>0</v>
      </c>
      <c r="K30" s="51">
        <v>0</v>
      </c>
      <c r="L30" s="51">
        <v>0</v>
      </c>
      <c r="M30" s="51">
        <v>0</v>
      </c>
      <c r="N30" s="51">
        <v>0</v>
      </c>
      <c r="O30" s="51">
        <v>0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0</v>
      </c>
      <c r="W30" s="51">
        <v>0</v>
      </c>
      <c r="X30" s="51">
        <v>0</v>
      </c>
      <c r="Y30" s="51">
        <v>0</v>
      </c>
      <c r="Z30" s="51">
        <v>0</v>
      </c>
      <c r="AA30" s="51">
        <v>0</v>
      </c>
      <c r="AB30" s="51">
        <v>0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</v>
      </c>
      <c r="AI30" s="51">
        <v>0</v>
      </c>
      <c r="AJ30" s="51">
        <v>0</v>
      </c>
      <c r="AK30" s="51">
        <v>0</v>
      </c>
      <c r="AL30" s="51">
        <v>0</v>
      </c>
      <c r="AM30" s="51">
        <v>0</v>
      </c>
      <c r="AN30" s="51">
        <v>0</v>
      </c>
      <c r="AO30" s="51">
        <v>0</v>
      </c>
      <c r="AP30" s="51">
        <v>0</v>
      </c>
      <c r="AQ30" s="51">
        <v>0</v>
      </c>
      <c r="AR30" s="51">
        <v>-1184593.6000000001</v>
      </c>
      <c r="AS30" s="51">
        <v>0</v>
      </c>
      <c r="AT30" s="51">
        <v>0</v>
      </c>
      <c r="AU30" s="51">
        <v>0</v>
      </c>
      <c r="AV30" s="51">
        <v>0</v>
      </c>
      <c r="AW30" s="51">
        <v>0</v>
      </c>
      <c r="AX30" s="51">
        <v>0</v>
      </c>
      <c r="AY30" s="51">
        <v>0</v>
      </c>
      <c r="AZ30" s="51">
        <v>0</v>
      </c>
      <c r="BA30" s="51">
        <v>0</v>
      </c>
      <c r="BB30" s="51">
        <v>0</v>
      </c>
      <c r="BC30" s="51">
        <v>0</v>
      </c>
      <c r="BD30" s="51">
        <v>0</v>
      </c>
      <c r="BE30" s="51">
        <v>0</v>
      </c>
      <c r="BF30" s="51">
        <v>0</v>
      </c>
      <c r="BG30" s="51">
        <v>0</v>
      </c>
      <c r="BH30" s="51">
        <v>0</v>
      </c>
      <c r="BI30" s="51">
        <v>0</v>
      </c>
      <c r="BJ30" s="51">
        <v>0</v>
      </c>
      <c r="BK30" s="51">
        <v>0</v>
      </c>
      <c r="BL30" s="51">
        <v>0</v>
      </c>
      <c r="BM30" s="51">
        <v>0</v>
      </c>
      <c r="BN30" s="51">
        <v>0</v>
      </c>
      <c r="BO30" s="51">
        <v>0</v>
      </c>
      <c r="BP30" s="51">
        <v>0</v>
      </c>
      <c r="BQ30" s="51">
        <v>0</v>
      </c>
      <c r="BR30" s="51">
        <v>0</v>
      </c>
      <c r="BS30" s="51">
        <v>0</v>
      </c>
      <c r="BT30" s="51">
        <v>0</v>
      </c>
      <c r="BU30" s="51">
        <v>0</v>
      </c>
      <c r="BV30" s="51">
        <v>0</v>
      </c>
      <c r="BW30" s="51">
        <v>0</v>
      </c>
      <c r="BX30" s="51">
        <v>0</v>
      </c>
      <c r="BY30" s="51">
        <v>0</v>
      </c>
      <c r="BZ30" s="51">
        <v>0</v>
      </c>
      <c r="CA30" s="51">
        <v>0</v>
      </c>
      <c r="CB30" s="51">
        <v>0</v>
      </c>
      <c r="CC30" s="51">
        <v>0</v>
      </c>
      <c r="CD30" s="51">
        <v>0</v>
      </c>
    </row>
    <row r="31" spans="1:82" hidden="1" x14ac:dyDescent="0.2">
      <c r="A31" s="50" t="s">
        <v>165</v>
      </c>
      <c r="B31" s="50" t="s">
        <v>160</v>
      </c>
      <c r="C31" s="50" t="s">
        <v>193</v>
      </c>
      <c r="D31" s="50" t="s">
        <v>194</v>
      </c>
      <c r="E31" s="51">
        <v>0</v>
      </c>
      <c r="F31" s="51">
        <v>0</v>
      </c>
      <c r="G31" s="51">
        <v>0</v>
      </c>
      <c r="H31" s="51">
        <v>0</v>
      </c>
      <c r="I31" s="51">
        <v>0</v>
      </c>
      <c r="J31" s="51">
        <v>0</v>
      </c>
      <c r="K31" s="51">
        <v>0</v>
      </c>
      <c r="L31" s="51">
        <v>0</v>
      </c>
      <c r="M31" s="51">
        <v>0</v>
      </c>
      <c r="N31" s="51">
        <v>0</v>
      </c>
      <c r="O31" s="51">
        <v>0</v>
      </c>
      <c r="P31" s="51">
        <v>0</v>
      </c>
      <c r="Q31" s="51">
        <v>0</v>
      </c>
      <c r="R31" s="51">
        <v>-6053145.25</v>
      </c>
      <c r="S31" s="51">
        <v>-6385028.25</v>
      </c>
      <c r="T31" s="51">
        <v>-7049348.25</v>
      </c>
      <c r="U31" s="51">
        <v>-7582666.25</v>
      </c>
      <c r="V31" s="51">
        <v>-8052558.25</v>
      </c>
      <c r="W31" s="51">
        <v>-8645404.25</v>
      </c>
      <c r="X31" s="51">
        <v>-9106923.25</v>
      </c>
      <c r="Y31" s="51">
        <v>-9536772.25</v>
      </c>
      <c r="Z31" s="51">
        <v>-9938809.25</v>
      </c>
      <c r="AA31" s="51">
        <v>-9207117.25</v>
      </c>
      <c r="AB31" s="51">
        <v>-11065789.25</v>
      </c>
      <c r="AC31" s="51">
        <v>-9058707.25</v>
      </c>
      <c r="AD31" s="51">
        <v>-9058707.25</v>
      </c>
      <c r="AE31" s="51">
        <v>-9352271.25</v>
      </c>
      <c r="AF31" s="51">
        <v>-9468033</v>
      </c>
      <c r="AG31" s="51">
        <v>-9710055</v>
      </c>
      <c r="AH31" s="51">
        <v>-9902227</v>
      </c>
      <c r="AI31" s="51">
        <v>-10092188</v>
      </c>
      <c r="AJ31" s="51">
        <v>-10357617.25</v>
      </c>
      <c r="AK31" s="51">
        <v>-10607585.25</v>
      </c>
      <c r="AL31" s="51">
        <v>-10972525.25</v>
      </c>
      <c r="AM31" s="51">
        <v>-10877451.25</v>
      </c>
      <c r="AN31" s="51">
        <v>-10921863.25</v>
      </c>
      <c r="AO31" s="51">
        <v>-11098949.25</v>
      </c>
      <c r="AP31" s="51">
        <v>-11450956</v>
      </c>
      <c r="AQ31" s="51">
        <v>-11450956</v>
      </c>
      <c r="AR31" s="51">
        <v>-11750046</v>
      </c>
      <c r="AS31" s="51">
        <v>-12000726</v>
      </c>
      <c r="AT31" s="51">
        <v>-12113242</v>
      </c>
      <c r="AU31" s="51">
        <v>-12377627</v>
      </c>
      <c r="AV31" s="51">
        <v>-12608269</v>
      </c>
      <c r="AW31" s="51">
        <v>-12731694</v>
      </c>
      <c r="AX31" s="51">
        <v>-12841303</v>
      </c>
      <c r="AY31" s="51">
        <v>-12948104</v>
      </c>
      <c r="AZ31" s="51">
        <v>-12931223</v>
      </c>
      <c r="BA31" s="51">
        <v>-13009790</v>
      </c>
      <c r="BB31" s="51">
        <v>-13374798</v>
      </c>
      <c r="BC31" s="51">
        <v>-13786000.25</v>
      </c>
      <c r="BD31" s="51">
        <v>-13786000.25</v>
      </c>
      <c r="BE31" s="51">
        <v>-14009090.357002897</v>
      </c>
      <c r="BF31" s="51">
        <v>-14184938.507685402</v>
      </c>
      <c r="BG31" s="51">
        <v>-14352856.785488503</v>
      </c>
      <c r="BH31" s="51">
        <v>-14518959.815773945</v>
      </c>
      <c r="BI31" s="51">
        <v>-14678737.100412928</v>
      </c>
      <c r="BJ31" s="51">
        <v>-14833641.662363337</v>
      </c>
      <c r="BK31" s="51">
        <v>-14976282.142874295</v>
      </c>
      <c r="BL31" s="51">
        <v>-15109494.708968006</v>
      </c>
      <c r="BM31" s="51">
        <v>-15238938.034873726</v>
      </c>
      <c r="BN31" s="51">
        <v>-15357146.87297722</v>
      </c>
      <c r="BO31" s="51">
        <v>-15468463.389840107</v>
      </c>
      <c r="BP31" s="51">
        <v>-15551604.422059571</v>
      </c>
      <c r="BQ31" s="51">
        <v>-15551604.422059571</v>
      </c>
      <c r="BR31" s="51">
        <v>-15749876.965023689</v>
      </c>
      <c r="BS31" s="51">
        <v>-15948149.507987803</v>
      </c>
      <c r="BT31" s="51">
        <v>-16146422.050951919</v>
      </c>
      <c r="BU31" s="51">
        <v>-16344694.593916034</v>
      </c>
      <c r="BV31" s="51">
        <v>-16542967.136880152</v>
      </c>
      <c r="BW31" s="51">
        <v>-16741239.679844264</v>
      </c>
      <c r="BX31" s="51">
        <v>-16939512.222808383</v>
      </c>
      <c r="BY31" s="51">
        <v>-17137784.765772503</v>
      </c>
      <c r="BZ31" s="51">
        <v>-17336057.308736611</v>
      </c>
      <c r="CA31" s="51">
        <v>-17534329.851700734</v>
      </c>
      <c r="CB31" s="51">
        <v>-17732602.39466485</v>
      </c>
      <c r="CC31" s="51">
        <v>-17930874.937628966</v>
      </c>
      <c r="CD31" s="51">
        <v>-17930874.937628966</v>
      </c>
    </row>
    <row r="32" spans="1:82" hidden="1" x14ac:dyDescent="0.2">
      <c r="A32" s="50" t="s">
        <v>165</v>
      </c>
      <c r="B32" s="50" t="s">
        <v>160</v>
      </c>
      <c r="C32" s="50" t="s">
        <v>195</v>
      </c>
      <c r="D32" s="50" t="s">
        <v>196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-12689094.18</v>
      </c>
      <c r="S32" s="51">
        <v>-14310230.289999999</v>
      </c>
      <c r="T32" s="51">
        <v>-13862826.560000001</v>
      </c>
      <c r="U32" s="51">
        <v>-14342066.99</v>
      </c>
      <c r="V32" s="51">
        <v>-13933900.720000001</v>
      </c>
      <c r="W32" s="51">
        <v>-12718799.68</v>
      </c>
      <c r="X32" s="51">
        <v>-13254799.84</v>
      </c>
      <c r="Y32" s="51">
        <v>-11601326.07</v>
      </c>
      <c r="Z32" s="51">
        <v>-11883218.07</v>
      </c>
      <c r="AA32" s="51">
        <v>-10761527.32</v>
      </c>
      <c r="AB32" s="51">
        <v>-11464477.949999999</v>
      </c>
      <c r="AC32" s="51">
        <v>-13099608.92</v>
      </c>
      <c r="AD32" s="51">
        <v>-13099608.92</v>
      </c>
      <c r="AE32" s="51">
        <v>-12114846.060000001</v>
      </c>
      <c r="AF32" s="51">
        <v>-11742354</v>
      </c>
      <c r="AG32" s="51">
        <v>-10106387</v>
      </c>
      <c r="AH32" s="51">
        <v>-8807112</v>
      </c>
      <c r="AI32" s="51">
        <v>-9308630</v>
      </c>
      <c r="AJ32" s="51">
        <v>-10301899.310000001</v>
      </c>
      <c r="AK32" s="51">
        <v>-11848952.08</v>
      </c>
      <c r="AL32" s="51">
        <v>-13354596.390000001</v>
      </c>
      <c r="AM32" s="51">
        <v>-13689818.58</v>
      </c>
      <c r="AN32" s="51">
        <v>-12447793.039999999</v>
      </c>
      <c r="AO32" s="51">
        <v>-14480747.32</v>
      </c>
      <c r="AP32" s="51">
        <v>-15862889</v>
      </c>
      <c r="AQ32" s="51">
        <v>-15862889</v>
      </c>
      <c r="AR32" s="51">
        <v>-15901368</v>
      </c>
      <c r="AS32" s="51">
        <v>-17448811</v>
      </c>
      <c r="AT32" s="51">
        <v>-15399036</v>
      </c>
      <c r="AU32" s="51">
        <v>-13886241</v>
      </c>
      <c r="AV32" s="51">
        <v>-14704457</v>
      </c>
      <c r="AW32" s="51">
        <v>-16381423</v>
      </c>
      <c r="AX32" s="51">
        <v>-18047388</v>
      </c>
      <c r="AY32" s="51">
        <v>-18513854</v>
      </c>
      <c r="AZ32" s="51">
        <v>-17123718</v>
      </c>
      <c r="BA32" s="51">
        <v>-19144059</v>
      </c>
      <c r="BB32" s="51">
        <v>-20385096</v>
      </c>
      <c r="BC32" s="51">
        <v>-21890127.710000001</v>
      </c>
      <c r="BD32" s="51">
        <v>-21890127.710000001</v>
      </c>
      <c r="BE32" s="51">
        <v>-20473094.226666667</v>
      </c>
      <c r="BF32" s="51">
        <v>-20916106.098888889</v>
      </c>
      <c r="BG32" s="51">
        <v>-21093109.345185187</v>
      </c>
      <c r="BH32" s="51">
        <v>-20827436.556913581</v>
      </c>
      <c r="BI32" s="51">
        <v>-20945550.666995887</v>
      </c>
      <c r="BJ32" s="51">
        <v>-20955365.523031551</v>
      </c>
      <c r="BK32" s="51">
        <v>-20909450.915647004</v>
      </c>
      <c r="BL32" s="51">
        <v>-20936789.035224814</v>
      </c>
      <c r="BM32" s="51">
        <v>-20933868.491301123</v>
      </c>
      <c r="BN32" s="51">
        <v>-20926702.814057648</v>
      </c>
      <c r="BO32" s="51">
        <v>-20932453.446861196</v>
      </c>
      <c r="BP32" s="51">
        <v>-20931008.250739988</v>
      </c>
      <c r="BQ32" s="51">
        <v>-20931008.250739988</v>
      </c>
      <c r="BR32" s="51">
        <v>-21977558.663276989</v>
      </c>
      <c r="BS32" s="51">
        <v>-21977558.663276989</v>
      </c>
      <c r="BT32" s="51">
        <v>-21977558.663276989</v>
      </c>
      <c r="BU32" s="51">
        <v>-21977558.663276989</v>
      </c>
      <c r="BV32" s="51">
        <v>-21977558.663276989</v>
      </c>
      <c r="BW32" s="51">
        <v>-21977558.663276989</v>
      </c>
      <c r="BX32" s="51">
        <v>-21977558.663276989</v>
      </c>
      <c r="BY32" s="51">
        <v>-21977558.663276989</v>
      </c>
      <c r="BZ32" s="51">
        <v>-21977558.663276989</v>
      </c>
      <c r="CA32" s="51">
        <v>-21977558.663276989</v>
      </c>
      <c r="CB32" s="51">
        <v>-21977558.663276989</v>
      </c>
      <c r="CC32" s="51">
        <v>-21977558.663276989</v>
      </c>
      <c r="CD32" s="51">
        <v>-21977558.663276989</v>
      </c>
    </row>
    <row r="33" spans="1:82" hidden="1" x14ac:dyDescent="0.2">
      <c r="A33" s="50" t="s">
        <v>197</v>
      </c>
      <c r="B33" s="50" t="s">
        <v>144</v>
      </c>
      <c r="C33" s="50" t="s">
        <v>147</v>
      </c>
      <c r="D33" s="50" t="s">
        <v>148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1">
        <v>0</v>
      </c>
      <c r="AV33" s="51">
        <v>0</v>
      </c>
      <c r="AW33" s="51">
        <v>0</v>
      </c>
      <c r="AX33" s="51">
        <v>0</v>
      </c>
      <c r="AY33" s="51">
        <v>0</v>
      </c>
      <c r="AZ33" s="51">
        <v>0</v>
      </c>
      <c r="BA33" s="51">
        <v>0</v>
      </c>
      <c r="BB33" s="51">
        <v>0</v>
      </c>
      <c r="BC33" s="51">
        <v>0</v>
      </c>
      <c r="BD33" s="51">
        <v>0</v>
      </c>
      <c r="BE33" s="51">
        <v>0</v>
      </c>
      <c r="BF33" s="51">
        <v>972584.61910053203</v>
      </c>
      <c r="BG33" s="51">
        <v>1961088.1699236417</v>
      </c>
      <c r="BH33" s="51">
        <v>3115784.5851756269</v>
      </c>
      <c r="BI33" s="51">
        <v>4128772.5468127928</v>
      </c>
      <c r="BJ33" s="51">
        <v>5215694.0411252845</v>
      </c>
      <c r="BK33" s="51">
        <v>6246081.4551178031</v>
      </c>
      <c r="BL33" s="51">
        <v>7368215.2129728403</v>
      </c>
      <c r="BM33" s="51">
        <v>8467439.8624693118</v>
      </c>
      <c r="BN33" s="51">
        <v>9497053.1413664445</v>
      </c>
      <c r="BO33" s="51">
        <v>10605370.734077312</v>
      </c>
      <c r="BP33" s="51">
        <v>11681504.941061381</v>
      </c>
      <c r="BQ33" s="51">
        <v>11681504.941061381</v>
      </c>
      <c r="BR33" s="51">
        <v>12910212.158719596</v>
      </c>
      <c r="BS33" s="51">
        <v>14147631.629784312</v>
      </c>
      <c r="BT33" s="51">
        <v>15146353.00761348</v>
      </c>
      <c r="BU33" s="51">
        <v>16225824.208731901</v>
      </c>
      <c r="BV33" s="51">
        <v>16945753.142884817</v>
      </c>
      <c r="BW33" s="51">
        <v>17693435.945379421</v>
      </c>
      <c r="BX33" s="51">
        <v>18398705.904148676</v>
      </c>
      <c r="BY33" s="51">
        <v>19176748.390985955</v>
      </c>
      <c r="BZ33" s="51">
        <v>19937495.860850751</v>
      </c>
      <c r="CA33" s="51">
        <v>20646335.31771037</v>
      </c>
      <c r="CB33" s="51">
        <v>21424760.57401488</v>
      </c>
      <c r="CC33" s="51">
        <v>22189128.390382461</v>
      </c>
      <c r="CD33" s="51">
        <v>22189128.390382461</v>
      </c>
    </row>
    <row r="34" spans="1:82" hidden="1" x14ac:dyDescent="0.2">
      <c r="A34" s="50" t="s">
        <v>197</v>
      </c>
      <c r="B34" s="50" t="s">
        <v>144</v>
      </c>
      <c r="C34" s="50" t="s">
        <v>198</v>
      </c>
      <c r="D34" s="50" t="s">
        <v>199</v>
      </c>
      <c r="E34" s="51">
        <v>-53691131.270000003</v>
      </c>
      <c r="F34" s="51">
        <v>-54840473.920000002</v>
      </c>
      <c r="G34" s="51">
        <v>-56098507.350000001</v>
      </c>
      <c r="H34" s="51">
        <v>-57273606.420000002</v>
      </c>
      <c r="I34" s="51">
        <v>-58449987.060000002</v>
      </c>
      <c r="J34" s="51">
        <v>-59618760.840000004</v>
      </c>
      <c r="K34" s="51">
        <v>-60775228.719999999</v>
      </c>
      <c r="L34" s="51">
        <v>-61866825.850000001</v>
      </c>
      <c r="M34" s="51">
        <v>-62927701.119999997</v>
      </c>
      <c r="N34" s="51">
        <v>-64020797.809999995</v>
      </c>
      <c r="O34" s="51">
        <v>-65044547.710000001</v>
      </c>
      <c r="P34" s="51">
        <v>-66076511.700000003</v>
      </c>
      <c r="Q34" s="51">
        <v>-66076511.700000003</v>
      </c>
      <c r="R34" s="51">
        <v>-67026255.120000005</v>
      </c>
      <c r="S34" s="51">
        <v>-67923343.75999999</v>
      </c>
      <c r="T34" s="51">
        <v>-68883077.590000004</v>
      </c>
      <c r="U34" s="51">
        <v>-69798795.060000002</v>
      </c>
      <c r="V34" s="51">
        <v>-70695576.060000002</v>
      </c>
      <c r="W34" s="51">
        <v>-71556117.299999997</v>
      </c>
      <c r="X34" s="51">
        <v>-72450570.560000002</v>
      </c>
      <c r="Y34" s="51">
        <v>-73299085.600000009</v>
      </c>
      <c r="Z34" s="51">
        <v>-74113572.819999993</v>
      </c>
      <c r="AA34" s="51">
        <v>-74928060.039999992</v>
      </c>
      <c r="AB34" s="51">
        <v>-75707462.420000002</v>
      </c>
      <c r="AC34" s="51">
        <v>-76548125.510000005</v>
      </c>
      <c r="AD34" s="51">
        <v>-76548125.510000005</v>
      </c>
      <c r="AE34" s="51">
        <v>-77340116.840000004</v>
      </c>
      <c r="AF34" s="51">
        <v>-78029191.549999997</v>
      </c>
      <c r="AG34" s="51">
        <v>-78734107.579999998</v>
      </c>
      <c r="AH34" s="51">
        <v>-79388147.780000001</v>
      </c>
      <c r="AI34" s="51">
        <v>-80063846.920000002</v>
      </c>
      <c r="AJ34" s="51">
        <v>-80705662.239999995</v>
      </c>
      <c r="AK34" s="51">
        <v>-81395223.599999994</v>
      </c>
      <c r="AL34" s="51">
        <v>-82047124.759999901</v>
      </c>
      <c r="AM34" s="51">
        <v>-82711111.960000008</v>
      </c>
      <c r="AN34" s="51">
        <v>-83410016.949999988</v>
      </c>
      <c r="AO34" s="51">
        <v>-84077500.109999999</v>
      </c>
      <c r="AP34" s="51">
        <v>-84721399.700000003</v>
      </c>
      <c r="AQ34" s="51">
        <v>-84721399.700000003</v>
      </c>
      <c r="AR34" s="51">
        <v>-85464951.820000008</v>
      </c>
      <c r="AS34" s="51">
        <v>-86020042.789999992</v>
      </c>
      <c r="AT34" s="51">
        <v>-86730887.260000005</v>
      </c>
      <c r="AU34" s="51">
        <v>-87445777.670000002</v>
      </c>
      <c r="AV34" s="51">
        <v>-88161207.570000008</v>
      </c>
      <c r="AW34" s="51">
        <v>-88857218.489999995</v>
      </c>
      <c r="AX34" s="51">
        <v>-89577080.439999998</v>
      </c>
      <c r="AY34" s="51">
        <v>-90268416.75</v>
      </c>
      <c r="AZ34" s="51">
        <v>-90932421.150000006</v>
      </c>
      <c r="BA34" s="51">
        <v>-91625112.200000003</v>
      </c>
      <c r="BB34" s="51">
        <v>-92294743.420000002</v>
      </c>
      <c r="BC34" s="51">
        <v>-92993098.519999996</v>
      </c>
      <c r="BD34" s="51">
        <v>-92993098.519999996</v>
      </c>
      <c r="BE34" s="51">
        <v>-93561534.187650263</v>
      </c>
      <c r="BF34" s="51">
        <v>-94125950.156031847</v>
      </c>
      <c r="BG34" s="51">
        <v>-94745180.129002154</v>
      </c>
      <c r="BH34" s="51">
        <v>-95339248.655098006</v>
      </c>
      <c r="BI34" s="51">
        <v>-95947695.521073818</v>
      </c>
      <c r="BJ34" s="51">
        <v>-96531539.642472848</v>
      </c>
      <c r="BK34" s="51">
        <v>-97129632.256561533</v>
      </c>
      <c r="BL34" s="51">
        <v>-97722618.685382769</v>
      </c>
      <c r="BM34" s="51">
        <v>-98291794.797663659</v>
      </c>
      <c r="BN34" s="51">
        <v>-98875024.597315848</v>
      </c>
      <c r="BO34" s="51">
        <v>-99434938.974132001</v>
      </c>
      <c r="BP34" s="51">
        <v>-100008778.89965592</v>
      </c>
      <c r="BQ34" s="51">
        <v>-100008778.89965592</v>
      </c>
      <c r="BR34" s="51">
        <v>-100545594.89784564</v>
      </c>
      <c r="BS34" s="51">
        <v>-101027025.70165792</v>
      </c>
      <c r="BT34" s="51">
        <v>-101555742.14727527</v>
      </c>
      <c r="BU34" s="51">
        <v>-102063543.25952852</v>
      </c>
      <c r="BV34" s="51">
        <v>-102580038.11113642</v>
      </c>
      <c r="BW34" s="51">
        <v>-103076185.65164171</v>
      </c>
      <c r="BX34" s="51">
        <v>-103584954.57326275</v>
      </c>
      <c r="BY34" s="51">
        <v>-104089899.38237232</v>
      </c>
      <c r="BZ34" s="51">
        <v>-104575062.30822866</v>
      </c>
      <c r="CA34" s="51">
        <v>-105072674.33460097</v>
      </c>
      <c r="CB34" s="51">
        <v>-105550860.45045072</v>
      </c>
      <c r="CC34" s="51">
        <v>-106041383.25655442</v>
      </c>
      <c r="CD34" s="51">
        <v>-106041383.25655442</v>
      </c>
    </row>
    <row r="35" spans="1:82" hidden="1" x14ac:dyDescent="0.2">
      <c r="A35" s="50" t="s">
        <v>197</v>
      </c>
      <c r="B35" s="50" t="s">
        <v>144</v>
      </c>
      <c r="C35" s="50" t="s">
        <v>155</v>
      </c>
      <c r="D35" s="50" t="s">
        <v>156</v>
      </c>
      <c r="E35" s="51">
        <v>-21333137.829999998</v>
      </c>
      <c r="F35" s="51">
        <v>-1283338.8899999999</v>
      </c>
      <c r="G35" s="51">
        <v>-1564129.67</v>
      </c>
      <c r="H35" s="51">
        <v>-1331821.26</v>
      </c>
      <c r="I35" s="51">
        <v>-1525144.76</v>
      </c>
      <c r="J35" s="51">
        <v>-1432568.17</v>
      </c>
      <c r="K35" s="51">
        <v>-1636513.67</v>
      </c>
      <c r="L35" s="51">
        <v>-1729328.62</v>
      </c>
      <c r="M35" s="51">
        <v>-2106758.8199999998</v>
      </c>
      <c r="N35" s="51">
        <v>-2349556.54</v>
      </c>
      <c r="O35" s="51">
        <v>-3004371.23</v>
      </c>
      <c r="P35" s="51">
        <v>-4105010.23</v>
      </c>
      <c r="Q35" s="51">
        <v>-4105010.23</v>
      </c>
      <c r="R35" s="51">
        <v>-4368816.4000000004</v>
      </c>
      <c r="S35" s="51">
        <v>-469058.54</v>
      </c>
      <c r="T35" s="51">
        <v>-710411.36</v>
      </c>
      <c r="U35" s="51">
        <v>-760112.2</v>
      </c>
      <c r="V35" s="51">
        <v>-674904.32</v>
      </c>
      <c r="W35" s="51">
        <v>-661777.18999999994</v>
      </c>
      <c r="X35" s="51">
        <v>-521571.94</v>
      </c>
      <c r="Y35" s="51">
        <v>-365033.69</v>
      </c>
      <c r="Z35" s="51">
        <v>-224249.41</v>
      </c>
      <c r="AA35" s="51">
        <v>39262.76</v>
      </c>
      <c r="AB35" s="51">
        <v>91501.440000000002</v>
      </c>
      <c r="AC35" s="51">
        <v>359851.13</v>
      </c>
      <c r="AD35" s="51">
        <v>359851.13</v>
      </c>
      <c r="AE35" s="51">
        <v>612022.94999999995</v>
      </c>
      <c r="AF35" s="51">
        <v>609524.96</v>
      </c>
      <c r="AG35" s="51">
        <v>970157.72</v>
      </c>
      <c r="AH35" s="51">
        <v>1381865.53</v>
      </c>
      <c r="AI35" s="51">
        <v>1655257.41</v>
      </c>
      <c r="AJ35" s="51">
        <v>1905573.33</v>
      </c>
      <c r="AK35" s="51">
        <v>2257747.46</v>
      </c>
      <c r="AL35" s="51">
        <v>2568970.58</v>
      </c>
      <c r="AM35" s="51">
        <v>2537050.81</v>
      </c>
      <c r="AN35" s="51">
        <v>2869855.28</v>
      </c>
      <c r="AO35" s="51">
        <v>2445596.14</v>
      </c>
      <c r="AP35" s="51">
        <v>2298719.63</v>
      </c>
      <c r="AQ35" s="51">
        <v>2298719.63</v>
      </c>
      <c r="AR35" s="51">
        <v>2335052.2200000002</v>
      </c>
      <c r="AS35" s="51">
        <v>-47072.83</v>
      </c>
      <c r="AT35" s="51">
        <v>-68521.070000000007</v>
      </c>
      <c r="AU35" s="51">
        <v>68366.11</v>
      </c>
      <c r="AV35" s="51">
        <v>-543626.12</v>
      </c>
      <c r="AW35" s="51">
        <v>-735777.3</v>
      </c>
      <c r="AX35" s="51">
        <v>-1134883.57</v>
      </c>
      <c r="AY35" s="51">
        <v>-1659633.15</v>
      </c>
      <c r="AZ35" s="51">
        <v>-2307743.35</v>
      </c>
      <c r="BA35" s="51">
        <v>-3499370.19</v>
      </c>
      <c r="BB35" s="51">
        <v>-4872733.3099999996</v>
      </c>
      <c r="BC35" s="51">
        <v>-5843575.0199999996</v>
      </c>
      <c r="BD35" s="51">
        <v>-5843575.0199999996</v>
      </c>
      <c r="BE35" s="51">
        <v>-6379909.1982759023</v>
      </c>
      <c r="BF35" s="51">
        <v>-6747823.8852539118</v>
      </c>
      <c r="BG35" s="51">
        <v>-7098336.3512589196</v>
      </c>
      <c r="BH35" s="51">
        <v>-7426640.7909967471</v>
      </c>
      <c r="BI35" s="51">
        <v>-7773624.1173053309</v>
      </c>
      <c r="BJ35" s="51">
        <v>-8122154.1326572672</v>
      </c>
      <c r="BK35" s="51">
        <v>-8502781.6263776794</v>
      </c>
      <c r="BL35" s="51">
        <v>-8886190.5340138543</v>
      </c>
      <c r="BM35" s="51">
        <v>-9246509.2880226411</v>
      </c>
      <c r="BN35" s="51">
        <v>-9628815.7716645766</v>
      </c>
      <c r="BO35" s="51">
        <v>-10028969.660271248</v>
      </c>
      <c r="BP35" s="51">
        <v>-10507615.533169113</v>
      </c>
      <c r="BQ35" s="51">
        <v>-10507615.533169113</v>
      </c>
      <c r="BR35" s="51">
        <v>-11041082.65936166</v>
      </c>
      <c r="BS35" s="51">
        <v>-11475722.168413695</v>
      </c>
      <c r="BT35" s="51">
        <v>-11862489.504243396</v>
      </c>
      <c r="BU35" s="51">
        <v>-12043430.360444494</v>
      </c>
      <c r="BV35" s="51">
        <v>-12208930.652812108</v>
      </c>
      <c r="BW35" s="51">
        <v>-12376226.120236386</v>
      </c>
      <c r="BX35" s="51">
        <v>-12565212.573177628</v>
      </c>
      <c r="BY35" s="51">
        <v>-12757576.332728129</v>
      </c>
      <c r="BZ35" s="51">
        <v>-12936573.762097441</v>
      </c>
      <c r="CA35" s="51">
        <v>-13134293.713220336</v>
      </c>
      <c r="CB35" s="51">
        <v>-13358619.59986097</v>
      </c>
      <c r="CC35" s="51">
        <v>-13656441.439790528</v>
      </c>
      <c r="CD35" s="51">
        <v>-13656441.439790528</v>
      </c>
    </row>
    <row r="36" spans="1:82" hidden="1" x14ac:dyDescent="0.2">
      <c r="A36" s="50" t="s">
        <v>197</v>
      </c>
      <c r="B36" s="50" t="s">
        <v>157</v>
      </c>
      <c r="C36" s="50" t="s">
        <v>171</v>
      </c>
      <c r="D36" s="50" t="s">
        <v>200</v>
      </c>
      <c r="E36" s="51">
        <v>0</v>
      </c>
      <c r="F36" s="51">
        <v>0</v>
      </c>
      <c r="G36" s="51">
        <v>-2.64</v>
      </c>
      <c r="H36" s="51">
        <v>-7.12</v>
      </c>
      <c r="I36" s="51">
        <v>-7.14</v>
      </c>
      <c r="J36" s="51">
        <v>-7.77</v>
      </c>
      <c r="K36" s="51">
        <v>-7.25</v>
      </c>
      <c r="L36" s="51">
        <v>-7.25</v>
      </c>
      <c r="M36" s="51">
        <v>-7.25</v>
      </c>
      <c r="N36" s="51">
        <v>-7.25</v>
      </c>
      <c r="O36" s="51">
        <v>-7</v>
      </c>
      <c r="P36" s="51">
        <v>-7</v>
      </c>
      <c r="Q36" s="51">
        <v>-7</v>
      </c>
      <c r="R36" s="51">
        <v>-7</v>
      </c>
      <c r="S36" s="51">
        <v>-7</v>
      </c>
      <c r="T36" s="51">
        <v>-6.75</v>
      </c>
      <c r="U36" s="51">
        <v>-6.5</v>
      </c>
      <c r="V36" s="51">
        <v>-6.25</v>
      </c>
      <c r="W36" s="51">
        <v>-6</v>
      </c>
      <c r="X36" s="51">
        <v>-5.75</v>
      </c>
      <c r="Y36" s="51">
        <v>-5.75</v>
      </c>
      <c r="Z36" s="51">
        <v>-5.5</v>
      </c>
      <c r="AA36" s="51">
        <v>-5.5</v>
      </c>
      <c r="AB36" s="51">
        <v>-5.5</v>
      </c>
      <c r="AC36" s="51">
        <v>-5.5</v>
      </c>
      <c r="AD36" s="51">
        <v>-5.5</v>
      </c>
      <c r="AE36" s="51">
        <v>-5.5</v>
      </c>
      <c r="AF36" s="51">
        <v>-5.5</v>
      </c>
      <c r="AG36" s="51">
        <v>-5.5</v>
      </c>
      <c r="AH36" s="51">
        <v>-5.5</v>
      </c>
      <c r="AI36" s="51">
        <v>-5.5</v>
      </c>
      <c r="AJ36" s="51">
        <v>-5.5</v>
      </c>
      <c r="AK36" s="51">
        <v>-5.5</v>
      </c>
      <c r="AL36" s="51">
        <v>-5.5</v>
      </c>
      <c r="AM36" s="51">
        <v>-5.5</v>
      </c>
      <c r="AN36" s="51">
        <v>-5.5</v>
      </c>
      <c r="AO36" s="51">
        <v>-5.5</v>
      </c>
      <c r="AP36" s="51">
        <v>-5.5</v>
      </c>
      <c r="AQ36" s="51">
        <v>-5.5</v>
      </c>
      <c r="AR36" s="51">
        <v>-5.5</v>
      </c>
      <c r="AS36" s="51">
        <v>-5.5</v>
      </c>
      <c r="AT36" s="51">
        <v>-5.5</v>
      </c>
      <c r="AU36" s="51">
        <v>-5.5</v>
      </c>
      <c r="AV36" s="51">
        <v>-5.5</v>
      </c>
      <c r="AW36" s="51">
        <v>-5.5</v>
      </c>
      <c r="AX36" s="51">
        <v>-5.5</v>
      </c>
      <c r="AY36" s="51">
        <v>-5.5</v>
      </c>
      <c r="AZ36" s="51">
        <v>-5.5</v>
      </c>
      <c r="BA36" s="51">
        <v>-5.5</v>
      </c>
      <c r="BB36" s="51">
        <v>-5.5</v>
      </c>
      <c r="BC36" s="51">
        <v>-5.5</v>
      </c>
      <c r="BD36" s="51">
        <v>-5.5</v>
      </c>
      <c r="BE36" s="51">
        <v>-5.5</v>
      </c>
      <c r="BF36" s="51">
        <v>-5.5</v>
      </c>
      <c r="BG36" s="51">
        <v>-5.5</v>
      </c>
      <c r="BH36" s="51">
        <v>-5.5</v>
      </c>
      <c r="BI36" s="51">
        <v>-5.5</v>
      </c>
      <c r="BJ36" s="51">
        <v>-5.5</v>
      </c>
      <c r="BK36" s="51">
        <v>-5.5</v>
      </c>
      <c r="BL36" s="51">
        <v>-5.5</v>
      </c>
      <c r="BM36" s="51">
        <v>-5.5</v>
      </c>
      <c r="BN36" s="51">
        <v>-5.5</v>
      </c>
      <c r="BO36" s="51">
        <v>-5.5</v>
      </c>
      <c r="BP36" s="51">
        <v>-5.5</v>
      </c>
      <c r="BQ36" s="51">
        <v>-5.5</v>
      </c>
      <c r="BR36" s="51">
        <v>-5.5</v>
      </c>
      <c r="BS36" s="51">
        <v>-5.5</v>
      </c>
      <c r="BT36" s="51">
        <v>-5.5</v>
      </c>
      <c r="BU36" s="51">
        <v>-5.5</v>
      </c>
      <c r="BV36" s="51">
        <v>-5.5</v>
      </c>
      <c r="BW36" s="51">
        <v>-5.5</v>
      </c>
      <c r="BX36" s="51">
        <v>-5.5</v>
      </c>
      <c r="BY36" s="51">
        <v>-5.5</v>
      </c>
      <c r="BZ36" s="51">
        <v>-5.5</v>
      </c>
      <c r="CA36" s="51">
        <v>-5.5</v>
      </c>
      <c r="CB36" s="51">
        <v>-5.5</v>
      </c>
      <c r="CC36" s="51">
        <v>-5.5</v>
      </c>
      <c r="CD36" s="51">
        <v>-5.5</v>
      </c>
    </row>
    <row r="37" spans="1:82" hidden="1" x14ac:dyDescent="0.2">
      <c r="A37" s="50" t="s">
        <v>197</v>
      </c>
      <c r="B37" s="50" t="s">
        <v>157</v>
      </c>
      <c r="C37" s="50" t="s">
        <v>181</v>
      </c>
      <c r="D37" s="50" t="s">
        <v>201</v>
      </c>
      <c r="E37" s="51">
        <v>0</v>
      </c>
      <c r="F37" s="51">
        <v>0</v>
      </c>
      <c r="G37" s="51">
        <v>0</v>
      </c>
      <c r="H37" s="51">
        <v>0</v>
      </c>
      <c r="I37" s="51">
        <v>0</v>
      </c>
      <c r="J37" s="51">
        <v>0</v>
      </c>
      <c r="K37" s="51">
        <v>0</v>
      </c>
      <c r="L37" s="51">
        <v>0</v>
      </c>
      <c r="M37" s="51">
        <v>0</v>
      </c>
      <c r="N37" s="51">
        <v>0</v>
      </c>
      <c r="O37" s="51">
        <v>0</v>
      </c>
      <c r="P37" s="51">
        <v>0</v>
      </c>
      <c r="Q37" s="51">
        <v>0</v>
      </c>
      <c r="R37" s="51">
        <v>0</v>
      </c>
      <c r="S37" s="51">
        <v>0</v>
      </c>
      <c r="T37" s="51">
        <v>0</v>
      </c>
      <c r="U37" s="51">
        <v>0</v>
      </c>
      <c r="V37" s="51">
        <v>0</v>
      </c>
      <c r="W37" s="51">
        <v>0</v>
      </c>
      <c r="X37" s="51">
        <v>0</v>
      </c>
      <c r="Y37" s="51">
        <v>0</v>
      </c>
      <c r="Z37" s="51">
        <v>0</v>
      </c>
      <c r="AA37" s="51">
        <v>0</v>
      </c>
      <c r="AB37" s="51">
        <v>0</v>
      </c>
      <c r="AC37" s="51">
        <v>0</v>
      </c>
      <c r="AD37" s="51">
        <v>0</v>
      </c>
      <c r="AE37" s="51">
        <v>0</v>
      </c>
      <c r="AF37" s="51">
        <v>0</v>
      </c>
      <c r="AG37" s="51">
        <v>0</v>
      </c>
      <c r="AH37" s="51">
        <v>0</v>
      </c>
      <c r="AI37" s="51">
        <v>0</v>
      </c>
      <c r="AJ37" s="51">
        <v>0</v>
      </c>
      <c r="AK37" s="51">
        <v>0</v>
      </c>
      <c r="AL37" s="51">
        <v>0</v>
      </c>
      <c r="AM37" s="51">
        <v>0</v>
      </c>
      <c r="AN37" s="51">
        <v>0</v>
      </c>
      <c r="AO37" s="51">
        <v>0</v>
      </c>
      <c r="AP37" s="51">
        <v>0</v>
      </c>
      <c r="AQ37" s="51">
        <v>0</v>
      </c>
      <c r="AR37" s="51">
        <v>0</v>
      </c>
      <c r="AS37" s="51">
        <v>0</v>
      </c>
      <c r="AT37" s="51">
        <v>0</v>
      </c>
      <c r="AU37" s="51">
        <v>0</v>
      </c>
      <c r="AV37" s="51">
        <v>0</v>
      </c>
      <c r="AW37" s="51">
        <v>0</v>
      </c>
      <c r="AX37" s="51">
        <v>0</v>
      </c>
      <c r="AY37" s="51">
        <v>0</v>
      </c>
      <c r="AZ37" s="51">
        <v>0</v>
      </c>
      <c r="BA37" s="51">
        <v>0</v>
      </c>
      <c r="BB37" s="51">
        <v>0</v>
      </c>
      <c r="BC37" s="51">
        <v>0</v>
      </c>
      <c r="BD37" s="51">
        <v>0</v>
      </c>
      <c r="BE37" s="51">
        <v>9541.7624266852636</v>
      </c>
      <c r="BF37" s="51">
        <v>16666.418441467173</v>
      </c>
      <c r="BG37" s="51">
        <v>24058.765976422539</v>
      </c>
      <c r="BH37" s="51">
        <v>30993.782383154103</v>
      </c>
      <c r="BI37" s="51">
        <v>38256.463246769141</v>
      </c>
      <c r="BJ37" s="51">
        <v>45329.612105469387</v>
      </c>
      <c r="BK37" s="51">
        <v>52877.958347983455</v>
      </c>
      <c r="BL37" s="51">
        <v>60414.219433950915</v>
      </c>
      <c r="BM37" s="51">
        <v>67494.728488524095</v>
      </c>
      <c r="BN37" s="51">
        <v>74936.823497130361</v>
      </c>
      <c r="BO37" s="51">
        <v>82380.74590763716</v>
      </c>
      <c r="BP37" s="51">
        <v>90811.016171020761</v>
      </c>
      <c r="BQ37" s="51">
        <v>90811.016171020761</v>
      </c>
      <c r="BR37" s="51">
        <v>99978.037670529229</v>
      </c>
      <c r="BS37" s="51">
        <v>107585.21385374901</v>
      </c>
      <c r="BT37" s="51">
        <v>115059.35966142814</v>
      </c>
      <c r="BU37" s="51">
        <v>120078.09300207664</v>
      </c>
      <c r="BV37" s="51">
        <v>124998.83485008508</v>
      </c>
      <c r="BW37" s="51">
        <v>129768.54255286427</v>
      </c>
      <c r="BX37" s="51">
        <v>134884.51811432387</v>
      </c>
      <c r="BY37" s="51">
        <v>140005.77800768841</v>
      </c>
      <c r="BZ37" s="51">
        <v>144812.82528541508</v>
      </c>
      <c r="CA37" s="51">
        <v>149931.81471044285</v>
      </c>
      <c r="CB37" s="51">
        <v>155182.31248173962</v>
      </c>
      <c r="CC37" s="51">
        <v>161350.47590848361</v>
      </c>
      <c r="CD37" s="51">
        <v>161350.47590848361</v>
      </c>
    </row>
    <row r="38" spans="1:82" hidden="1" x14ac:dyDescent="0.2">
      <c r="A38" s="50" t="s">
        <v>197</v>
      </c>
      <c r="B38" s="50" t="s">
        <v>157</v>
      </c>
      <c r="C38" s="50" t="s">
        <v>158</v>
      </c>
      <c r="D38" s="50" t="s">
        <v>159</v>
      </c>
      <c r="E38" s="51">
        <v>0</v>
      </c>
      <c r="F38" s="51">
        <v>0</v>
      </c>
      <c r="G38" s="51">
        <v>0</v>
      </c>
      <c r="H38" s="51">
        <v>0</v>
      </c>
      <c r="I38" s="51">
        <v>0</v>
      </c>
      <c r="J38" s="51">
        <v>0</v>
      </c>
      <c r="K38" s="51">
        <v>0</v>
      </c>
      <c r="L38" s="51">
        <v>0</v>
      </c>
      <c r="M38" s="51">
        <v>0</v>
      </c>
      <c r="N38" s="51">
        <v>0</v>
      </c>
      <c r="O38" s="51">
        <v>0</v>
      </c>
      <c r="P38" s="51">
        <v>0</v>
      </c>
      <c r="Q38" s="51">
        <v>0</v>
      </c>
      <c r="R38" s="51">
        <v>0</v>
      </c>
      <c r="S38" s="51">
        <v>0</v>
      </c>
      <c r="T38" s="51">
        <v>0</v>
      </c>
      <c r="U38" s="51">
        <v>0</v>
      </c>
      <c r="V38" s="51">
        <v>0</v>
      </c>
      <c r="W38" s="51">
        <v>0</v>
      </c>
      <c r="X38" s="51">
        <v>0</v>
      </c>
      <c r="Y38" s="51">
        <v>0</v>
      </c>
      <c r="Z38" s="51">
        <v>0</v>
      </c>
      <c r="AA38" s="51">
        <v>0</v>
      </c>
      <c r="AB38" s="51">
        <v>0</v>
      </c>
      <c r="AC38" s="51">
        <v>0</v>
      </c>
      <c r="AD38" s="51">
        <v>0</v>
      </c>
      <c r="AE38" s="51">
        <v>0</v>
      </c>
      <c r="AF38" s="51">
        <v>0</v>
      </c>
      <c r="AG38" s="51">
        <v>0</v>
      </c>
      <c r="AH38" s="51">
        <v>0</v>
      </c>
      <c r="AI38" s="51">
        <v>0</v>
      </c>
      <c r="AJ38" s="51">
        <v>0</v>
      </c>
      <c r="AK38" s="51">
        <v>0</v>
      </c>
      <c r="AL38" s="51">
        <v>0</v>
      </c>
      <c r="AM38" s="51">
        <v>0</v>
      </c>
      <c r="AN38" s="51">
        <v>0</v>
      </c>
      <c r="AO38" s="51">
        <v>0</v>
      </c>
      <c r="AP38" s="51">
        <v>0</v>
      </c>
      <c r="AQ38" s="51">
        <v>0</v>
      </c>
      <c r="AR38" s="51">
        <v>0</v>
      </c>
      <c r="AS38" s="51">
        <v>0</v>
      </c>
      <c r="AT38" s="51">
        <v>0</v>
      </c>
      <c r="AU38" s="51">
        <v>0</v>
      </c>
      <c r="AV38" s="51">
        <v>0</v>
      </c>
      <c r="AW38" s="51">
        <v>0</v>
      </c>
      <c r="AX38" s="51">
        <v>0</v>
      </c>
      <c r="AY38" s="51">
        <v>0</v>
      </c>
      <c r="AZ38" s="51">
        <v>0</v>
      </c>
      <c r="BA38" s="51">
        <v>0</v>
      </c>
      <c r="BB38" s="51">
        <v>0</v>
      </c>
      <c r="BC38" s="51">
        <v>0</v>
      </c>
      <c r="BD38" s="51">
        <v>0</v>
      </c>
      <c r="BE38" s="51">
        <v>-700923.88394272188</v>
      </c>
      <c r="BF38" s="51">
        <v>0</v>
      </c>
      <c r="BG38" s="51">
        <v>0</v>
      </c>
      <c r="BH38" s="51">
        <v>0</v>
      </c>
      <c r="BI38" s="51">
        <v>0</v>
      </c>
      <c r="BJ38" s="51">
        <v>0</v>
      </c>
      <c r="BK38" s="51">
        <v>0</v>
      </c>
      <c r="BL38" s="51">
        <v>0</v>
      </c>
      <c r="BM38" s="51">
        <v>0</v>
      </c>
      <c r="BN38" s="51">
        <v>0</v>
      </c>
      <c r="BO38" s="51">
        <v>0</v>
      </c>
      <c r="BP38" s="51">
        <v>0</v>
      </c>
      <c r="BQ38" s="51">
        <v>0</v>
      </c>
      <c r="BR38" s="51">
        <v>0</v>
      </c>
      <c r="BS38" s="51">
        <v>0</v>
      </c>
      <c r="BT38" s="51">
        <v>0</v>
      </c>
      <c r="BU38" s="51">
        <v>0</v>
      </c>
      <c r="BV38" s="51">
        <v>0</v>
      </c>
      <c r="BW38" s="51">
        <v>0</v>
      </c>
      <c r="BX38" s="51">
        <v>0</v>
      </c>
      <c r="BY38" s="51">
        <v>0</v>
      </c>
      <c r="BZ38" s="51">
        <v>0</v>
      </c>
      <c r="CA38" s="51">
        <v>0</v>
      </c>
      <c r="CB38" s="51">
        <v>0</v>
      </c>
      <c r="CC38" s="51">
        <v>0</v>
      </c>
      <c r="CD38" s="51">
        <v>0</v>
      </c>
    </row>
    <row r="39" spans="1:82" hidden="1" x14ac:dyDescent="0.2">
      <c r="A39" s="50" t="s">
        <v>197</v>
      </c>
      <c r="B39" s="50" t="s">
        <v>160</v>
      </c>
      <c r="C39" s="50" t="s">
        <v>202</v>
      </c>
      <c r="D39" s="50" t="s">
        <v>203</v>
      </c>
      <c r="E39" s="51">
        <v>-3.24</v>
      </c>
      <c r="F39" s="51">
        <v>-3.24</v>
      </c>
      <c r="G39" s="51">
        <v>-3.24</v>
      </c>
      <c r="H39" s="51">
        <v>-3.24</v>
      </c>
      <c r="I39" s="51">
        <v>-3.24</v>
      </c>
      <c r="J39" s="51">
        <v>-3.24</v>
      </c>
      <c r="K39" s="51">
        <v>-3.24</v>
      </c>
      <c r="L39" s="51">
        <v>-3.24</v>
      </c>
      <c r="M39" s="51">
        <v>-3.24</v>
      </c>
      <c r="N39" s="51">
        <v>-3.2399999999997817</v>
      </c>
      <c r="O39" s="51">
        <v>-3.2399999999997817</v>
      </c>
      <c r="P39" s="51">
        <v>82.900000000000546</v>
      </c>
      <c r="Q39" s="51">
        <v>82.900000000000546</v>
      </c>
      <c r="R39" s="51">
        <v>15055.76</v>
      </c>
      <c r="S39" s="51">
        <v>-3.2399999999997817</v>
      </c>
      <c r="T39" s="51">
        <v>-3.2399999999997817</v>
      </c>
      <c r="U39" s="51">
        <v>-3.2399999999997817</v>
      </c>
      <c r="V39" s="51">
        <v>-3.2399999999997817</v>
      </c>
      <c r="W39" s="51">
        <v>-3.2399999999997817</v>
      </c>
      <c r="X39" s="51">
        <v>-3.2399999999997817</v>
      </c>
      <c r="Y39" s="51">
        <v>-3.2399999999997817</v>
      </c>
      <c r="Z39" s="51">
        <v>-3.2399999999997817</v>
      </c>
      <c r="AA39" s="51">
        <v>-3.24</v>
      </c>
      <c r="AB39" s="51">
        <v>-3.24</v>
      </c>
      <c r="AC39" s="51">
        <v>-3.240000000000002</v>
      </c>
      <c r="AD39" s="51">
        <v>-3.240000000000002</v>
      </c>
      <c r="AE39" s="51">
        <v>-3.2400000000016007</v>
      </c>
      <c r="AF39" s="51">
        <v>-3.2399999999979627</v>
      </c>
      <c r="AG39" s="51">
        <v>-3.24</v>
      </c>
      <c r="AH39" s="51">
        <v>-3.24</v>
      </c>
      <c r="AI39" s="51">
        <v>-3.24</v>
      </c>
      <c r="AJ39" s="51">
        <v>-3.24</v>
      </c>
      <c r="AK39" s="51">
        <v>-3.24</v>
      </c>
      <c r="AL39" s="51">
        <v>-3.24</v>
      </c>
      <c r="AM39" s="51">
        <v>-3.24</v>
      </c>
      <c r="AN39" s="51">
        <v>-3.2399999999997817</v>
      </c>
      <c r="AO39" s="51">
        <v>-3.2399999999997817</v>
      </c>
      <c r="AP39" s="51">
        <v>-3.2399999999997817</v>
      </c>
      <c r="AQ39" s="51">
        <v>-3.2399999999997817</v>
      </c>
      <c r="AR39" s="51">
        <v>-3.2399999999997817</v>
      </c>
      <c r="AS39" s="51">
        <v>-3.24</v>
      </c>
      <c r="AT39" s="51">
        <v>-3.2399999999997817</v>
      </c>
      <c r="AU39" s="51">
        <v>-3.2399999999997817</v>
      </c>
      <c r="AV39" s="51">
        <v>-3.2399999999997817</v>
      </c>
      <c r="AW39" s="51">
        <v>-3.24</v>
      </c>
      <c r="AX39" s="51">
        <v>-3.24</v>
      </c>
      <c r="AY39" s="51">
        <v>-3.24</v>
      </c>
      <c r="AZ39" s="51">
        <v>-3.2399999999997817</v>
      </c>
      <c r="BA39" s="51">
        <v>-3.24</v>
      </c>
      <c r="BB39" s="51">
        <v>0</v>
      </c>
      <c r="BC39" s="51">
        <v>95.4</v>
      </c>
      <c r="BD39" s="51">
        <v>95.4</v>
      </c>
      <c r="BE39" s="51">
        <v>1981638.1576699803</v>
      </c>
      <c r="BF39" s="51">
        <v>1636252.6602296364</v>
      </c>
      <c r="BG39" s="51">
        <v>1706806.5718316629</v>
      </c>
      <c r="BH39" s="51">
        <v>1612455.4556717519</v>
      </c>
      <c r="BI39" s="51">
        <v>1660764.6688472254</v>
      </c>
      <c r="BJ39" s="51">
        <v>1619533.8129808567</v>
      </c>
      <c r="BK39" s="51">
        <v>1688582.5578557809</v>
      </c>
      <c r="BL39" s="51">
        <v>1683471.4813836059</v>
      </c>
      <c r="BM39" s="51">
        <v>1609893.6091203701</v>
      </c>
      <c r="BN39" s="51">
        <v>1664862.9800572395</v>
      </c>
      <c r="BO39" s="51">
        <v>1649208.182527401</v>
      </c>
      <c r="BP39" s="51">
        <v>1784411.5309030814</v>
      </c>
      <c r="BQ39" s="51">
        <v>1784411.5309030814</v>
      </c>
      <c r="BR39" s="51">
        <v>1820558.5397328306</v>
      </c>
      <c r="BS39" s="51">
        <v>1585137.2650721315</v>
      </c>
      <c r="BT39" s="51">
        <v>1604663.4344799798</v>
      </c>
      <c r="BU39" s="51">
        <v>1282638.0874300259</v>
      </c>
      <c r="BV39" s="51">
        <v>1272845.469523422</v>
      </c>
      <c r="BW39" s="51">
        <v>1239495.2494265346</v>
      </c>
      <c r="BX39" s="51">
        <v>1292269.7205610052</v>
      </c>
      <c r="BY39" s="51">
        <v>1290070.9050510633</v>
      </c>
      <c r="BZ39" s="51">
        <v>1235845.0731691429</v>
      </c>
      <c r="CA39" s="51">
        <v>1284393.3271862632</v>
      </c>
      <c r="CB39" s="51">
        <v>1286647.6818156762</v>
      </c>
      <c r="CC39" s="51">
        <v>1413387.5581816349</v>
      </c>
      <c r="CD39" s="51">
        <v>1413387.5581816349</v>
      </c>
    </row>
    <row r="40" spans="1:82" hidden="1" x14ac:dyDescent="0.2">
      <c r="A40" s="50" t="s">
        <v>197</v>
      </c>
      <c r="B40" s="50" t="s">
        <v>160</v>
      </c>
      <c r="C40" s="50" t="s">
        <v>161</v>
      </c>
      <c r="D40" s="50" t="s">
        <v>162</v>
      </c>
      <c r="E40" s="51">
        <v>14678908.84</v>
      </c>
      <c r="F40" s="51">
        <v>16626509.08</v>
      </c>
      <c r="G40" s="51">
        <v>17707994.289999999</v>
      </c>
      <c r="H40" s="51">
        <v>18681261.260000002</v>
      </c>
      <c r="I40" s="51">
        <v>19598233.25</v>
      </c>
      <c r="J40" s="51">
        <v>20527586.140000001</v>
      </c>
      <c r="K40" s="51">
        <v>21868355.32</v>
      </c>
      <c r="L40" s="51">
        <v>23132721.170000002</v>
      </c>
      <c r="M40" s="51">
        <v>24603244.07</v>
      </c>
      <c r="N40" s="51">
        <v>26006752.940000001</v>
      </c>
      <c r="O40" s="51">
        <v>27735936.900000002</v>
      </c>
      <c r="P40" s="51">
        <v>30165447.84</v>
      </c>
      <c r="Q40" s="51">
        <v>30165447.84</v>
      </c>
      <c r="R40" s="51">
        <v>31424062.640000001</v>
      </c>
      <c r="S40" s="51">
        <v>32582552.850000001</v>
      </c>
      <c r="T40" s="51">
        <v>33861627.329999998</v>
      </c>
      <c r="U40" s="51">
        <v>34892844.129999995</v>
      </c>
      <c r="V40" s="51">
        <v>35600757.670000002</v>
      </c>
      <c r="W40" s="51">
        <v>36457996.280000001</v>
      </c>
      <c r="X40" s="51">
        <v>37134720.079999998</v>
      </c>
      <c r="Y40" s="51">
        <v>37685058.579999998</v>
      </c>
      <c r="Z40" s="51">
        <v>38243241.759999998</v>
      </c>
      <c r="AA40" s="51">
        <v>38664375.119999997</v>
      </c>
      <c r="AB40" s="51">
        <v>39330703.109999999</v>
      </c>
      <c r="AC40" s="51">
        <v>39794063.159999996</v>
      </c>
      <c r="AD40" s="51">
        <v>39794063.159999996</v>
      </c>
      <c r="AE40" s="51">
        <v>40331855.549999997</v>
      </c>
      <c r="AF40" s="51">
        <v>40590112.279999994</v>
      </c>
      <c r="AG40" s="51">
        <v>40762308.880000003</v>
      </c>
      <c r="AH40" s="51">
        <v>40795370.359999999</v>
      </c>
      <c r="AI40" s="51">
        <v>41194732.399999999</v>
      </c>
      <c r="AJ40" s="51">
        <v>41494610.490000002</v>
      </c>
      <c r="AK40" s="51">
        <v>41578379.189999998</v>
      </c>
      <c r="AL40" s="51">
        <v>41926525.969999999</v>
      </c>
      <c r="AM40" s="51">
        <v>42572018.109999999</v>
      </c>
      <c r="AN40" s="51">
        <v>43057998.969999999</v>
      </c>
      <c r="AO40" s="51">
        <v>44154395.979999997</v>
      </c>
      <c r="AP40" s="51">
        <v>44959842.529999994</v>
      </c>
      <c r="AQ40" s="51">
        <v>44959842.529999994</v>
      </c>
      <c r="AR40" s="51">
        <v>45689203.25</v>
      </c>
      <c r="AS40" s="51">
        <v>46165010.710000001</v>
      </c>
      <c r="AT40" s="51">
        <v>46955087.660000004</v>
      </c>
      <c r="AU40" s="51">
        <v>47449589.299999997</v>
      </c>
      <c r="AV40" s="51">
        <v>48324199.439999998</v>
      </c>
      <c r="AW40" s="51">
        <v>49292771.489999995</v>
      </c>
      <c r="AX40" s="51">
        <v>50538245.990000002</v>
      </c>
      <c r="AY40" s="51">
        <v>51887098.490000002</v>
      </c>
      <c r="AZ40" s="51">
        <v>53372861.18</v>
      </c>
      <c r="BA40" s="51">
        <v>55656978.479999997</v>
      </c>
      <c r="BB40" s="51">
        <v>58165462.029999994</v>
      </c>
      <c r="BC40" s="51">
        <v>60075050.300000004</v>
      </c>
      <c r="BD40" s="51">
        <v>60075050.300000004</v>
      </c>
      <c r="BE40" s="51">
        <v>60075050.300000004</v>
      </c>
      <c r="BF40" s="51">
        <v>60075050.300000004</v>
      </c>
      <c r="BG40" s="51">
        <v>60075050.300000004</v>
      </c>
      <c r="BH40" s="51">
        <v>60075050.300000004</v>
      </c>
      <c r="BI40" s="51">
        <v>60075050.300000004</v>
      </c>
      <c r="BJ40" s="51">
        <v>60075050.300000004</v>
      </c>
      <c r="BK40" s="51">
        <v>60075050.300000004</v>
      </c>
      <c r="BL40" s="51">
        <v>60075050.300000004</v>
      </c>
      <c r="BM40" s="51">
        <v>57686417.300000004</v>
      </c>
      <c r="BN40" s="51">
        <v>57686417.300000004</v>
      </c>
      <c r="BO40" s="51">
        <v>57686417.300000004</v>
      </c>
      <c r="BP40" s="51">
        <v>57686417.300000004</v>
      </c>
      <c r="BQ40" s="51">
        <v>57686417.300000004</v>
      </c>
      <c r="BR40" s="51">
        <v>57686417.300000004</v>
      </c>
      <c r="BS40" s="51">
        <v>57686417.300000004</v>
      </c>
      <c r="BT40" s="51">
        <v>57686417.300000004</v>
      </c>
      <c r="BU40" s="51">
        <v>57686417.300000004</v>
      </c>
      <c r="BV40" s="51">
        <v>57686417.300000004</v>
      </c>
      <c r="BW40" s="51">
        <v>57686417.300000004</v>
      </c>
      <c r="BX40" s="51">
        <v>57686417.300000004</v>
      </c>
      <c r="BY40" s="51">
        <v>57686417.300000004</v>
      </c>
      <c r="BZ40" s="51">
        <v>55416141.895724483</v>
      </c>
      <c r="CA40" s="51">
        <v>55416141.895724483</v>
      </c>
      <c r="CB40" s="51">
        <v>55416141.895724483</v>
      </c>
      <c r="CC40" s="51">
        <v>55416141.895724483</v>
      </c>
      <c r="CD40" s="51">
        <v>55416141.895724483</v>
      </c>
    </row>
    <row r="41" spans="1:82" hidden="1" x14ac:dyDescent="0.2">
      <c r="A41" s="50" t="s">
        <v>197</v>
      </c>
      <c r="B41" s="50" t="s">
        <v>160</v>
      </c>
      <c r="C41" s="50" t="s">
        <v>204</v>
      </c>
      <c r="D41" s="50" t="s">
        <v>205</v>
      </c>
      <c r="E41" s="51">
        <v>3795825</v>
      </c>
      <c r="F41" s="51">
        <v>3701915</v>
      </c>
      <c r="G41" s="51">
        <v>3630050</v>
      </c>
      <c r="H41" s="51">
        <v>3606025</v>
      </c>
      <c r="I41" s="51">
        <v>3545262</v>
      </c>
      <c r="J41" s="51">
        <v>3508527</v>
      </c>
      <c r="K41" s="51">
        <v>3450770</v>
      </c>
      <c r="L41" s="51">
        <v>3402316</v>
      </c>
      <c r="M41" s="51">
        <v>3331982</v>
      </c>
      <c r="N41" s="51">
        <v>3271133</v>
      </c>
      <c r="O41" s="51">
        <v>3185390</v>
      </c>
      <c r="P41" s="51">
        <v>3057609</v>
      </c>
      <c r="Q41" s="51">
        <v>3057609</v>
      </c>
      <c r="R41" s="51">
        <v>2995384</v>
      </c>
      <c r="S41" s="51">
        <v>2943852</v>
      </c>
      <c r="T41" s="51">
        <v>2885980</v>
      </c>
      <c r="U41" s="51">
        <v>2846564</v>
      </c>
      <c r="V41" s="51">
        <v>2819122</v>
      </c>
      <c r="W41" s="51">
        <v>2784877</v>
      </c>
      <c r="X41" s="51">
        <v>2761412</v>
      </c>
      <c r="Y41" s="51">
        <v>2742955</v>
      </c>
      <c r="Z41" s="51">
        <v>2721482</v>
      </c>
      <c r="AA41" s="51">
        <v>2710537</v>
      </c>
      <c r="AB41" s="51">
        <v>2685637</v>
      </c>
      <c r="AC41" s="51">
        <v>2675709</v>
      </c>
      <c r="AD41" s="51">
        <v>2675709</v>
      </c>
      <c r="AE41" s="51">
        <v>2663553</v>
      </c>
      <c r="AF41" s="51">
        <v>2664770</v>
      </c>
      <c r="AG41" s="51">
        <v>2665531</v>
      </c>
      <c r="AH41" s="51">
        <v>2672373</v>
      </c>
      <c r="AI41" s="51">
        <v>2666540</v>
      </c>
      <c r="AJ41" s="51">
        <v>2661513</v>
      </c>
      <c r="AK41" s="51">
        <v>2661661</v>
      </c>
      <c r="AL41" s="51">
        <v>2660357</v>
      </c>
      <c r="AM41" s="51">
        <v>2630318</v>
      </c>
      <c r="AN41" s="51">
        <v>2628126</v>
      </c>
      <c r="AO41" s="51">
        <v>2566221</v>
      </c>
      <c r="AP41" s="51">
        <v>2528168</v>
      </c>
      <c r="AQ41" s="51">
        <v>2528168</v>
      </c>
      <c r="AR41" s="51">
        <v>2572456</v>
      </c>
      <c r="AS41" s="51">
        <v>2544359</v>
      </c>
      <c r="AT41" s="51">
        <v>2513711</v>
      </c>
      <c r="AU41" s="51">
        <v>2495877</v>
      </c>
      <c r="AV41" s="51">
        <v>1637721</v>
      </c>
      <c r="AW41" s="51">
        <v>1608771</v>
      </c>
      <c r="AX41" s="51">
        <v>1568475</v>
      </c>
      <c r="AY41" s="51">
        <v>1522152</v>
      </c>
      <c r="AZ41" s="51">
        <v>1470688</v>
      </c>
      <c r="BA41" s="51">
        <v>1389322</v>
      </c>
      <c r="BB41" s="51">
        <v>1299427</v>
      </c>
      <c r="BC41" s="51">
        <v>1230467</v>
      </c>
      <c r="BD41" s="51">
        <v>1230467</v>
      </c>
      <c r="BE41" s="51">
        <v>1185030.0360634036</v>
      </c>
      <c r="BF41" s="51">
        <v>1151103.1026596802</v>
      </c>
      <c r="BG41" s="51">
        <v>1115901.4477313212</v>
      </c>
      <c r="BH41" s="51">
        <v>1082877.5600802186</v>
      </c>
      <c r="BI41" s="51">
        <v>1048293.3654915756</v>
      </c>
      <c r="BJ41" s="51">
        <v>1014611.7042596695</v>
      </c>
      <c r="BK41" s="51">
        <v>978667.19834293576</v>
      </c>
      <c r="BL41" s="51">
        <v>942780.24079070985</v>
      </c>
      <c r="BM41" s="51">
        <v>909063.53100702795</v>
      </c>
      <c r="BN41" s="51">
        <v>873624.98334699823</v>
      </c>
      <c r="BO41" s="51">
        <v>838177.7337731563</v>
      </c>
      <c r="BP41" s="51">
        <v>798033.58966180589</v>
      </c>
      <c r="BQ41" s="51">
        <v>798033.58966180589</v>
      </c>
      <c r="BR41" s="51">
        <v>754381.10633081303</v>
      </c>
      <c r="BS41" s="51">
        <v>718156.45783929038</v>
      </c>
      <c r="BT41" s="51">
        <v>682565.28732653265</v>
      </c>
      <c r="BU41" s="51">
        <v>658666.55713296833</v>
      </c>
      <c r="BV41" s="51">
        <v>635234.45309483295</v>
      </c>
      <c r="BW41" s="51">
        <v>612521.55927207484</v>
      </c>
      <c r="BX41" s="51">
        <v>588159.77088417183</v>
      </c>
      <c r="BY41" s="51">
        <v>563772.81901100732</v>
      </c>
      <c r="BZ41" s="51">
        <v>540882.11768849939</v>
      </c>
      <c r="CA41" s="51">
        <v>516505.97756931954</v>
      </c>
      <c r="CB41" s="51">
        <v>491503.60722981102</v>
      </c>
      <c r="CC41" s="51">
        <v>462131.40043579217</v>
      </c>
      <c r="CD41" s="51">
        <v>462131.40043579217</v>
      </c>
    </row>
    <row r="42" spans="1:82" hidden="1" x14ac:dyDescent="0.2">
      <c r="A42" s="50" t="s">
        <v>197</v>
      </c>
      <c r="B42" s="50" t="s">
        <v>160</v>
      </c>
      <c r="C42" s="50" t="s">
        <v>206</v>
      </c>
      <c r="D42" s="50" t="s">
        <v>207</v>
      </c>
      <c r="E42" s="51">
        <v>-5794.4</v>
      </c>
      <c r="F42" s="51">
        <v>-7361.54</v>
      </c>
      <c r="G42" s="51">
        <v>-5915.03</v>
      </c>
      <c r="H42" s="51">
        <v>-5898.01</v>
      </c>
      <c r="I42" s="51">
        <v>-5972.65</v>
      </c>
      <c r="J42" s="51">
        <v>-5901</v>
      </c>
      <c r="K42" s="51">
        <v>-5919.63</v>
      </c>
      <c r="L42" s="51">
        <v>-5925.27</v>
      </c>
      <c r="M42" s="51">
        <v>-6927.6</v>
      </c>
      <c r="N42" s="51">
        <v>-5901.4600000000009</v>
      </c>
      <c r="O42" s="51">
        <v>-5902.03</v>
      </c>
      <c r="P42" s="51">
        <v>-11751.16</v>
      </c>
      <c r="Q42" s="51">
        <v>-11751.16</v>
      </c>
      <c r="R42" s="51">
        <v>-17633.75</v>
      </c>
      <c r="S42" s="51">
        <v>-24985.52</v>
      </c>
      <c r="T42" s="51">
        <v>-30988.67</v>
      </c>
      <c r="U42" s="51">
        <v>-11987.669999999998</v>
      </c>
      <c r="V42" s="51">
        <v>-12021.710000000001</v>
      </c>
      <c r="W42" s="51">
        <v>-12067.019999999997</v>
      </c>
      <c r="X42" s="51">
        <v>-18083.300000000003</v>
      </c>
      <c r="Y42" s="51">
        <v>-18047.849999999999</v>
      </c>
      <c r="Z42" s="51">
        <v>-25066.789999999997</v>
      </c>
      <c r="AA42" s="51">
        <v>-25120.79</v>
      </c>
      <c r="AB42" s="51">
        <v>-25066.79</v>
      </c>
      <c r="AC42" s="51">
        <v>-25066.79</v>
      </c>
      <c r="AD42" s="51">
        <v>-25066.79</v>
      </c>
      <c r="AE42" s="51">
        <v>-54848.009999999995</v>
      </c>
      <c r="AF42" s="51">
        <v>-45055.17</v>
      </c>
      <c r="AG42" s="51">
        <v>-43061.52</v>
      </c>
      <c r="AH42" s="51">
        <v>-55220.95</v>
      </c>
      <c r="AI42" s="51">
        <v>-55209.46</v>
      </c>
      <c r="AJ42" s="51">
        <v>-55208.31</v>
      </c>
      <c r="AK42" s="51">
        <v>-49719.29</v>
      </c>
      <c r="AL42" s="51">
        <v>-55794.29</v>
      </c>
      <c r="AM42" s="51">
        <v>-49719.29</v>
      </c>
      <c r="AN42" s="51">
        <v>-62838.05</v>
      </c>
      <c r="AO42" s="51">
        <v>-55794.29</v>
      </c>
      <c r="AP42" s="51">
        <v>-55794.29</v>
      </c>
      <c r="AQ42" s="51">
        <v>-55794.29</v>
      </c>
      <c r="AR42" s="51">
        <v>-56969.29</v>
      </c>
      <c r="AS42" s="51">
        <v>-50894.29</v>
      </c>
      <c r="AT42" s="51">
        <v>-50895.9</v>
      </c>
      <c r="AU42" s="51">
        <v>-73033.290000000008</v>
      </c>
      <c r="AV42" s="51">
        <v>-57033.289999999994</v>
      </c>
      <c r="AW42" s="51">
        <v>-50894.29</v>
      </c>
      <c r="AX42" s="51">
        <v>-50894.29</v>
      </c>
      <c r="AY42" s="51">
        <v>-50894.29</v>
      </c>
      <c r="AZ42" s="51">
        <v>-50894.29</v>
      </c>
      <c r="BA42" s="51">
        <v>-50948.29</v>
      </c>
      <c r="BB42" s="51">
        <v>-50894.29</v>
      </c>
      <c r="BC42" s="51">
        <v>-50989.69</v>
      </c>
      <c r="BD42" s="51">
        <v>-50989.69</v>
      </c>
      <c r="BE42" s="51">
        <v>-334482.46063500916</v>
      </c>
      <c r="BF42" s="51">
        <v>-676346.8938620704</v>
      </c>
      <c r="BG42" s="51">
        <v>-596730.07248182059</v>
      </c>
      <c r="BH42" s="51">
        <v>-647932.57770465873</v>
      </c>
      <c r="BI42" s="51">
        <v>-621788.3131165083</v>
      </c>
      <c r="BJ42" s="51">
        <v>-639369.95521538728</v>
      </c>
      <c r="BK42" s="51">
        <v>-616623.6970749707</v>
      </c>
      <c r="BL42" s="51">
        <v>-632430.75946498895</v>
      </c>
      <c r="BM42" s="51">
        <v>-630023.42571227672</v>
      </c>
      <c r="BN42" s="51">
        <v>-605895.64946222212</v>
      </c>
      <c r="BO42" s="51">
        <v>-624590.81328501948</v>
      </c>
      <c r="BP42" s="51">
        <v>-606286.15371037903</v>
      </c>
      <c r="BQ42" s="51">
        <v>-606286.15371037903</v>
      </c>
      <c r="BR42" s="51">
        <v>-626338.61927834316</v>
      </c>
      <c r="BS42" s="51">
        <v>-628189.82819133648</v>
      </c>
      <c r="BT42" s="51">
        <v>-556117.27261963999</v>
      </c>
      <c r="BU42" s="51">
        <v>-592589.39356161817</v>
      </c>
      <c r="BV42" s="51">
        <v>-553906.55617670878</v>
      </c>
      <c r="BW42" s="51">
        <v>-564241.96510508144</v>
      </c>
      <c r="BX42" s="51">
        <v>-544286.18278236571</v>
      </c>
      <c r="BY42" s="51">
        <v>-558378.59078028146</v>
      </c>
      <c r="BZ42" s="51">
        <v>-557012.08338214224</v>
      </c>
      <c r="CA42" s="51">
        <v>-536404.42734024371</v>
      </c>
      <c r="CB42" s="51">
        <v>-553890.18168258481</v>
      </c>
      <c r="CC42" s="51">
        <v>-538856.79839272797</v>
      </c>
      <c r="CD42" s="51">
        <v>-538856.79839272797</v>
      </c>
    </row>
    <row r="43" spans="1:82" hidden="1" x14ac:dyDescent="0.2">
      <c r="A43" s="50" t="s">
        <v>197</v>
      </c>
      <c r="B43" s="50" t="s">
        <v>160</v>
      </c>
      <c r="C43" s="50" t="s">
        <v>163</v>
      </c>
      <c r="D43" s="50" t="s">
        <v>164</v>
      </c>
      <c r="E43" s="51">
        <v>-1852337.35</v>
      </c>
      <c r="F43" s="51">
        <v>-1855744.96</v>
      </c>
      <c r="G43" s="51">
        <v>-1622788.5</v>
      </c>
      <c r="H43" s="51">
        <v>-1750126.15</v>
      </c>
      <c r="I43" s="51">
        <v>-1226932.82</v>
      </c>
      <c r="J43" s="51">
        <v>-1157864.67</v>
      </c>
      <c r="K43" s="51">
        <v>-1121006.71</v>
      </c>
      <c r="L43" s="51">
        <v>-1171335.23</v>
      </c>
      <c r="M43" s="51">
        <v>-1073331.23</v>
      </c>
      <c r="N43" s="51">
        <v>-1055146.95</v>
      </c>
      <c r="O43" s="51">
        <v>-997798</v>
      </c>
      <c r="P43" s="51">
        <v>-925534.08</v>
      </c>
      <c r="Q43" s="51">
        <v>-925534.08</v>
      </c>
      <c r="R43" s="51">
        <v>-876267.53999999992</v>
      </c>
      <c r="S43" s="51">
        <v>-835278.75</v>
      </c>
      <c r="T43" s="51">
        <v>-828663</v>
      </c>
      <c r="U43" s="51">
        <v>-892428.52</v>
      </c>
      <c r="V43" s="51">
        <v>-814463.93</v>
      </c>
      <c r="W43" s="51">
        <v>-824987.15</v>
      </c>
      <c r="X43" s="51">
        <v>-786240.69000000006</v>
      </c>
      <c r="Y43" s="51">
        <v>-726598.77999999991</v>
      </c>
      <c r="Z43" s="51">
        <v>-651963.51</v>
      </c>
      <c r="AA43" s="51">
        <v>-558771.94999999995</v>
      </c>
      <c r="AB43" s="51">
        <v>-531103.6399999999</v>
      </c>
      <c r="AC43" s="51">
        <v>-511229.18</v>
      </c>
      <c r="AD43" s="51">
        <v>-511229.18</v>
      </c>
      <c r="AE43" s="51">
        <v>-571355.61</v>
      </c>
      <c r="AF43" s="51">
        <v>-627595.49999999988</v>
      </c>
      <c r="AG43" s="51">
        <v>-654988.19999999995</v>
      </c>
      <c r="AH43" s="51">
        <v>-572329.75</v>
      </c>
      <c r="AI43" s="51">
        <v>-542998.32999999996</v>
      </c>
      <c r="AJ43" s="51">
        <v>-662693.05000000005</v>
      </c>
      <c r="AK43" s="51">
        <v>-533298.14</v>
      </c>
      <c r="AL43" s="51">
        <v>-638632.77</v>
      </c>
      <c r="AM43" s="51">
        <v>-579293.83000000007</v>
      </c>
      <c r="AN43" s="51">
        <v>-797473.29999999993</v>
      </c>
      <c r="AO43" s="51">
        <v>-658180.66</v>
      </c>
      <c r="AP43" s="51">
        <v>-619784.72000000009</v>
      </c>
      <c r="AQ43" s="51">
        <v>-619784.72000000009</v>
      </c>
      <c r="AR43" s="51">
        <v>-670742.30999999994</v>
      </c>
      <c r="AS43" s="51">
        <v>-482697.43000000005</v>
      </c>
      <c r="AT43" s="51">
        <v>-532773.35</v>
      </c>
      <c r="AU43" s="51">
        <v>-523692.58</v>
      </c>
      <c r="AV43" s="51">
        <v>-561012.24</v>
      </c>
      <c r="AW43" s="51">
        <v>-581882.97000000009</v>
      </c>
      <c r="AX43" s="51">
        <v>-598415.12</v>
      </c>
      <c r="AY43" s="51">
        <v>-579921.49</v>
      </c>
      <c r="AZ43" s="51">
        <v>-542631.36</v>
      </c>
      <c r="BA43" s="51">
        <v>-558299.54999999993</v>
      </c>
      <c r="BB43" s="51">
        <v>-584381.34000000008</v>
      </c>
      <c r="BC43" s="51">
        <v>-627481.72</v>
      </c>
      <c r="BD43" s="51">
        <v>-627481.72</v>
      </c>
      <c r="BE43" s="51">
        <v>0</v>
      </c>
      <c r="BF43" s="51">
        <v>0</v>
      </c>
      <c r="BG43" s="51">
        <v>0</v>
      </c>
      <c r="BH43" s="51">
        <v>0</v>
      </c>
      <c r="BI43" s="51">
        <v>0</v>
      </c>
      <c r="BJ43" s="51">
        <v>0</v>
      </c>
      <c r="BK43" s="51">
        <v>0</v>
      </c>
      <c r="BL43" s="51">
        <v>0</v>
      </c>
      <c r="BM43" s="51">
        <v>0</v>
      </c>
      <c r="BN43" s="51">
        <v>0</v>
      </c>
      <c r="BO43" s="51">
        <v>0</v>
      </c>
      <c r="BP43" s="51">
        <v>0</v>
      </c>
      <c r="BQ43" s="51">
        <v>0</v>
      </c>
      <c r="BR43" s="51">
        <v>0</v>
      </c>
      <c r="BS43" s="51">
        <v>0</v>
      </c>
      <c r="BT43" s="51">
        <v>0</v>
      </c>
      <c r="BU43" s="51">
        <v>0</v>
      </c>
      <c r="BV43" s="51">
        <v>0</v>
      </c>
      <c r="BW43" s="51">
        <v>0</v>
      </c>
      <c r="BX43" s="51">
        <v>0</v>
      </c>
      <c r="BY43" s="51">
        <v>0</v>
      </c>
      <c r="BZ43" s="51">
        <v>0</v>
      </c>
      <c r="CA43" s="51">
        <v>0</v>
      </c>
      <c r="CB43" s="51">
        <v>0</v>
      </c>
      <c r="CC43" s="51">
        <v>0</v>
      </c>
      <c r="CD43" s="51">
        <v>0</v>
      </c>
    </row>
    <row r="44" spans="1:82" hidden="1" x14ac:dyDescent="0.2">
      <c r="A44" s="50" t="s">
        <v>197</v>
      </c>
      <c r="B44" s="50" t="s">
        <v>160</v>
      </c>
      <c r="C44" s="50" t="s">
        <v>187</v>
      </c>
      <c r="D44" s="50" t="s">
        <v>208</v>
      </c>
      <c r="E44" s="51">
        <v>-8128300.4500000002</v>
      </c>
      <c r="F44" s="51">
        <v>-8456982.4499999993</v>
      </c>
      <c r="G44" s="51">
        <v>-8708512.4499999993</v>
      </c>
      <c r="H44" s="51">
        <v>-8792598.4499999993</v>
      </c>
      <c r="I44" s="51">
        <v>-9005270.4499999993</v>
      </c>
      <c r="J44" s="51">
        <v>-9133841.4499999993</v>
      </c>
      <c r="K44" s="51">
        <v>-9335991.4499999993</v>
      </c>
      <c r="L44" s="51">
        <v>-9505580.4499999993</v>
      </c>
      <c r="M44" s="51">
        <v>-1926645.45</v>
      </c>
      <c r="N44" s="51">
        <v>-2139617.4500000002</v>
      </c>
      <c r="O44" s="51">
        <v>-2439716.4500000002</v>
      </c>
      <c r="P44" s="51">
        <v>-2886949.45</v>
      </c>
      <c r="Q44" s="51">
        <v>-2886949.45</v>
      </c>
      <c r="R44" s="51">
        <v>-3104737.45</v>
      </c>
      <c r="S44" s="51">
        <v>-3285097.45</v>
      </c>
      <c r="T44" s="51">
        <v>-3487652.45</v>
      </c>
      <c r="U44" s="51">
        <v>-3625606.45</v>
      </c>
      <c r="V44" s="51">
        <v>-3721653.45</v>
      </c>
      <c r="W44" s="51">
        <v>-3841513.45</v>
      </c>
      <c r="X44" s="51">
        <v>-3923637.45</v>
      </c>
      <c r="Y44" s="51">
        <v>-3988238.45</v>
      </c>
      <c r="Z44" s="51">
        <v>-4063395.45</v>
      </c>
      <c r="AA44" s="51">
        <v>-4101702.45</v>
      </c>
      <c r="AB44" s="51">
        <v>-1293413.4500000002</v>
      </c>
      <c r="AC44" s="51">
        <v>-1328159.45</v>
      </c>
      <c r="AD44" s="51">
        <v>-1328159.45</v>
      </c>
      <c r="AE44" s="51">
        <v>-1370705.45</v>
      </c>
      <c r="AF44" s="51">
        <v>-1366444.45</v>
      </c>
      <c r="AG44" s="51">
        <v>-1363782.45</v>
      </c>
      <c r="AH44" s="51">
        <v>-1339836.45</v>
      </c>
      <c r="AI44" s="51">
        <v>-1360251.45</v>
      </c>
      <c r="AJ44" s="51">
        <v>-1377844.45</v>
      </c>
      <c r="AK44" s="51">
        <v>-1377328.45</v>
      </c>
      <c r="AL44" s="51">
        <v>-1381889.45</v>
      </c>
      <c r="AM44" s="51">
        <v>-158868.44999999995</v>
      </c>
      <c r="AN44" s="51">
        <v>-166541.45000000001</v>
      </c>
      <c r="AO44" s="51">
        <v>-383208.45</v>
      </c>
      <c r="AP44" s="51">
        <v>-516395.45</v>
      </c>
      <c r="AQ44" s="51">
        <v>-516395.45</v>
      </c>
      <c r="AR44" s="51">
        <v>-361388.45</v>
      </c>
      <c r="AS44" s="51">
        <v>-459725.45</v>
      </c>
      <c r="AT44" s="51">
        <v>-566995.44999999995</v>
      </c>
      <c r="AU44" s="51">
        <v>-629415.44999999995</v>
      </c>
      <c r="AV44" s="51">
        <v>-766947.45</v>
      </c>
      <c r="AW44" s="51">
        <v>-918931.45</v>
      </c>
      <c r="AX44" s="51">
        <v>-1130490.45</v>
      </c>
      <c r="AY44" s="51">
        <v>-1373685.45</v>
      </c>
      <c r="AZ44" s="51">
        <v>-1127478.45</v>
      </c>
      <c r="BA44" s="51">
        <v>-1554648.45</v>
      </c>
      <c r="BB44" s="51">
        <v>-2026598.45</v>
      </c>
      <c r="BC44" s="51">
        <v>-2388634.4500000002</v>
      </c>
      <c r="BD44" s="51">
        <v>-2388634.4500000002</v>
      </c>
      <c r="BE44" s="51">
        <v>-2627178.5106671317</v>
      </c>
      <c r="BF44" s="51">
        <v>-2805294.9110366795</v>
      </c>
      <c r="BG44" s="51">
        <v>-2990103.5994105637</v>
      </c>
      <c r="BH44" s="51">
        <v>-3163479.0095788529</v>
      </c>
      <c r="BI44" s="51">
        <v>-3345046.0311692287</v>
      </c>
      <c r="BJ44" s="51">
        <v>-3521874.7526367349</v>
      </c>
      <c r="BK44" s="51">
        <v>-3710583.4086995865</v>
      </c>
      <c r="BL44" s="51">
        <v>-3898989.935848773</v>
      </c>
      <c r="BM44" s="51">
        <v>-1687369.6622131024</v>
      </c>
      <c r="BN44" s="51">
        <v>-1873422.0374282589</v>
      </c>
      <c r="BO44" s="51">
        <v>-2059520.0976909287</v>
      </c>
      <c r="BP44" s="51">
        <v>-2270276.854275519</v>
      </c>
      <c r="BQ44" s="51">
        <v>-2270276.854275519</v>
      </c>
      <c r="BR44" s="51">
        <v>-2499452.3917632308</v>
      </c>
      <c r="BS44" s="51">
        <v>-2689631.7963437252</v>
      </c>
      <c r="BT44" s="51">
        <v>-2876485.4415357038</v>
      </c>
      <c r="BU44" s="51">
        <v>-3001953.775051916</v>
      </c>
      <c r="BV44" s="51">
        <v>-3124972.3212521272</v>
      </c>
      <c r="BW44" s="51">
        <v>-3244215.0138216065</v>
      </c>
      <c r="BX44" s="51">
        <v>-3372114.4028580971</v>
      </c>
      <c r="BY44" s="51">
        <v>-3500145.9001922105</v>
      </c>
      <c r="BZ44" s="51">
        <v>-1350046.6778598581</v>
      </c>
      <c r="CA44" s="51">
        <v>-1478021.4134855522</v>
      </c>
      <c r="CB44" s="51">
        <v>-1609283.8577679712</v>
      </c>
      <c r="CC44" s="51">
        <v>-1763487.9434365705</v>
      </c>
      <c r="CD44" s="51">
        <v>-1763487.9434365705</v>
      </c>
    </row>
    <row r="45" spans="1:82" hidden="1" x14ac:dyDescent="0.2">
      <c r="A45" s="50" t="s">
        <v>197</v>
      </c>
      <c r="B45" s="50" t="s">
        <v>160</v>
      </c>
      <c r="C45" s="50" t="s">
        <v>209</v>
      </c>
      <c r="D45" s="50" t="s">
        <v>210</v>
      </c>
      <c r="E45" s="51">
        <v>0</v>
      </c>
      <c r="F45" s="51">
        <v>0</v>
      </c>
      <c r="G45" s="51">
        <v>0</v>
      </c>
      <c r="H45" s="51">
        <v>0</v>
      </c>
      <c r="I45" s="51">
        <v>0</v>
      </c>
      <c r="J45" s="51">
        <v>0</v>
      </c>
      <c r="K45" s="51">
        <v>0</v>
      </c>
      <c r="L45" s="51">
        <v>0</v>
      </c>
      <c r="M45" s="51">
        <v>0</v>
      </c>
      <c r="N45" s="51">
        <v>0</v>
      </c>
      <c r="O45" s="51">
        <v>0</v>
      </c>
      <c r="P45" s="51">
        <v>0</v>
      </c>
      <c r="Q45" s="51">
        <v>0</v>
      </c>
      <c r="R45" s="51">
        <v>0</v>
      </c>
      <c r="S45" s="51">
        <v>0</v>
      </c>
      <c r="T45" s="51">
        <v>0</v>
      </c>
      <c r="U45" s="51">
        <v>0</v>
      </c>
      <c r="V45" s="51">
        <v>0</v>
      </c>
      <c r="W45" s="51">
        <v>0</v>
      </c>
      <c r="X45" s="51">
        <v>0</v>
      </c>
      <c r="Y45" s="51">
        <v>0</v>
      </c>
      <c r="Z45" s="51">
        <v>0</v>
      </c>
      <c r="AA45" s="51">
        <v>0</v>
      </c>
      <c r="AB45" s="51">
        <v>0</v>
      </c>
      <c r="AC45" s="51">
        <v>0</v>
      </c>
      <c r="AD45" s="51">
        <v>0</v>
      </c>
      <c r="AE45" s="51">
        <v>0</v>
      </c>
      <c r="AF45" s="51">
        <v>0</v>
      </c>
      <c r="AG45" s="51">
        <v>0</v>
      </c>
      <c r="AH45" s="51">
        <v>0</v>
      </c>
      <c r="AI45" s="51">
        <v>-125449</v>
      </c>
      <c r="AJ45" s="51">
        <v>0</v>
      </c>
      <c r="AK45" s="51">
        <v>0</v>
      </c>
      <c r="AL45" s="51">
        <v>0</v>
      </c>
      <c r="AM45" s="51">
        <v>0</v>
      </c>
      <c r="AN45" s="51">
        <v>0</v>
      </c>
      <c r="AO45" s="51">
        <v>0</v>
      </c>
      <c r="AP45" s="51">
        <v>0</v>
      </c>
      <c r="AQ45" s="51">
        <v>0</v>
      </c>
      <c r="AR45" s="51">
        <v>0</v>
      </c>
      <c r="AS45" s="51">
        <v>0</v>
      </c>
      <c r="AT45" s="51">
        <v>0</v>
      </c>
      <c r="AU45" s="51">
        <v>0</v>
      </c>
      <c r="AV45" s="51">
        <v>0</v>
      </c>
      <c r="AW45" s="51">
        <v>0</v>
      </c>
      <c r="AX45" s="51">
        <v>0</v>
      </c>
      <c r="AY45" s="51">
        <v>0</v>
      </c>
      <c r="AZ45" s="51">
        <v>0</v>
      </c>
      <c r="BA45" s="51">
        <v>0</v>
      </c>
      <c r="BB45" s="51">
        <v>0</v>
      </c>
      <c r="BC45" s="51">
        <v>0</v>
      </c>
      <c r="BD45" s="51">
        <v>0</v>
      </c>
      <c r="BE45" s="51">
        <v>0</v>
      </c>
      <c r="BF45" s="51">
        <v>0</v>
      </c>
      <c r="BG45" s="51">
        <v>0</v>
      </c>
      <c r="BH45" s="51">
        <v>0</v>
      </c>
      <c r="BI45" s="51">
        <v>0</v>
      </c>
      <c r="BJ45" s="51">
        <v>0</v>
      </c>
      <c r="BK45" s="51">
        <v>0</v>
      </c>
      <c r="BL45" s="51">
        <v>0</v>
      </c>
      <c r="BM45" s="51">
        <v>0</v>
      </c>
      <c r="BN45" s="51">
        <v>0</v>
      </c>
      <c r="BO45" s="51">
        <v>0</v>
      </c>
      <c r="BP45" s="51">
        <v>0</v>
      </c>
      <c r="BQ45" s="51">
        <v>0</v>
      </c>
      <c r="BR45" s="51">
        <v>0</v>
      </c>
      <c r="BS45" s="51">
        <v>0</v>
      </c>
      <c r="BT45" s="51">
        <v>0</v>
      </c>
      <c r="BU45" s="51">
        <v>0</v>
      </c>
      <c r="BV45" s="51">
        <v>0</v>
      </c>
      <c r="BW45" s="51">
        <v>0</v>
      </c>
      <c r="BX45" s="51">
        <v>0</v>
      </c>
      <c r="BY45" s="51">
        <v>0</v>
      </c>
      <c r="BZ45" s="51">
        <v>0</v>
      </c>
      <c r="CA45" s="51">
        <v>0</v>
      </c>
      <c r="CB45" s="51">
        <v>0</v>
      </c>
      <c r="CC45" s="51">
        <v>0</v>
      </c>
      <c r="CD45" s="51">
        <v>0</v>
      </c>
    </row>
    <row r="46" spans="1:82" hidden="1" x14ac:dyDescent="0.2">
      <c r="A46" s="50" t="s">
        <v>197</v>
      </c>
      <c r="B46" s="50" t="s">
        <v>160</v>
      </c>
      <c r="C46" s="50" t="s">
        <v>211</v>
      </c>
      <c r="D46" s="50" t="s">
        <v>212</v>
      </c>
      <c r="E46" s="51">
        <v>-6000.4</v>
      </c>
      <c r="F46" s="51">
        <v>-6000.4</v>
      </c>
      <c r="G46" s="51">
        <v>-6000.4</v>
      </c>
      <c r="H46" s="51">
        <v>-6000.4</v>
      </c>
      <c r="I46" s="51">
        <v>-6000.4</v>
      </c>
      <c r="J46" s="51">
        <v>-6000.4</v>
      </c>
      <c r="K46" s="51">
        <v>-6000.4</v>
      </c>
      <c r="L46" s="51">
        <v>-6000.4</v>
      </c>
      <c r="M46" s="51">
        <v>-6000.4</v>
      </c>
      <c r="N46" s="51">
        <v>-6000.4</v>
      </c>
      <c r="O46" s="51">
        <v>-6000.4</v>
      </c>
      <c r="P46" s="51">
        <v>-6000.4</v>
      </c>
      <c r="Q46" s="51">
        <v>-6000.4</v>
      </c>
      <c r="R46" s="51">
        <v>-6000.4</v>
      </c>
      <c r="S46" s="51">
        <v>-6000.4</v>
      </c>
      <c r="T46" s="51">
        <v>-6000.4</v>
      </c>
      <c r="U46" s="51">
        <v>-6000.4</v>
      </c>
      <c r="V46" s="51">
        <v>-6000.4</v>
      </c>
      <c r="W46" s="51">
        <v>-6000.4</v>
      </c>
      <c r="X46" s="51">
        <v>-6000.4</v>
      </c>
      <c r="Y46" s="51">
        <v>-6000.4</v>
      </c>
      <c r="Z46" s="51">
        <v>-6000.4</v>
      </c>
      <c r="AA46" s="51">
        <v>-6000.4</v>
      </c>
      <c r="AB46" s="51">
        <v>-6000.4</v>
      </c>
      <c r="AC46" s="51">
        <v>-6000.4</v>
      </c>
      <c r="AD46" s="51">
        <v>-6000.4</v>
      </c>
      <c r="AE46" s="51">
        <v>-6000.4</v>
      </c>
      <c r="AF46" s="51">
        <v>-6000.4</v>
      </c>
      <c r="AG46" s="51">
        <v>-6000.4</v>
      </c>
      <c r="AH46" s="51">
        <v>-6000.4</v>
      </c>
      <c r="AI46" s="51">
        <v>-6000.4</v>
      </c>
      <c r="AJ46" s="51">
        <v>-6000.4</v>
      </c>
      <c r="AK46" s="51">
        <v>-6000.4</v>
      </c>
      <c r="AL46" s="51">
        <v>-6000.4</v>
      </c>
      <c r="AM46" s="51">
        <v>-6000.4</v>
      </c>
      <c r="AN46" s="51">
        <v>-6000.4</v>
      </c>
      <c r="AO46" s="51">
        <v>-6000.4</v>
      </c>
      <c r="AP46" s="51">
        <v>-6000.4</v>
      </c>
      <c r="AQ46" s="51">
        <v>-6000.4</v>
      </c>
      <c r="AR46" s="51">
        <v>-6000.4</v>
      </c>
      <c r="AS46" s="51">
        <v>-6000.4</v>
      </c>
      <c r="AT46" s="51">
        <v>-6000.4</v>
      </c>
      <c r="AU46" s="51">
        <v>-6000.4</v>
      </c>
      <c r="AV46" s="51">
        <v>-6000.4</v>
      </c>
      <c r="AW46" s="51">
        <v>-6000.4</v>
      </c>
      <c r="AX46" s="51">
        <v>-6000.4</v>
      </c>
      <c r="AY46" s="51">
        <v>-6000.4</v>
      </c>
      <c r="AZ46" s="51">
        <v>-6000.4</v>
      </c>
      <c r="BA46" s="51">
        <v>-6000.4</v>
      </c>
      <c r="BB46" s="51">
        <v>-6000.4</v>
      </c>
      <c r="BC46" s="51">
        <v>-6000.4</v>
      </c>
      <c r="BD46" s="51">
        <v>-6000.4</v>
      </c>
      <c r="BE46" s="51">
        <v>-350380.86467734311</v>
      </c>
      <c r="BF46" s="51">
        <v>-282503.89196009707</v>
      </c>
      <c r="BG46" s="51">
        <v>-335174.592556505</v>
      </c>
      <c r="BH46" s="51">
        <v>-312757.98514815379</v>
      </c>
      <c r="BI46" s="51">
        <v>-329632.34983291157</v>
      </c>
      <c r="BJ46" s="51">
        <v>-309737.60538247583</v>
      </c>
      <c r="BK46" s="51">
        <v>-327345.16447199474</v>
      </c>
      <c r="BL46" s="51">
        <v>-325424.63465919386</v>
      </c>
      <c r="BM46" s="51">
        <v>-304598.79105308291</v>
      </c>
      <c r="BN46" s="51">
        <v>-321383.31563641503</v>
      </c>
      <c r="BO46" s="51">
        <v>-303207.49764860456</v>
      </c>
      <c r="BP46" s="51">
        <v>-323283.89979922614</v>
      </c>
      <c r="BQ46" s="51">
        <v>-323283.89979922614</v>
      </c>
      <c r="BR46" s="51">
        <v>-323258.36744439148</v>
      </c>
      <c r="BS46" s="51">
        <v>-264273.9326473524</v>
      </c>
      <c r="BT46" s="51">
        <v>-311299.56263710675</v>
      </c>
      <c r="BU46" s="51">
        <v>-281289.83092451136</v>
      </c>
      <c r="BV46" s="51">
        <v>-290791.173602344</v>
      </c>
      <c r="BW46" s="51">
        <v>-273450.79150273761</v>
      </c>
      <c r="BX46" s="51">
        <v>-288891.08403160342</v>
      </c>
      <c r="BY46" s="51">
        <v>-287453.34053192323</v>
      </c>
      <c r="BZ46" s="51">
        <v>-269558.74285021913</v>
      </c>
      <c r="CA46" s="51">
        <v>-284635.39678935963</v>
      </c>
      <c r="CB46" s="51">
        <v>-269254.78489322535</v>
      </c>
      <c r="CC46" s="51">
        <v>-287575.48106613621</v>
      </c>
      <c r="CD46" s="51">
        <v>-287575.48106613621</v>
      </c>
    </row>
    <row r="47" spans="1:82" hidden="1" x14ac:dyDescent="0.2">
      <c r="A47" s="50" t="s">
        <v>197</v>
      </c>
      <c r="B47" s="50" t="s">
        <v>160</v>
      </c>
      <c r="C47" s="50" t="s">
        <v>213</v>
      </c>
      <c r="D47" s="50" t="s">
        <v>214</v>
      </c>
      <c r="E47" s="51">
        <v>-19290698</v>
      </c>
      <c r="F47" s="51">
        <v>-19133841</v>
      </c>
      <c r="G47" s="51">
        <v>-18956952</v>
      </c>
      <c r="H47" s="51">
        <v>-18811110</v>
      </c>
      <c r="I47" s="51">
        <v>-18649831</v>
      </c>
      <c r="J47" s="51">
        <v>-18496653</v>
      </c>
      <c r="K47" s="51">
        <v>-18348720</v>
      </c>
      <c r="L47" s="51">
        <v>-18203802</v>
      </c>
      <c r="M47" s="51">
        <v>-18057961</v>
      </c>
      <c r="N47" s="51">
        <v>-17909533</v>
      </c>
      <c r="O47" s="51">
        <v>-17783496</v>
      </c>
      <c r="P47" s="51">
        <v>-17628838</v>
      </c>
      <c r="Q47" s="51">
        <v>-17628838</v>
      </c>
      <c r="R47" s="51">
        <v>-17481178</v>
      </c>
      <c r="S47" s="51">
        <v>-17355375</v>
      </c>
      <c r="T47" s="51">
        <v>-17216979</v>
      </c>
      <c r="U47" s="51">
        <v>-17092236</v>
      </c>
      <c r="V47" s="51">
        <v>-16973539</v>
      </c>
      <c r="W47" s="51">
        <v>-16850191</v>
      </c>
      <c r="X47" s="51">
        <v>-16730795</v>
      </c>
      <c r="Y47" s="51">
        <v>-16624585</v>
      </c>
      <c r="Z47" s="51">
        <v>-16512007</v>
      </c>
      <c r="AA47" s="51">
        <v>-16403649</v>
      </c>
      <c r="AB47" s="51">
        <v>-16302611</v>
      </c>
      <c r="AC47" s="51">
        <v>-16196532</v>
      </c>
      <c r="AD47" s="51">
        <v>-16196532</v>
      </c>
      <c r="AE47" s="51">
        <v>-16086954</v>
      </c>
      <c r="AF47" s="51">
        <v>-15996237</v>
      </c>
      <c r="AG47" s="51">
        <v>-15903036</v>
      </c>
      <c r="AH47" s="51">
        <v>-15817540</v>
      </c>
      <c r="AI47" s="51">
        <v>-15724450</v>
      </c>
      <c r="AJ47" s="51">
        <v>-15640317</v>
      </c>
      <c r="AK47" s="51">
        <v>-15547217</v>
      </c>
      <c r="AL47" s="51">
        <v>-15459925</v>
      </c>
      <c r="AM47" s="51">
        <v>-15363273</v>
      </c>
      <c r="AN47" s="51">
        <v>-15267137</v>
      </c>
      <c r="AO47" s="51">
        <v>-15163246</v>
      </c>
      <c r="AP47" s="51">
        <v>-15069102</v>
      </c>
      <c r="AQ47" s="51">
        <v>-15069102</v>
      </c>
      <c r="AR47" s="51">
        <v>-15214450</v>
      </c>
      <c r="AS47" s="51">
        <v>-15138286</v>
      </c>
      <c r="AT47" s="51">
        <v>-15036719</v>
      </c>
      <c r="AU47" s="51">
        <v>-14937909</v>
      </c>
      <c r="AV47" s="51">
        <v>-14963059</v>
      </c>
      <c r="AW47" s="51">
        <v>-14862152</v>
      </c>
      <c r="AX47" s="51">
        <v>-14756685</v>
      </c>
      <c r="AY47" s="51">
        <v>-14652979</v>
      </c>
      <c r="AZ47" s="51">
        <v>-14555078</v>
      </c>
      <c r="BA47" s="51">
        <v>-14444668</v>
      </c>
      <c r="BB47" s="51">
        <v>-14337789</v>
      </c>
      <c r="BC47" s="51">
        <v>-14233822</v>
      </c>
      <c r="BD47" s="51">
        <v>-14233822</v>
      </c>
      <c r="BE47" s="51">
        <v>-14147389.546617705</v>
      </c>
      <c r="BF47" s="51">
        <v>-14074197.908927981</v>
      </c>
      <c r="BG47" s="51">
        <v>-13989955.767913166</v>
      </c>
      <c r="BH47" s="51">
        <v>-13910786.174588244</v>
      </c>
      <c r="BI47" s="51">
        <v>-13828717.907943515</v>
      </c>
      <c r="BJ47" s="51">
        <v>-13751609.554605477</v>
      </c>
      <c r="BK47" s="51">
        <v>-13671628.705141198</v>
      </c>
      <c r="BL47" s="51">
        <v>-13592677.262626836</v>
      </c>
      <c r="BM47" s="51">
        <v>-13518525.979927009</v>
      </c>
      <c r="BN47" s="51">
        <v>-13441541.473853124</v>
      </c>
      <c r="BO47" s="51">
        <v>-13369257.357022988</v>
      </c>
      <c r="BP47" s="51">
        <v>-13294165.849573363</v>
      </c>
      <c r="BQ47" s="51">
        <v>-13294165.849573363</v>
      </c>
      <c r="BR47" s="51">
        <v>-13215965.050674327</v>
      </c>
      <c r="BS47" s="51">
        <v>-13148929.906961765</v>
      </c>
      <c r="BT47" s="51">
        <v>-13072361.977861311</v>
      </c>
      <c r="BU47" s="51">
        <v>-13000010.579967054</v>
      </c>
      <c r="BV47" s="51">
        <v>-12925906.524218896</v>
      </c>
      <c r="BW47" s="51">
        <v>-12855904.486389033</v>
      </c>
      <c r="BX47" s="51">
        <v>-12783357.978126226</v>
      </c>
      <c r="BY47" s="51">
        <v>-12711582.410945741</v>
      </c>
      <c r="BZ47" s="51">
        <v>-12643794.871429104</v>
      </c>
      <c r="CA47" s="51">
        <v>-12573497.593248447</v>
      </c>
      <c r="CB47" s="51">
        <v>-12507116.57862914</v>
      </c>
      <c r="CC47" s="51">
        <v>-12438248.487254633</v>
      </c>
      <c r="CD47" s="51">
        <v>-12438248.487254633</v>
      </c>
    </row>
    <row r="48" spans="1:82" hidden="1" x14ac:dyDescent="0.2">
      <c r="A48" s="50" t="s">
        <v>197</v>
      </c>
      <c r="B48" s="50" t="s">
        <v>160</v>
      </c>
      <c r="C48" s="50" t="s">
        <v>215</v>
      </c>
      <c r="D48" s="50" t="s">
        <v>216</v>
      </c>
      <c r="E48" s="51">
        <v>-5621150</v>
      </c>
      <c r="F48" s="51">
        <v>-5579467</v>
      </c>
      <c r="G48" s="51">
        <v>-5530289</v>
      </c>
      <c r="H48" s="51">
        <v>-5487493</v>
      </c>
      <c r="I48" s="51">
        <v>-5442350</v>
      </c>
      <c r="J48" s="51">
        <v>-5398138</v>
      </c>
      <c r="K48" s="51">
        <v>-5356858</v>
      </c>
      <c r="L48" s="51">
        <v>-5315903</v>
      </c>
      <c r="M48" s="51">
        <v>-5276064</v>
      </c>
      <c r="N48" s="51">
        <v>-5234832</v>
      </c>
      <c r="O48" s="51">
        <v>-5201997</v>
      </c>
      <c r="P48" s="51">
        <v>-5163146</v>
      </c>
      <c r="Q48" s="51">
        <v>-5163146</v>
      </c>
      <c r="R48" s="51">
        <v>-5122236</v>
      </c>
      <c r="S48" s="51">
        <v>-5087288</v>
      </c>
      <c r="T48" s="51">
        <v>-5048916</v>
      </c>
      <c r="U48" s="51">
        <v>-5013517</v>
      </c>
      <c r="V48" s="51">
        <v>-4979190</v>
      </c>
      <c r="W48" s="51">
        <v>-4943883</v>
      </c>
      <c r="X48" s="51">
        <v>-4909090</v>
      </c>
      <c r="Y48" s="51">
        <v>-4877986</v>
      </c>
      <c r="Z48" s="51">
        <v>-4845140</v>
      </c>
      <c r="AA48" s="51">
        <v>-4812901</v>
      </c>
      <c r="AB48" s="51">
        <v>-4783780</v>
      </c>
      <c r="AC48" s="51">
        <v>-4752171</v>
      </c>
      <c r="AD48" s="51">
        <v>-4752171</v>
      </c>
      <c r="AE48" s="51">
        <v>-4719641</v>
      </c>
      <c r="AF48" s="51">
        <v>-4691989</v>
      </c>
      <c r="AG48" s="51">
        <v>-4663612</v>
      </c>
      <c r="AH48" s="51">
        <v>-4637189</v>
      </c>
      <c r="AI48" s="51">
        <v>-4609266</v>
      </c>
      <c r="AJ48" s="51">
        <v>-4584013</v>
      </c>
      <c r="AK48" s="51">
        <v>-4555707</v>
      </c>
      <c r="AL48" s="51">
        <v>-4529258</v>
      </c>
      <c r="AM48" s="51">
        <v>-4501798</v>
      </c>
      <c r="AN48" s="51">
        <v>-4472716</v>
      </c>
      <c r="AO48" s="51">
        <v>-4445091</v>
      </c>
      <c r="AP48" s="51">
        <v>-4418904</v>
      </c>
      <c r="AQ48" s="51">
        <v>-4418904</v>
      </c>
      <c r="AR48" s="51">
        <v>-4460256</v>
      </c>
      <c r="AS48" s="51">
        <v>-4438898</v>
      </c>
      <c r="AT48" s="51">
        <v>-4409983</v>
      </c>
      <c r="AU48" s="51">
        <v>-4381089</v>
      </c>
      <c r="AV48" s="51">
        <v>-2900626</v>
      </c>
      <c r="AW48" s="51">
        <v>-2881810</v>
      </c>
      <c r="AX48" s="51">
        <v>-2862563</v>
      </c>
      <c r="AY48" s="51">
        <v>-2843916</v>
      </c>
      <c r="AZ48" s="51">
        <v>-2826637</v>
      </c>
      <c r="BA48" s="51">
        <v>-2808121</v>
      </c>
      <c r="BB48" s="51">
        <v>-2790659</v>
      </c>
      <c r="BC48" s="51">
        <v>-2772905</v>
      </c>
      <c r="BD48" s="51">
        <v>-2772905</v>
      </c>
      <c r="BE48" s="51">
        <v>-2755755.7036939892</v>
      </c>
      <c r="BF48" s="51">
        <v>-2741233.5533587267</v>
      </c>
      <c r="BG48" s="51">
        <v>-2724518.8428399144</v>
      </c>
      <c r="BH48" s="51">
        <v>-2708810.5901960805</v>
      </c>
      <c r="BI48" s="51">
        <v>-2692527.2039570464</v>
      </c>
      <c r="BJ48" s="51">
        <v>-2677227.9275010871</v>
      </c>
      <c r="BK48" s="51">
        <v>-2661358.7113375394</v>
      </c>
      <c r="BL48" s="51">
        <v>-2645693.7425846905</v>
      </c>
      <c r="BM48" s="51">
        <v>-2630981.1864934545</v>
      </c>
      <c r="BN48" s="51">
        <v>-2615706.482907366</v>
      </c>
      <c r="BO48" s="51">
        <v>-2601364.39623472</v>
      </c>
      <c r="BP48" s="51">
        <v>-2586465.2876137635</v>
      </c>
      <c r="BQ48" s="51">
        <v>-2586465.2876137635</v>
      </c>
      <c r="BR48" s="51">
        <v>-2570949.2560861758</v>
      </c>
      <c r="BS48" s="51">
        <v>-2557648.6323336829</v>
      </c>
      <c r="BT48" s="51">
        <v>-2542456.5829089903</v>
      </c>
      <c r="BU48" s="51">
        <v>-2528101.1468188595</v>
      </c>
      <c r="BV48" s="51">
        <v>-2513397.9611545429</v>
      </c>
      <c r="BW48" s="51">
        <v>-2499508.6679343316</v>
      </c>
      <c r="BX48" s="51">
        <v>-2485114.5194694893</v>
      </c>
      <c r="BY48" s="51">
        <v>-2470873.335505107</v>
      </c>
      <c r="BZ48" s="51">
        <v>-2457423.4268708541</v>
      </c>
      <c r="CA48" s="51">
        <v>-2443475.5542159616</v>
      </c>
      <c r="CB48" s="51">
        <v>-2430304.7179819718</v>
      </c>
      <c r="CC48" s="51">
        <v>-2416640.4141378235</v>
      </c>
      <c r="CD48" s="51">
        <v>-2416640.4141378235</v>
      </c>
    </row>
    <row r="49" spans="1:82" hidden="1" x14ac:dyDescent="0.2">
      <c r="A49" s="50" t="s">
        <v>197</v>
      </c>
      <c r="B49" s="50" t="s">
        <v>160</v>
      </c>
      <c r="C49" s="50" t="s">
        <v>217</v>
      </c>
      <c r="D49" s="50" t="s">
        <v>218</v>
      </c>
      <c r="E49" s="51">
        <v>-781751.56</v>
      </c>
      <c r="F49" s="51">
        <v>-785125.08</v>
      </c>
      <c r="G49" s="51">
        <v>-788498.6</v>
      </c>
      <c r="H49" s="51">
        <v>-791872.12</v>
      </c>
      <c r="I49" s="51">
        <v>-795245.64</v>
      </c>
      <c r="J49" s="51">
        <v>-798619.16</v>
      </c>
      <c r="K49" s="51">
        <v>-801992.68</v>
      </c>
      <c r="L49" s="51">
        <v>-805592.22</v>
      </c>
      <c r="M49" s="51">
        <v>-809191.76</v>
      </c>
      <c r="N49" s="51">
        <v>-812791.3</v>
      </c>
      <c r="O49" s="51">
        <v>-816390.84000000008</v>
      </c>
      <c r="P49" s="51">
        <v>-819990.38</v>
      </c>
      <c r="Q49" s="51">
        <v>-819990.38</v>
      </c>
      <c r="R49" s="51">
        <v>-823796.6</v>
      </c>
      <c r="S49" s="51">
        <v>-827602.82</v>
      </c>
      <c r="T49" s="51">
        <v>-831409.03999999992</v>
      </c>
      <c r="U49" s="51">
        <v>-835215.26</v>
      </c>
      <c r="V49" s="51">
        <v>-839021.48</v>
      </c>
      <c r="W49" s="51">
        <v>-842827.7</v>
      </c>
      <c r="X49" s="51">
        <v>-846633.91999999993</v>
      </c>
      <c r="Y49" s="51">
        <v>-850440.14</v>
      </c>
      <c r="Z49" s="51">
        <v>-854246.36</v>
      </c>
      <c r="AA49" s="51">
        <v>-858052.58</v>
      </c>
      <c r="AB49" s="51">
        <v>-861987.69</v>
      </c>
      <c r="AC49" s="51">
        <v>-865922.79999999993</v>
      </c>
      <c r="AD49" s="51">
        <v>-865922.79999999993</v>
      </c>
      <c r="AE49" s="51">
        <v>-869857.91</v>
      </c>
      <c r="AF49" s="51">
        <v>-873793.02</v>
      </c>
      <c r="AG49" s="51">
        <v>-877728.13</v>
      </c>
      <c r="AH49" s="51">
        <v>-881663.24</v>
      </c>
      <c r="AI49" s="51">
        <v>-885598.35</v>
      </c>
      <c r="AJ49" s="51">
        <v>-889533.46</v>
      </c>
      <c r="AK49" s="51">
        <v>-893468.57</v>
      </c>
      <c r="AL49" s="51">
        <v>-897403.68000000017</v>
      </c>
      <c r="AM49" s="51">
        <v>-901338.79</v>
      </c>
      <c r="AN49" s="51">
        <v>-905273.9</v>
      </c>
      <c r="AO49" s="51">
        <v>-909209.01</v>
      </c>
      <c r="AP49" s="51">
        <v>-913126.65</v>
      </c>
      <c r="AQ49" s="51">
        <v>-913126.65</v>
      </c>
      <c r="AR49" s="51">
        <v>-917593.87</v>
      </c>
      <c r="AS49" s="51">
        <v>-922061.09</v>
      </c>
      <c r="AT49" s="51">
        <v>-926528.30999999994</v>
      </c>
      <c r="AU49" s="51">
        <v>-930995.53</v>
      </c>
      <c r="AV49" s="51">
        <v>-935462.75</v>
      </c>
      <c r="AW49" s="51">
        <v>-939929.97</v>
      </c>
      <c r="AX49" s="51">
        <v>-944397.19</v>
      </c>
      <c r="AY49" s="51">
        <v>-948864.40999999992</v>
      </c>
      <c r="AZ49" s="51">
        <v>-953331.63</v>
      </c>
      <c r="BA49" s="51">
        <v>-957798.85</v>
      </c>
      <c r="BB49" s="51">
        <v>-962266.07</v>
      </c>
      <c r="BC49" s="51">
        <v>-1024253.0399999999</v>
      </c>
      <c r="BD49" s="51">
        <v>-1024253.0399999999</v>
      </c>
      <c r="BE49" s="51">
        <v>-1028853.0399999995</v>
      </c>
      <c r="BF49" s="51">
        <v>-1033453.0399999995</v>
      </c>
      <c r="BG49" s="51">
        <v>-1038053.0399999993</v>
      </c>
      <c r="BH49" s="51">
        <v>-1042653.0399999992</v>
      </c>
      <c r="BI49" s="51">
        <v>-1047253.0399999991</v>
      </c>
      <c r="BJ49" s="51">
        <v>-1051853.0399999991</v>
      </c>
      <c r="BK49" s="51">
        <v>-1056453.0399999989</v>
      </c>
      <c r="BL49" s="51">
        <v>-1061053.0399999989</v>
      </c>
      <c r="BM49" s="51">
        <v>-1065653.0399999989</v>
      </c>
      <c r="BN49" s="51">
        <v>-1070253.0399999986</v>
      </c>
      <c r="BO49" s="51">
        <v>-1074853.0399999986</v>
      </c>
      <c r="BP49" s="51">
        <v>-1079453.0399999984</v>
      </c>
      <c r="BQ49" s="51">
        <v>-1079453.0399999984</v>
      </c>
      <c r="BR49" s="51">
        <v>-1084053.0399999984</v>
      </c>
      <c r="BS49" s="51">
        <v>-1088653.0399999984</v>
      </c>
      <c r="BT49" s="51">
        <v>-1093253.0399999982</v>
      </c>
      <c r="BU49" s="51">
        <v>-1097853.0399999982</v>
      </c>
      <c r="BV49" s="51">
        <v>-1102453.0399999979</v>
      </c>
      <c r="BW49" s="51">
        <v>-1107053.0399999979</v>
      </c>
      <c r="BX49" s="51">
        <v>-1111653.0399999979</v>
      </c>
      <c r="BY49" s="51">
        <v>-1116253.0399999977</v>
      </c>
      <c r="BZ49" s="51">
        <v>-1120853.0399999977</v>
      </c>
      <c r="CA49" s="51">
        <v>-1125453.0399999977</v>
      </c>
      <c r="CB49" s="51">
        <v>-1130053.0399999975</v>
      </c>
      <c r="CC49" s="51">
        <v>-1134653.0399999975</v>
      </c>
      <c r="CD49" s="51">
        <v>-1134653.0399999975</v>
      </c>
    </row>
    <row r="50" spans="1:82" hidden="1" x14ac:dyDescent="0.2">
      <c r="A50" s="50" t="s">
        <v>197</v>
      </c>
      <c r="B50" s="50" t="s">
        <v>160</v>
      </c>
      <c r="C50" s="50" t="s">
        <v>151</v>
      </c>
      <c r="D50" s="50" t="s">
        <v>219</v>
      </c>
      <c r="E50" s="51">
        <v>-75855469.209999993</v>
      </c>
      <c r="F50" s="51">
        <v>-75855469.209999993</v>
      </c>
      <c r="G50" s="51">
        <v>-75855469.209999993</v>
      </c>
      <c r="H50" s="51">
        <v>-75855469.209999993</v>
      </c>
      <c r="I50" s="51">
        <v>-75855469.209999993</v>
      </c>
      <c r="J50" s="51">
        <v>-75855469.209999993</v>
      </c>
      <c r="K50" s="51">
        <v>-75855469.209999993</v>
      </c>
      <c r="L50" s="51">
        <v>-75855469.209999993</v>
      </c>
      <c r="M50" s="51">
        <v>-83680573.209999993</v>
      </c>
      <c r="N50" s="51">
        <v>-83680573.209999993</v>
      </c>
      <c r="O50" s="51">
        <v>-83680573.209999993</v>
      </c>
      <c r="P50" s="51">
        <v>-83680573.209999993</v>
      </c>
      <c r="Q50" s="51">
        <v>-83680573.209999993</v>
      </c>
      <c r="R50" s="51">
        <v>-83680573.209999993</v>
      </c>
      <c r="S50" s="51">
        <v>-83680573.209999993</v>
      </c>
      <c r="T50" s="51">
        <v>-83680573.209999993</v>
      </c>
      <c r="U50" s="51">
        <v>-83680573.209999993</v>
      </c>
      <c r="V50" s="51">
        <v>-83680573.209999993</v>
      </c>
      <c r="W50" s="51">
        <v>-83680573.209999993</v>
      </c>
      <c r="X50" s="51">
        <v>-83680573.209999993</v>
      </c>
      <c r="Y50" s="51">
        <v>-83680573.209999993</v>
      </c>
      <c r="Z50" s="51">
        <v>-83680573.209999993</v>
      </c>
      <c r="AA50" s="51">
        <v>-83680573.209999993</v>
      </c>
      <c r="AB50" s="51">
        <v>-86576014.209999993</v>
      </c>
      <c r="AC50" s="51">
        <v>-86576014.209999993</v>
      </c>
      <c r="AD50" s="51">
        <v>-86576014.209999993</v>
      </c>
      <c r="AE50" s="51">
        <v>-86576014.209999993</v>
      </c>
      <c r="AF50" s="51">
        <v>-86576014.209999993</v>
      </c>
      <c r="AG50" s="51">
        <v>-86576014.209999993</v>
      </c>
      <c r="AH50" s="51">
        <v>-86576014.209999993</v>
      </c>
      <c r="AI50" s="51">
        <v>-86576014.209999993</v>
      </c>
      <c r="AJ50" s="51">
        <v>-86576014.209999993</v>
      </c>
      <c r="AK50" s="51">
        <v>-86576014.209999993</v>
      </c>
      <c r="AL50" s="51">
        <v>-86576014.209999993</v>
      </c>
      <c r="AM50" s="51">
        <v>-87904172.209999993</v>
      </c>
      <c r="AN50" s="51">
        <v>-87904172.209999993</v>
      </c>
      <c r="AO50" s="51">
        <v>-87904172.209999993</v>
      </c>
      <c r="AP50" s="51">
        <v>-87904172.209999993</v>
      </c>
      <c r="AQ50" s="51">
        <v>-87904172.209999993</v>
      </c>
      <c r="AR50" s="51">
        <v>-87904172.209999993</v>
      </c>
      <c r="AS50" s="51">
        <v>-87904172.209999993</v>
      </c>
      <c r="AT50" s="51">
        <v>-87904172.209999993</v>
      </c>
      <c r="AU50" s="51">
        <v>-87904172.209999993</v>
      </c>
      <c r="AV50" s="51">
        <v>-87904172.209999993</v>
      </c>
      <c r="AW50" s="51">
        <v>-87904172.209999993</v>
      </c>
      <c r="AX50" s="51">
        <v>-87904172.209999993</v>
      </c>
      <c r="AY50" s="51">
        <v>-87904172.209999993</v>
      </c>
      <c r="AZ50" s="51">
        <v>-88420566.209999993</v>
      </c>
      <c r="BA50" s="51">
        <v>-88420566.209999993</v>
      </c>
      <c r="BB50" s="51">
        <v>-88420566.209999993</v>
      </c>
      <c r="BC50" s="51">
        <v>-88420566.209999993</v>
      </c>
      <c r="BD50" s="51">
        <v>-88420566.209999993</v>
      </c>
      <c r="BE50" s="51">
        <v>-88420566.209999993</v>
      </c>
      <c r="BF50" s="51">
        <v>-88420566.209999993</v>
      </c>
      <c r="BG50" s="51">
        <v>-88420566.209999993</v>
      </c>
      <c r="BH50" s="51">
        <v>-88420566.209999993</v>
      </c>
      <c r="BI50" s="51">
        <v>-88420566.209999993</v>
      </c>
      <c r="BJ50" s="51">
        <v>-88420566.209999993</v>
      </c>
      <c r="BK50" s="51">
        <v>-88420566.209999993</v>
      </c>
      <c r="BL50" s="51">
        <v>-88420566.209999993</v>
      </c>
      <c r="BM50" s="51">
        <v>-88420566.209999993</v>
      </c>
      <c r="BN50" s="51">
        <v>-88420566.209999993</v>
      </c>
      <c r="BO50" s="51">
        <v>-88420566.209999993</v>
      </c>
      <c r="BP50" s="51">
        <v>-88420566.209999993</v>
      </c>
      <c r="BQ50" s="51">
        <v>-88420566.209999993</v>
      </c>
      <c r="BR50" s="51">
        <v>-88420566.209999993</v>
      </c>
      <c r="BS50" s="51">
        <v>-88420566.209999993</v>
      </c>
      <c r="BT50" s="51">
        <v>-88420566.209999993</v>
      </c>
      <c r="BU50" s="51">
        <v>-88420566.209999993</v>
      </c>
      <c r="BV50" s="51">
        <v>-88420566.209999993</v>
      </c>
      <c r="BW50" s="51">
        <v>-88420566.209999993</v>
      </c>
      <c r="BX50" s="51">
        <v>-88420566.209999993</v>
      </c>
      <c r="BY50" s="51">
        <v>-88420566.209999993</v>
      </c>
      <c r="BZ50" s="51">
        <v>-88420566.209999993</v>
      </c>
      <c r="CA50" s="51">
        <v>-88420566.209999993</v>
      </c>
      <c r="CB50" s="51">
        <v>-88420566.209999993</v>
      </c>
      <c r="CC50" s="51">
        <v>-88420566.209999993</v>
      </c>
      <c r="CD50" s="51">
        <v>-88420566.209999993</v>
      </c>
    </row>
    <row r="51" spans="1:82" hidden="1" x14ac:dyDescent="0.2">
      <c r="A51" s="50" t="s">
        <v>197</v>
      </c>
      <c r="B51" s="50" t="s">
        <v>160</v>
      </c>
      <c r="C51" s="50" t="s">
        <v>153</v>
      </c>
      <c r="D51" s="50" t="s">
        <v>220</v>
      </c>
      <c r="E51" s="51">
        <v>-12260831.07</v>
      </c>
      <c r="F51" s="51">
        <v>-32957017.109999999</v>
      </c>
      <c r="G51" s="51">
        <v>-32957017.109999999</v>
      </c>
      <c r="H51" s="51">
        <v>-32957017.109999999</v>
      </c>
      <c r="I51" s="51">
        <v>-32957017.109999999</v>
      </c>
      <c r="J51" s="51">
        <v>-32957017.109999999</v>
      </c>
      <c r="K51" s="51">
        <v>-32957017.109999999</v>
      </c>
      <c r="L51" s="51">
        <v>-32957017.109999999</v>
      </c>
      <c r="M51" s="51">
        <v>-32957017.109999999</v>
      </c>
      <c r="N51" s="51">
        <v>-32957017.109999999</v>
      </c>
      <c r="O51" s="51">
        <v>-32957017.109999999</v>
      </c>
      <c r="P51" s="51">
        <v>-32957017.109999999</v>
      </c>
      <c r="Q51" s="51">
        <v>-32957017.109999999</v>
      </c>
      <c r="R51" s="51">
        <v>-32957017.109999999</v>
      </c>
      <c r="S51" s="51">
        <v>-37062027.340000004</v>
      </c>
      <c r="T51" s="51">
        <v>-37062027.340000004</v>
      </c>
      <c r="U51" s="51">
        <v>-37062027.340000004</v>
      </c>
      <c r="V51" s="51">
        <v>-37062027.340000004</v>
      </c>
      <c r="W51" s="51">
        <v>-37062027.340000004</v>
      </c>
      <c r="X51" s="51">
        <v>-37062027.340000004</v>
      </c>
      <c r="Y51" s="51">
        <v>-37062027.340000004</v>
      </c>
      <c r="Z51" s="51">
        <v>-37062027.340000004</v>
      </c>
      <c r="AA51" s="51">
        <v>-37062027.340000004</v>
      </c>
      <c r="AB51" s="51">
        <v>-37062027.340000004</v>
      </c>
      <c r="AC51" s="51">
        <v>-37062027.340000004</v>
      </c>
      <c r="AD51" s="51">
        <v>-37062027.340000004</v>
      </c>
      <c r="AE51" s="51">
        <v>-37062027.340000004</v>
      </c>
      <c r="AF51" s="51">
        <v>-36702176.210000001</v>
      </c>
      <c r="AG51" s="51">
        <v>-36702176.210000001</v>
      </c>
      <c r="AH51" s="51">
        <v>-36702176.210000001</v>
      </c>
      <c r="AI51" s="51">
        <v>-36702176.210000001</v>
      </c>
      <c r="AJ51" s="51">
        <v>-36702176.210000001</v>
      </c>
      <c r="AK51" s="51">
        <v>-36702176.210000001</v>
      </c>
      <c r="AL51" s="51">
        <v>-36702176.210000001</v>
      </c>
      <c r="AM51" s="51">
        <v>-36702176.210000001</v>
      </c>
      <c r="AN51" s="51">
        <v>-36702176.210000001</v>
      </c>
      <c r="AO51" s="51">
        <v>-36702176.210000001</v>
      </c>
      <c r="AP51" s="51">
        <v>-36702176.210000001</v>
      </c>
      <c r="AQ51" s="51">
        <v>-36702176.210000001</v>
      </c>
      <c r="AR51" s="51">
        <v>-36702176.210000001</v>
      </c>
      <c r="AS51" s="51">
        <v>-34403456.579999998</v>
      </c>
      <c r="AT51" s="51">
        <v>-34403456.579999998</v>
      </c>
      <c r="AU51" s="51">
        <v>-34403456.579999998</v>
      </c>
      <c r="AV51" s="51">
        <v>-34403456.579999998</v>
      </c>
      <c r="AW51" s="51">
        <v>-34403456.579999998</v>
      </c>
      <c r="AX51" s="51">
        <v>-34403456.579999998</v>
      </c>
      <c r="AY51" s="51">
        <v>-34403456.579999998</v>
      </c>
      <c r="AZ51" s="51">
        <v>-34403456.579999998</v>
      </c>
      <c r="BA51" s="51">
        <v>-34403456.579999998</v>
      </c>
      <c r="BB51" s="51">
        <v>-34403456.579999998</v>
      </c>
      <c r="BC51" s="51">
        <v>-34403456.579999998</v>
      </c>
      <c r="BD51" s="51">
        <v>-34403456.579999998</v>
      </c>
      <c r="BE51" s="51">
        <v>-34403456.579999998</v>
      </c>
      <c r="BF51" s="51">
        <v>-34403456.579999998</v>
      </c>
      <c r="BG51" s="51">
        <v>-34403456.579999998</v>
      </c>
      <c r="BH51" s="51">
        <v>-34403456.579999998</v>
      </c>
      <c r="BI51" s="51">
        <v>-34403456.579999998</v>
      </c>
      <c r="BJ51" s="51">
        <v>-34403456.579999998</v>
      </c>
      <c r="BK51" s="51">
        <v>-34403456.579999998</v>
      </c>
      <c r="BL51" s="51">
        <v>-34403456.579999998</v>
      </c>
      <c r="BM51" s="51">
        <v>-34403456.579999998</v>
      </c>
      <c r="BN51" s="51">
        <v>-34403456.579999998</v>
      </c>
      <c r="BO51" s="51">
        <v>-34403456.579999998</v>
      </c>
      <c r="BP51" s="51">
        <v>-34403456.579999998</v>
      </c>
      <c r="BQ51" s="51">
        <v>-34403456.579999998</v>
      </c>
      <c r="BR51" s="51">
        <v>-34403456.579999998</v>
      </c>
      <c r="BS51" s="51">
        <v>-34403456.579999998</v>
      </c>
      <c r="BT51" s="51">
        <v>-34403456.579999998</v>
      </c>
      <c r="BU51" s="51">
        <v>-34403456.579999998</v>
      </c>
      <c r="BV51" s="51">
        <v>-34403456.579999998</v>
      </c>
      <c r="BW51" s="51">
        <v>-34403456.579999998</v>
      </c>
      <c r="BX51" s="51">
        <v>-34403456.579999998</v>
      </c>
      <c r="BY51" s="51">
        <v>-34403456.579999998</v>
      </c>
      <c r="BZ51" s="51">
        <v>-34403456.579999998</v>
      </c>
      <c r="CA51" s="51">
        <v>-34403456.579999998</v>
      </c>
      <c r="CB51" s="51">
        <v>-34403456.579999998</v>
      </c>
      <c r="CC51" s="51">
        <v>-34403456.579999998</v>
      </c>
      <c r="CD51" s="51">
        <v>-34403456.579999998</v>
      </c>
    </row>
    <row r="52" spans="1:82" hidden="1" x14ac:dyDescent="0.2">
      <c r="A52" s="50" t="s">
        <v>197</v>
      </c>
      <c r="B52" s="50" t="s">
        <v>221</v>
      </c>
      <c r="C52" s="50" t="s">
        <v>222</v>
      </c>
      <c r="D52" s="50" t="s">
        <v>223</v>
      </c>
      <c r="E52" s="51">
        <v>180351870.90000001</v>
      </c>
      <c r="F52" s="51">
        <v>180432400.69999999</v>
      </c>
      <c r="G52" s="51">
        <v>180756040.90000001</v>
      </c>
      <c r="H52" s="51">
        <v>180775736.19999999</v>
      </c>
      <c r="I52" s="51">
        <v>180775736.19999999</v>
      </c>
      <c r="J52" s="51">
        <v>180824730.90000001</v>
      </c>
      <c r="K52" s="51">
        <v>180881602.80000001</v>
      </c>
      <c r="L52" s="51">
        <v>180887752.69999999</v>
      </c>
      <c r="M52" s="51">
        <v>180892956.09999999</v>
      </c>
      <c r="N52" s="51">
        <v>180893891.78</v>
      </c>
      <c r="O52" s="51">
        <v>181016493.31999999</v>
      </c>
      <c r="P52" s="51">
        <v>181038188.97999999</v>
      </c>
      <c r="Q52" s="51">
        <v>181038188.97999999</v>
      </c>
      <c r="R52" s="51">
        <v>181030016.17999998</v>
      </c>
      <c r="S52" s="51">
        <v>181030236.18000001</v>
      </c>
      <c r="T52" s="51">
        <v>181039100.72</v>
      </c>
      <c r="U52" s="51">
        <v>181039100.72</v>
      </c>
      <c r="V52" s="51">
        <v>181039100.72</v>
      </c>
      <c r="W52" s="51">
        <v>181039100.72</v>
      </c>
      <c r="X52" s="51">
        <v>181039100.72</v>
      </c>
      <c r="Y52" s="51">
        <v>181070611.87</v>
      </c>
      <c r="Z52" s="51">
        <v>181073527.27000001</v>
      </c>
      <c r="AA52" s="51">
        <v>181022692.62</v>
      </c>
      <c r="AB52" s="51">
        <v>181041634.13</v>
      </c>
      <c r="AC52" s="51">
        <v>181041634.13</v>
      </c>
      <c r="AD52" s="51">
        <v>181041634.13</v>
      </c>
      <c r="AE52" s="51">
        <v>181050098.00999999</v>
      </c>
      <c r="AF52" s="51">
        <v>181050098.00999999</v>
      </c>
      <c r="AG52" s="51">
        <v>181126517.84</v>
      </c>
      <c r="AH52" s="51">
        <v>181126517.84</v>
      </c>
      <c r="AI52" s="51">
        <v>181134739.25999999</v>
      </c>
      <c r="AJ52" s="51">
        <v>181137774.25</v>
      </c>
      <c r="AK52" s="51">
        <v>181138373.96000001</v>
      </c>
      <c r="AL52" s="51">
        <v>181138373.96000001</v>
      </c>
      <c r="AM52" s="51">
        <v>181138373.96000001</v>
      </c>
      <c r="AN52" s="51">
        <v>181138373.96000001</v>
      </c>
      <c r="AO52" s="51">
        <v>181138373.96000001</v>
      </c>
      <c r="AP52" s="51">
        <v>181140134.21000001</v>
      </c>
      <c r="AQ52" s="51">
        <v>181140134.21000001</v>
      </c>
      <c r="AR52" s="51">
        <v>181161997.83000001</v>
      </c>
      <c r="AS52" s="51">
        <v>181163946.10000002</v>
      </c>
      <c r="AT52" s="51">
        <v>181168142.60999998</v>
      </c>
      <c r="AU52" s="51">
        <v>181221718.04000002</v>
      </c>
      <c r="AV52" s="51">
        <v>181240691.91</v>
      </c>
      <c r="AW52" s="51">
        <v>181240691.91</v>
      </c>
      <c r="AX52" s="51">
        <v>181262326</v>
      </c>
      <c r="AY52" s="51">
        <v>181282697.97999999</v>
      </c>
      <c r="AZ52" s="51">
        <v>181282697.97999999</v>
      </c>
      <c r="BA52" s="51">
        <v>181282697.97999999</v>
      </c>
      <c r="BB52" s="51">
        <v>181285204.53999999</v>
      </c>
      <c r="BC52" s="51">
        <v>181459175.42999998</v>
      </c>
      <c r="BD52" s="51">
        <v>181459175.42999998</v>
      </c>
      <c r="BE52" s="51">
        <v>181459175.42999998</v>
      </c>
      <c r="BF52" s="51">
        <v>181459175.42999998</v>
      </c>
      <c r="BG52" s="51">
        <v>181459175.42999998</v>
      </c>
      <c r="BH52" s="51">
        <v>181459175.42999998</v>
      </c>
      <c r="BI52" s="51">
        <v>181459175.42999998</v>
      </c>
      <c r="BJ52" s="51">
        <v>181459175.42999998</v>
      </c>
      <c r="BK52" s="51">
        <v>181459175.42999998</v>
      </c>
      <c r="BL52" s="51">
        <v>181459175.42999998</v>
      </c>
      <c r="BM52" s="51">
        <v>181459175.42999998</v>
      </c>
      <c r="BN52" s="51">
        <v>181459175.42999998</v>
      </c>
      <c r="BO52" s="51">
        <v>181459175.42999998</v>
      </c>
      <c r="BP52" s="51">
        <v>181459175.42999998</v>
      </c>
      <c r="BQ52" s="51">
        <v>181459175.42999998</v>
      </c>
      <c r="BR52" s="51">
        <v>181459175.42999998</v>
      </c>
      <c r="BS52" s="51">
        <v>181459175.42999998</v>
      </c>
      <c r="BT52" s="51">
        <v>181459175.42999998</v>
      </c>
      <c r="BU52" s="51">
        <v>181459175.42999998</v>
      </c>
      <c r="BV52" s="51">
        <v>181459175.42999998</v>
      </c>
      <c r="BW52" s="51">
        <v>181459175.42999998</v>
      </c>
      <c r="BX52" s="51">
        <v>181459175.42999998</v>
      </c>
      <c r="BY52" s="51">
        <v>181459175.42999998</v>
      </c>
      <c r="BZ52" s="51">
        <v>181459175.42999998</v>
      </c>
      <c r="CA52" s="51">
        <v>181459175.42999998</v>
      </c>
      <c r="CB52" s="51">
        <v>181459175.42999998</v>
      </c>
      <c r="CC52" s="51">
        <v>181459175.42999998</v>
      </c>
      <c r="CD52" s="51">
        <v>181459175.42999998</v>
      </c>
    </row>
    <row r="53" spans="1:82" x14ac:dyDescent="0.2">
      <c r="A53" s="50" t="s">
        <v>224</v>
      </c>
      <c r="B53" s="50" t="s">
        <v>144</v>
      </c>
      <c r="C53" s="50" t="s">
        <v>225</v>
      </c>
      <c r="D53" s="50" t="s">
        <v>226</v>
      </c>
      <c r="E53" s="51">
        <v>0</v>
      </c>
      <c r="F53" s="51">
        <v>0</v>
      </c>
      <c r="G53" s="51">
        <v>0</v>
      </c>
      <c r="H53" s="51">
        <v>0</v>
      </c>
      <c r="I53" s="51">
        <v>0</v>
      </c>
      <c r="J53" s="51">
        <v>0</v>
      </c>
      <c r="K53" s="51">
        <v>0</v>
      </c>
      <c r="L53" s="51">
        <v>65557393.109999999</v>
      </c>
      <c r="M53" s="51">
        <v>68056044.629999995</v>
      </c>
      <c r="N53" s="51">
        <v>68517634.879999995</v>
      </c>
      <c r="O53" s="51">
        <v>64422195.449999996</v>
      </c>
      <c r="P53" s="51">
        <v>61861918.240000002</v>
      </c>
      <c r="Q53" s="51">
        <v>61861918.240000002</v>
      </c>
      <c r="R53" s="51">
        <v>60799916.149999999</v>
      </c>
      <c r="S53" s="51">
        <v>-120790906.23999998</v>
      </c>
      <c r="T53" s="51">
        <v>52139070.209999993</v>
      </c>
      <c r="U53" s="51">
        <v>51834996.090000004</v>
      </c>
      <c r="V53" s="51">
        <v>51269134.720000006</v>
      </c>
      <c r="W53" s="51">
        <v>46237149.079999998</v>
      </c>
      <c r="X53" s="51">
        <v>45155739.659999996</v>
      </c>
      <c r="Y53" s="51">
        <v>43880496.169999994</v>
      </c>
      <c r="Z53" s="51">
        <v>50464258.990000002</v>
      </c>
      <c r="AA53" s="51">
        <v>49333226.359999999</v>
      </c>
      <c r="AB53" s="51">
        <v>42433361.93</v>
      </c>
      <c r="AC53" s="51">
        <v>1174594.4799999967</v>
      </c>
      <c r="AD53" s="51">
        <v>1174594.4799999967</v>
      </c>
      <c r="AE53" s="51">
        <v>2705418.15</v>
      </c>
      <c r="AF53" s="51">
        <v>1200144.98</v>
      </c>
      <c r="AG53" s="51">
        <v>2270152.37</v>
      </c>
      <c r="AH53" s="51">
        <v>234146.88</v>
      </c>
      <c r="AI53" s="51">
        <v>942486.77</v>
      </c>
      <c r="AJ53" s="51">
        <v>2104067.44</v>
      </c>
      <c r="AK53" s="51">
        <v>7304082.7999999998</v>
      </c>
      <c r="AL53" s="51">
        <v>5273167.8899999997</v>
      </c>
      <c r="AM53" s="51">
        <v>4302058.18</v>
      </c>
      <c r="AN53" s="51">
        <v>1751767.4099999997</v>
      </c>
      <c r="AO53" s="51">
        <v>272293.8899999999</v>
      </c>
      <c r="AP53" s="51">
        <v>3627210.19</v>
      </c>
      <c r="AQ53" s="51">
        <v>3627210.19</v>
      </c>
      <c r="AR53" s="51">
        <v>2669372.7999999998</v>
      </c>
      <c r="AS53" s="51">
        <v>2529524.13</v>
      </c>
      <c r="AT53" s="51">
        <v>2016530.52</v>
      </c>
      <c r="AU53" s="51">
        <v>2282443.08</v>
      </c>
      <c r="AV53" s="51">
        <v>1765083.4300000002</v>
      </c>
      <c r="AW53" s="51">
        <v>2250557.5499999998</v>
      </c>
      <c r="AX53" s="51">
        <v>-1323871.2600000002</v>
      </c>
      <c r="AY53" s="51">
        <v>3057637.3500000006</v>
      </c>
      <c r="AZ53" s="51">
        <v>4899518.59</v>
      </c>
      <c r="BA53" s="51">
        <v>2447998.56</v>
      </c>
      <c r="BB53" s="51">
        <v>-543230.37999999989</v>
      </c>
      <c r="BC53" s="51">
        <v>2350818.94</v>
      </c>
      <c r="BD53" s="51">
        <v>2350818.94</v>
      </c>
      <c r="BE53" s="51">
        <v>5000000</v>
      </c>
      <c r="BF53" s="51">
        <v>5000000</v>
      </c>
      <c r="BG53" s="51">
        <v>5000000</v>
      </c>
      <c r="BH53" s="51">
        <v>5000000</v>
      </c>
      <c r="BI53" s="51">
        <v>5000000</v>
      </c>
      <c r="BJ53" s="51">
        <v>5000000</v>
      </c>
      <c r="BK53" s="51">
        <v>5000000</v>
      </c>
      <c r="BL53" s="51">
        <v>5000000</v>
      </c>
      <c r="BM53" s="51">
        <v>5000000</v>
      </c>
      <c r="BN53" s="51">
        <v>5000000</v>
      </c>
      <c r="BO53" s="51">
        <v>5000000</v>
      </c>
      <c r="BP53" s="51">
        <v>5000000</v>
      </c>
      <c r="BQ53" s="51">
        <v>5000000</v>
      </c>
      <c r="BR53" s="51">
        <v>5000000</v>
      </c>
      <c r="BS53" s="51">
        <v>5000000</v>
      </c>
      <c r="BT53" s="51">
        <v>5000000</v>
      </c>
      <c r="BU53" s="51">
        <v>5000000</v>
      </c>
      <c r="BV53" s="51">
        <v>5000000</v>
      </c>
      <c r="BW53" s="51">
        <v>5000000</v>
      </c>
      <c r="BX53" s="51">
        <v>5000000</v>
      </c>
      <c r="BY53" s="51">
        <v>5000000</v>
      </c>
      <c r="BZ53" s="51">
        <v>5000000</v>
      </c>
      <c r="CA53" s="51">
        <v>5000000</v>
      </c>
      <c r="CB53" s="51">
        <v>5000000</v>
      </c>
      <c r="CC53" s="51">
        <v>5000000</v>
      </c>
      <c r="CD53" s="51">
        <v>5000000</v>
      </c>
    </row>
    <row r="54" spans="1:82" x14ac:dyDescent="0.2">
      <c r="A54" s="50" t="s">
        <v>224</v>
      </c>
      <c r="B54" s="50" t="s">
        <v>144</v>
      </c>
      <c r="C54" s="50" t="s">
        <v>227</v>
      </c>
      <c r="D54" s="50" t="s">
        <v>228</v>
      </c>
      <c r="E54" s="51">
        <v>0</v>
      </c>
      <c r="F54" s="51">
        <v>0</v>
      </c>
      <c r="G54" s="51">
        <v>0</v>
      </c>
      <c r="H54" s="51">
        <v>0</v>
      </c>
      <c r="I54" s="51">
        <v>0</v>
      </c>
      <c r="J54" s="51">
        <v>0</v>
      </c>
      <c r="K54" s="51">
        <v>0</v>
      </c>
      <c r="L54" s="51">
        <v>0</v>
      </c>
      <c r="M54" s="51">
        <v>0</v>
      </c>
      <c r="N54" s="51">
        <v>0</v>
      </c>
      <c r="O54" s="51">
        <v>0</v>
      </c>
      <c r="P54" s="51">
        <v>0</v>
      </c>
      <c r="Q54" s="51">
        <v>0</v>
      </c>
      <c r="R54" s="51">
        <v>0</v>
      </c>
      <c r="S54" s="51">
        <v>0</v>
      </c>
      <c r="T54" s="51">
        <v>0</v>
      </c>
      <c r="U54" s="51">
        <v>0</v>
      </c>
      <c r="V54" s="51">
        <v>0</v>
      </c>
      <c r="W54" s="51">
        <v>0</v>
      </c>
      <c r="X54" s="51">
        <v>0</v>
      </c>
      <c r="Y54" s="51">
        <v>0</v>
      </c>
      <c r="Z54" s="51">
        <v>0</v>
      </c>
      <c r="AA54" s="51">
        <v>0</v>
      </c>
      <c r="AB54" s="51">
        <v>0</v>
      </c>
      <c r="AC54" s="51">
        <v>38864136.189999998</v>
      </c>
      <c r="AD54" s="51">
        <v>38864136.189999998</v>
      </c>
      <c r="AE54" s="51">
        <v>35111875.589999996</v>
      </c>
      <c r="AF54" s="51">
        <v>35977990.240000002</v>
      </c>
      <c r="AG54" s="51">
        <v>30319410.32</v>
      </c>
      <c r="AH54" s="51">
        <v>29944484.68</v>
      </c>
      <c r="AI54" s="51">
        <v>26932614.739999998</v>
      </c>
      <c r="AJ54" s="51">
        <v>16052977.449999999</v>
      </c>
      <c r="AK54" s="51">
        <v>7533350.4399999902</v>
      </c>
      <c r="AL54" s="51">
        <v>7404522.3799999999</v>
      </c>
      <c r="AM54" s="51">
        <v>3506800.8</v>
      </c>
      <c r="AN54" s="51">
        <v>645049.48</v>
      </c>
      <c r="AO54" s="51">
        <v>7756131.8100000005</v>
      </c>
      <c r="AP54" s="51">
        <v>3640841.7899999996</v>
      </c>
      <c r="AQ54" s="51">
        <v>3640841.7899999996</v>
      </c>
      <c r="AR54" s="51">
        <v>1766208.7</v>
      </c>
      <c r="AS54" s="51">
        <v>2698010.77</v>
      </c>
      <c r="AT54" s="51">
        <v>2498835.15</v>
      </c>
      <c r="AU54" s="51">
        <v>2368734.58</v>
      </c>
      <c r="AV54" s="51">
        <v>2768211.71</v>
      </c>
      <c r="AW54" s="51">
        <v>4016718.5999999996</v>
      </c>
      <c r="AX54" s="51">
        <v>6099678.6600000001</v>
      </c>
      <c r="AY54" s="51">
        <v>4362478.0600000005</v>
      </c>
      <c r="AZ54" s="51">
        <v>10158943.369999999</v>
      </c>
      <c r="BA54" s="51">
        <v>11707481.619999999</v>
      </c>
      <c r="BB54" s="51">
        <v>13351257.16</v>
      </c>
      <c r="BC54" s="51">
        <v>4929690.01</v>
      </c>
      <c r="BD54" s="51">
        <v>4929690.01</v>
      </c>
      <c r="BE54" s="51">
        <v>0</v>
      </c>
      <c r="BF54" s="51">
        <v>0</v>
      </c>
      <c r="BG54" s="51">
        <v>0</v>
      </c>
      <c r="BH54" s="51">
        <v>0</v>
      </c>
      <c r="BI54" s="51">
        <v>0</v>
      </c>
      <c r="BJ54" s="51">
        <v>0</v>
      </c>
      <c r="BK54" s="51">
        <v>0</v>
      </c>
      <c r="BL54" s="51">
        <v>0</v>
      </c>
      <c r="BM54" s="51">
        <v>0</v>
      </c>
      <c r="BN54" s="51">
        <v>0</v>
      </c>
      <c r="BO54" s="51">
        <v>0</v>
      </c>
      <c r="BP54" s="51">
        <v>0</v>
      </c>
      <c r="BQ54" s="51">
        <v>0</v>
      </c>
      <c r="BR54" s="51">
        <v>0</v>
      </c>
      <c r="BS54" s="51">
        <v>0</v>
      </c>
      <c r="BT54" s="51">
        <v>0</v>
      </c>
      <c r="BU54" s="51">
        <v>0</v>
      </c>
      <c r="BV54" s="51">
        <v>0</v>
      </c>
      <c r="BW54" s="51">
        <v>0</v>
      </c>
      <c r="BX54" s="51">
        <v>0</v>
      </c>
      <c r="BY54" s="51">
        <v>0</v>
      </c>
      <c r="BZ54" s="51">
        <v>0</v>
      </c>
      <c r="CA54" s="51">
        <v>0</v>
      </c>
      <c r="CB54" s="51">
        <v>0</v>
      </c>
      <c r="CC54" s="51">
        <v>0</v>
      </c>
      <c r="CD54" s="51">
        <v>0</v>
      </c>
    </row>
    <row r="55" spans="1:82" x14ac:dyDescent="0.2">
      <c r="A55" s="50" t="s">
        <v>224</v>
      </c>
      <c r="B55" s="50" t="s">
        <v>144</v>
      </c>
      <c r="C55" s="50" t="s">
        <v>229</v>
      </c>
      <c r="D55" s="50" t="s">
        <v>230</v>
      </c>
      <c r="E55" s="51">
        <v>0</v>
      </c>
      <c r="F55" s="51">
        <v>0</v>
      </c>
      <c r="G55" s="51">
        <v>0</v>
      </c>
      <c r="H55" s="51">
        <v>0</v>
      </c>
      <c r="I55" s="51">
        <v>0</v>
      </c>
      <c r="J55" s="51">
        <v>0</v>
      </c>
      <c r="K55" s="51">
        <v>0</v>
      </c>
      <c r="L55" s="51">
        <v>958733.4</v>
      </c>
      <c r="M55" s="51">
        <v>372498.61</v>
      </c>
      <c r="N55" s="51">
        <v>353772.38</v>
      </c>
      <c r="O55" s="51">
        <v>155198.95000000001</v>
      </c>
      <c r="P55" s="51">
        <v>-6552.179999999993</v>
      </c>
      <c r="Q55" s="51">
        <v>-6552.179999999993</v>
      </c>
      <c r="R55" s="51">
        <v>194577.11</v>
      </c>
      <c r="S55" s="51">
        <v>215613.75</v>
      </c>
      <c r="T55" s="51">
        <v>167898.46</v>
      </c>
      <c r="U55" s="51">
        <v>131093.12</v>
      </c>
      <c r="V55" s="51">
        <v>301358.23</v>
      </c>
      <c r="W55" s="51">
        <v>229111.93</v>
      </c>
      <c r="X55" s="51">
        <v>125196.44999999998</v>
      </c>
      <c r="Y55" s="51">
        <v>91170.76</v>
      </c>
      <c r="Z55" s="51">
        <v>267167.83999999997</v>
      </c>
      <c r="AA55" s="51">
        <v>138435.63000000003</v>
      </c>
      <c r="AB55" s="51">
        <v>252375.55</v>
      </c>
      <c r="AC55" s="51">
        <v>261323.09999999998</v>
      </c>
      <c r="AD55" s="51">
        <v>261323.09999999998</v>
      </c>
      <c r="AE55" s="51">
        <v>243849.38</v>
      </c>
      <c r="AF55" s="51">
        <v>572377.38</v>
      </c>
      <c r="AG55" s="51">
        <v>723176.29</v>
      </c>
      <c r="AH55" s="51">
        <v>366554.09</v>
      </c>
      <c r="AI55" s="51">
        <v>494979.51</v>
      </c>
      <c r="AJ55" s="51">
        <v>48926.52</v>
      </c>
      <c r="AK55" s="51">
        <v>510876.9</v>
      </c>
      <c r="AL55" s="51">
        <v>470996.12</v>
      </c>
      <c r="AM55" s="51">
        <v>265302.95999999996</v>
      </c>
      <c r="AN55" s="51">
        <v>242960.66000000003</v>
      </c>
      <c r="AO55" s="51">
        <v>80065.49000000002</v>
      </c>
      <c r="AP55" s="51">
        <v>1884.6300000000047</v>
      </c>
      <c r="AQ55" s="51">
        <v>1884.6300000000047</v>
      </c>
      <c r="AR55" s="51">
        <v>99.270000000000209</v>
      </c>
      <c r="AS55" s="51">
        <v>-502509.25</v>
      </c>
      <c r="AT55" s="51">
        <v>-1265.7299999999814</v>
      </c>
      <c r="AU55" s="51">
        <v>7518.84</v>
      </c>
      <c r="AV55" s="51">
        <v>-3283.8600000000006</v>
      </c>
      <c r="AW55" s="51">
        <v>-25101</v>
      </c>
      <c r="AX55" s="51">
        <v>422469.36</v>
      </c>
      <c r="AY55" s="51">
        <v>-6181.0499999999884</v>
      </c>
      <c r="AZ55" s="51">
        <v>-398.82000000000062</v>
      </c>
      <c r="BA55" s="51">
        <v>183205.75999999998</v>
      </c>
      <c r="BB55" s="51">
        <v>117969.29000000001</v>
      </c>
      <c r="BC55" s="51">
        <v>109501.93999999999</v>
      </c>
      <c r="BD55" s="51">
        <v>109501.93999999999</v>
      </c>
      <c r="BE55" s="51">
        <v>0</v>
      </c>
      <c r="BF55" s="51">
        <v>0</v>
      </c>
      <c r="BG55" s="51">
        <v>0</v>
      </c>
      <c r="BH55" s="51">
        <v>0</v>
      </c>
      <c r="BI55" s="51">
        <v>0</v>
      </c>
      <c r="BJ55" s="51">
        <v>0</v>
      </c>
      <c r="BK55" s="51">
        <v>0</v>
      </c>
      <c r="BL55" s="51">
        <v>0</v>
      </c>
      <c r="BM55" s="51">
        <v>0</v>
      </c>
      <c r="BN55" s="51">
        <v>0</v>
      </c>
      <c r="BO55" s="51">
        <v>0</v>
      </c>
      <c r="BP55" s="51">
        <v>0</v>
      </c>
      <c r="BQ55" s="51">
        <v>0</v>
      </c>
      <c r="BR55" s="51">
        <v>0</v>
      </c>
      <c r="BS55" s="51">
        <v>0</v>
      </c>
      <c r="BT55" s="51">
        <v>0</v>
      </c>
      <c r="BU55" s="51">
        <v>0</v>
      </c>
      <c r="BV55" s="51">
        <v>0</v>
      </c>
      <c r="BW55" s="51">
        <v>0</v>
      </c>
      <c r="BX55" s="51">
        <v>0</v>
      </c>
      <c r="BY55" s="51">
        <v>0</v>
      </c>
      <c r="BZ55" s="51">
        <v>0</v>
      </c>
      <c r="CA55" s="51">
        <v>0</v>
      </c>
      <c r="CB55" s="51">
        <v>0</v>
      </c>
      <c r="CC55" s="51">
        <v>0</v>
      </c>
      <c r="CD55" s="51">
        <v>0</v>
      </c>
    </row>
    <row r="56" spans="1:82" x14ac:dyDescent="0.2">
      <c r="A56" s="50" t="s">
        <v>224</v>
      </c>
      <c r="B56" s="50" t="s">
        <v>144</v>
      </c>
      <c r="C56" s="50" t="s">
        <v>231</v>
      </c>
      <c r="D56" s="50" t="s">
        <v>232</v>
      </c>
      <c r="E56" s="51"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10019977.32</v>
      </c>
      <c r="M56" s="51">
        <v>10065769.050000001</v>
      </c>
      <c r="N56" s="51">
        <v>8910167.6099999994</v>
      </c>
      <c r="O56" s="51">
        <v>9291307.9100000001</v>
      </c>
      <c r="P56" s="51">
        <v>10650918.33</v>
      </c>
      <c r="Q56" s="51">
        <v>10650918.33</v>
      </c>
      <c r="R56" s="51">
        <v>9835936.8800000008</v>
      </c>
      <c r="S56" s="51">
        <v>10006590.4</v>
      </c>
      <c r="T56" s="51">
        <v>9898522.1400000006</v>
      </c>
      <c r="U56" s="51">
        <v>10245039.65</v>
      </c>
      <c r="V56" s="51">
        <v>10688497.620000001</v>
      </c>
      <c r="W56" s="51">
        <v>10415777.17</v>
      </c>
      <c r="X56" s="51">
        <v>9216762.4199999999</v>
      </c>
      <c r="Y56" s="51">
        <v>9169195.1600000001</v>
      </c>
      <c r="Z56" s="51">
        <v>9940837.7599999998</v>
      </c>
      <c r="AA56" s="51">
        <v>9618011.5299999993</v>
      </c>
      <c r="AB56" s="51">
        <v>9935018.0899999999</v>
      </c>
      <c r="AC56" s="51">
        <v>9681675.4199999999</v>
      </c>
      <c r="AD56" s="51">
        <v>9681675.4199999999</v>
      </c>
      <c r="AE56" s="51">
        <v>9412185.9299999997</v>
      </c>
      <c r="AF56" s="51">
        <v>10863337.66</v>
      </c>
      <c r="AG56" s="51">
        <v>10527823.140000001</v>
      </c>
      <c r="AH56" s="51">
        <v>10150308.15</v>
      </c>
      <c r="AI56" s="51">
        <v>10565008.92</v>
      </c>
      <c r="AJ56" s="51">
        <v>11206072.300000001</v>
      </c>
      <c r="AK56" s="51">
        <v>11348033.439999999</v>
      </c>
      <c r="AL56" s="51">
        <v>12659309.5599999</v>
      </c>
      <c r="AM56" s="51">
        <v>12989918.07</v>
      </c>
      <c r="AN56" s="51">
        <v>13693372.620000001</v>
      </c>
      <c r="AO56" s="51">
        <v>13322468.17</v>
      </c>
      <c r="AP56" s="51">
        <v>13523313.42</v>
      </c>
      <c r="AQ56" s="51">
        <v>13523313.42</v>
      </c>
      <c r="AR56" s="51">
        <v>13975689.1</v>
      </c>
      <c r="AS56" s="51">
        <v>13764997.76</v>
      </c>
      <c r="AT56" s="51">
        <v>11835411.52</v>
      </c>
      <c r="AU56" s="51">
        <v>13031988.619999999</v>
      </c>
      <c r="AV56" s="51">
        <v>13273368.109999999</v>
      </c>
      <c r="AW56" s="51">
        <v>7505704.8599999994</v>
      </c>
      <c r="AX56" s="51">
        <v>13242735.379999999</v>
      </c>
      <c r="AY56" s="51">
        <v>12455930.120000001</v>
      </c>
      <c r="AZ56" s="51">
        <v>12738534.67</v>
      </c>
      <c r="BA56" s="51">
        <v>13165586.880000001</v>
      </c>
      <c r="BB56" s="51">
        <v>12888786.690000001</v>
      </c>
      <c r="BC56" s="51">
        <v>13181708.369999999</v>
      </c>
      <c r="BD56" s="51">
        <v>13181708.369999999</v>
      </c>
      <c r="BE56" s="51">
        <v>14914570.829999998</v>
      </c>
      <c r="BF56" s="51">
        <v>15541293.630000001</v>
      </c>
      <c r="BG56" s="51">
        <v>14114106.68</v>
      </c>
      <c r="BH56" s="51">
        <v>13134619.98</v>
      </c>
      <c r="BI56" s="51">
        <v>12464805.380000003</v>
      </c>
      <c r="BJ56" s="51">
        <v>12156291.550000001</v>
      </c>
      <c r="BK56" s="51">
        <v>11359252.360000001</v>
      </c>
      <c r="BL56" s="51">
        <v>11756447.969999999</v>
      </c>
      <c r="BM56" s="51">
        <v>11914029.850000005</v>
      </c>
      <c r="BN56" s="51">
        <v>12367954.359999999</v>
      </c>
      <c r="BO56" s="51">
        <v>12927092.120000001</v>
      </c>
      <c r="BP56" s="51">
        <v>13663170.239999998</v>
      </c>
      <c r="BQ56" s="51">
        <v>13663170.239999998</v>
      </c>
      <c r="BR56" s="51">
        <v>16660325.600000009</v>
      </c>
      <c r="BS56" s="51">
        <v>17921478.400000002</v>
      </c>
      <c r="BT56" s="51">
        <v>15640656.320000004</v>
      </c>
      <c r="BU56" s="51">
        <v>15529508.160000011</v>
      </c>
      <c r="BV56" s="51">
        <v>14825559.259999998</v>
      </c>
      <c r="BW56" s="51">
        <v>14775248.209999988</v>
      </c>
      <c r="BX56" s="51">
        <v>14194489.859999999</v>
      </c>
      <c r="BY56" s="51">
        <v>14622310.809999987</v>
      </c>
      <c r="BZ56" s="51">
        <v>15052047.000000004</v>
      </c>
      <c r="CA56" s="51">
        <v>15546829.380000003</v>
      </c>
      <c r="CB56" s="51">
        <v>16037692.840000002</v>
      </c>
      <c r="CC56" s="51">
        <v>17081857.579999991</v>
      </c>
      <c r="CD56" s="51">
        <v>17081857.579999991</v>
      </c>
    </row>
    <row r="57" spans="1:82" x14ac:dyDescent="0.2">
      <c r="A57" s="50" t="s">
        <v>224</v>
      </c>
      <c r="B57" s="50" t="s">
        <v>144</v>
      </c>
      <c r="C57" s="50" t="s">
        <v>145</v>
      </c>
      <c r="D57" s="50" t="s">
        <v>233</v>
      </c>
      <c r="E57" s="51">
        <v>0</v>
      </c>
      <c r="F57" s="51">
        <v>0</v>
      </c>
      <c r="G57" s="51">
        <v>0</v>
      </c>
      <c r="H57" s="51">
        <v>0</v>
      </c>
      <c r="I57" s="51">
        <v>0</v>
      </c>
      <c r="J57" s="51">
        <v>0</v>
      </c>
      <c r="K57" s="51">
        <v>0</v>
      </c>
      <c r="L57" s="51">
        <v>20181.599999999999</v>
      </c>
      <c r="M57" s="51">
        <v>11000.95</v>
      </c>
      <c r="N57" s="51">
        <v>119295.06</v>
      </c>
      <c r="O57" s="51">
        <v>114732.62</v>
      </c>
      <c r="P57" s="51">
        <v>133366.29999999999</v>
      </c>
      <c r="Q57" s="51">
        <v>133366.29999999999</v>
      </c>
      <c r="R57" s="51">
        <v>123308.00999999998</v>
      </c>
      <c r="S57" s="51">
        <v>681922.06</v>
      </c>
      <c r="T57" s="51">
        <v>142737.57000000007</v>
      </c>
      <c r="U57" s="51">
        <v>264688.37</v>
      </c>
      <c r="V57" s="51">
        <v>11448.289999999979</v>
      </c>
      <c r="W57" s="51">
        <v>32927.32</v>
      </c>
      <c r="X57" s="51">
        <v>358087</v>
      </c>
      <c r="Y57" s="51">
        <v>-12583.010000000009</v>
      </c>
      <c r="Z57" s="51">
        <v>729999.63</v>
      </c>
      <c r="AA57" s="51">
        <v>790832.29</v>
      </c>
      <c r="AB57" s="51">
        <v>362880.05000000005</v>
      </c>
      <c r="AC57" s="51">
        <v>406549.08</v>
      </c>
      <c r="AD57" s="51">
        <v>406549.08</v>
      </c>
      <c r="AE57" s="51">
        <v>318264.13</v>
      </c>
      <c r="AF57" s="51">
        <v>325359.14</v>
      </c>
      <c r="AG57" s="51">
        <v>398455.32</v>
      </c>
      <c r="AH57" s="51">
        <v>348620.87</v>
      </c>
      <c r="AI57" s="51">
        <v>344812.33</v>
      </c>
      <c r="AJ57" s="51">
        <v>379014.76</v>
      </c>
      <c r="AK57" s="51">
        <v>544515.14</v>
      </c>
      <c r="AL57" s="51">
        <v>122274.03</v>
      </c>
      <c r="AM57" s="51">
        <v>7960.6699999999983</v>
      </c>
      <c r="AN57" s="51">
        <v>-34485.550000000003</v>
      </c>
      <c r="AO57" s="51">
        <v>-6666.9700000000012</v>
      </c>
      <c r="AP57" s="51">
        <v>282537.39</v>
      </c>
      <c r="AQ57" s="51">
        <v>282537.39</v>
      </c>
      <c r="AR57" s="51">
        <v>1885.9800000000396</v>
      </c>
      <c r="AS57" s="51">
        <v>23219.8</v>
      </c>
      <c r="AT57" s="51">
        <v>105077.84</v>
      </c>
      <c r="AU57" s="51">
        <v>34616.53</v>
      </c>
      <c r="AV57" s="51">
        <v>53851.91</v>
      </c>
      <c r="AW57" s="51">
        <v>23879.63</v>
      </c>
      <c r="AX57" s="51">
        <v>68913.210000000006</v>
      </c>
      <c r="AY57" s="51">
        <v>56095.750000000007</v>
      </c>
      <c r="AZ57" s="51">
        <v>42413.55</v>
      </c>
      <c r="BA57" s="51">
        <v>354508.35000000003</v>
      </c>
      <c r="BB57" s="51">
        <v>52683.309999999939</v>
      </c>
      <c r="BC57" s="51">
        <v>-1604.0200000000041</v>
      </c>
      <c r="BD57" s="51">
        <v>-1604.0200000000041</v>
      </c>
      <c r="BE57" s="51">
        <v>0</v>
      </c>
      <c r="BF57" s="51">
        <v>0</v>
      </c>
      <c r="BG57" s="51">
        <v>0</v>
      </c>
      <c r="BH57" s="51">
        <v>0</v>
      </c>
      <c r="BI57" s="51">
        <v>0</v>
      </c>
      <c r="BJ57" s="51">
        <v>0</v>
      </c>
      <c r="BK57" s="51">
        <v>0</v>
      </c>
      <c r="BL57" s="51">
        <v>0</v>
      </c>
      <c r="BM57" s="51">
        <v>0</v>
      </c>
      <c r="BN57" s="51">
        <v>0</v>
      </c>
      <c r="BO57" s="51">
        <v>0</v>
      </c>
      <c r="BP57" s="51">
        <v>0</v>
      </c>
      <c r="BQ57" s="51">
        <v>0</v>
      </c>
      <c r="BR57" s="51">
        <v>0</v>
      </c>
      <c r="BS57" s="51">
        <v>0</v>
      </c>
      <c r="BT57" s="51">
        <v>0</v>
      </c>
      <c r="BU57" s="51">
        <v>0</v>
      </c>
      <c r="BV57" s="51">
        <v>0</v>
      </c>
      <c r="BW57" s="51">
        <v>0</v>
      </c>
      <c r="BX57" s="51">
        <v>0</v>
      </c>
      <c r="BY57" s="51">
        <v>0</v>
      </c>
      <c r="BZ57" s="51">
        <v>0</v>
      </c>
      <c r="CA57" s="51">
        <v>0</v>
      </c>
      <c r="CB57" s="51">
        <v>0</v>
      </c>
      <c r="CC57" s="51">
        <v>0</v>
      </c>
      <c r="CD57" s="51">
        <v>0</v>
      </c>
    </row>
    <row r="58" spans="1:82" x14ac:dyDescent="0.2">
      <c r="A58" s="50" t="s">
        <v>224</v>
      </c>
      <c r="B58" s="50" t="s">
        <v>144</v>
      </c>
      <c r="C58" s="50" t="s">
        <v>234</v>
      </c>
      <c r="D58" s="50" t="s">
        <v>235</v>
      </c>
      <c r="E58" s="51">
        <v>0</v>
      </c>
      <c r="F58" s="51">
        <v>0</v>
      </c>
      <c r="G58" s="51">
        <v>0</v>
      </c>
      <c r="H58" s="51">
        <v>0</v>
      </c>
      <c r="I58" s="51">
        <v>0</v>
      </c>
      <c r="J58" s="51">
        <v>0</v>
      </c>
      <c r="K58" s="51">
        <v>0</v>
      </c>
      <c r="L58" s="51">
        <v>0</v>
      </c>
      <c r="M58" s="51">
        <v>0</v>
      </c>
      <c r="N58" s="51">
        <v>0</v>
      </c>
      <c r="O58" s="51">
        <v>0</v>
      </c>
      <c r="P58" s="51">
        <v>0</v>
      </c>
      <c r="Q58" s="51">
        <v>0</v>
      </c>
      <c r="R58" s="51">
        <v>0</v>
      </c>
      <c r="S58" s="51">
        <v>0</v>
      </c>
      <c r="T58" s="51">
        <v>0</v>
      </c>
      <c r="U58" s="51">
        <v>0</v>
      </c>
      <c r="V58" s="51">
        <v>0</v>
      </c>
      <c r="W58" s="51">
        <v>0</v>
      </c>
      <c r="X58" s="51">
        <v>0</v>
      </c>
      <c r="Y58" s="51">
        <v>0</v>
      </c>
      <c r="Z58" s="51">
        <v>40000000</v>
      </c>
      <c r="AA58" s="51">
        <v>40000000</v>
      </c>
      <c r="AB58" s="51">
        <v>40000000</v>
      </c>
      <c r="AC58" s="51">
        <v>0</v>
      </c>
      <c r="AD58" s="51">
        <v>0</v>
      </c>
      <c r="AE58" s="51">
        <v>0</v>
      </c>
      <c r="AF58" s="51">
        <v>0</v>
      </c>
      <c r="AG58" s="51">
        <v>0</v>
      </c>
      <c r="AH58" s="51">
        <v>0</v>
      </c>
      <c r="AI58" s="51">
        <v>0</v>
      </c>
      <c r="AJ58" s="51">
        <v>0</v>
      </c>
      <c r="AK58" s="51">
        <v>0</v>
      </c>
      <c r="AL58" s="51">
        <v>0</v>
      </c>
      <c r="AM58" s="51">
        <v>0</v>
      </c>
      <c r="AN58" s="51">
        <v>0</v>
      </c>
      <c r="AO58" s="51">
        <v>0</v>
      </c>
      <c r="AP58" s="51">
        <v>0</v>
      </c>
      <c r="AQ58" s="51">
        <v>0</v>
      </c>
      <c r="AR58" s="51">
        <v>0</v>
      </c>
      <c r="AS58" s="51">
        <v>0</v>
      </c>
      <c r="AT58" s="51">
        <v>0</v>
      </c>
      <c r="AU58" s="51">
        <v>0</v>
      </c>
      <c r="AV58" s="51">
        <v>0</v>
      </c>
      <c r="AW58" s="51">
        <v>0</v>
      </c>
      <c r="AX58" s="51">
        <v>0</v>
      </c>
      <c r="AY58" s="51">
        <v>0</v>
      </c>
      <c r="AZ58" s="51">
        <v>0</v>
      </c>
      <c r="BA58" s="51">
        <v>20000000</v>
      </c>
      <c r="BB58" s="51">
        <v>20000000</v>
      </c>
      <c r="BC58" s="51">
        <v>0</v>
      </c>
      <c r="BD58" s="51">
        <v>0</v>
      </c>
      <c r="BE58" s="51">
        <v>0</v>
      </c>
      <c r="BF58" s="51">
        <v>0</v>
      </c>
      <c r="BG58" s="51">
        <v>0</v>
      </c>
      <c r="BH58" s="51">
        <v>0</v>
      </c>
      <c r="BI58" s="51">
        <v>0</v>
      </c>
      <c r="BJ58" s="51">
        <v>0</v>
      </c>
      <c r="BK58" s="51">
        <v>0</v>
      </c>
      <c r="BL58" s="51">
        <v>0</v>
      </c>
      <c r="BM58" s="51">
        <v>0</v>
      </c>
      <c r="BN58" s="51">
        <v>0</v>
      </c>
      <c r="BO58" s="51">
        <v>0</v>
      </c>
      <c r="BP58" s="51">
        <v>0</v>
      </c>
      <c r="BQ58" s="51">
        <v>0</v>
      </c>
      <c r="BR58" s="51">
        <v>0</v>
      </c>
      <c r="BS58" s="51">
        <v>0</v>
      </c>
      <c r="BT58" s="51">
        <v>0</v>
      </c>
      <c r="BU58" s="51">
        <v>0</v>
      </c>
      <c r="BV58" s="51">
        <v>0</v>
      </c>
      <c r="BW58" s="51">
        <v>0</v>
      </c>
      <c r="BX58" s="51">
        <v>0</v>
      </c>
      <c r="BY58" s="51">
        <v>0</v>
      </c>
      <c r="BZ58" s="51">
        <v>0</v>
      </c>
      <c r="CA58" s="51">
        <v>0</v>
      </c>
      <c r="CB58" s="51">
        <v>0</v>
      </c>
      <c r="CC58" s="51">
        <v>0</v>
      </c>
      <c r="CD58" s="51">
        <v>0</v>
      </c>
    </row>
    <row r="59" spans="1:82" x14ac:dyDescent="0.2">
      <c r="A59" s="50" t="s">
        <v>224</v>
      </c>
      <c r="B59" s="50" t="s">
        <v>144</v>
      </c>
      <c r="C59" s="50" t="s">
        <v>236</v>
      </c>
      <c r="D59" s="50" t="s">
        <v>237</v>
      </c>
      <c r="E59" s="51">
        <v>0</v>
      </c>
      <c r="F59" s="51">
        <v>0</v>
      </c>
      <c r="G59" s="51">
        <v>0</v>
      </c>
      <c r="H59" s="51">
        <v>0</v>
      </c>
      <c r="I59" s="51">
        <v>0</v>
      </c>
      <c r="J59" s="51">
        <v>0</v>
      </c>
      <c r="K59" s="51">
        <v>0</v>
      </c>
      <c r="L59" s="51">
        <v>0</v>
      </c>
      <c r="M59" s="51">
        <v>0</v>
      </c>
      <c r="N59" s="51">
        <v>0</v>
      </c>
      <c r="O59" s="51">
        <v>0</v>
      </c>
      <c r="P59" s="51">
        <v>0</v>
      </c>
      <c r="Q59" s="51">
        <v>0</v>
      </c>
      <c r="R59" s="51">
        <v>0</v>
      </c>
      <c r="S59" s="51">
        <v>0</v>
      </c>
      <c r="T59" s="51">
        <v>0</v>
      </c>
      <c r="U59" s="51">
        <v>0</v>
      </c>
      <c r="V59" s="51">
        <v>0</v>
      </c>
      <c r="W59" s="51">
        <v>0</v>
      </c>
      <c r="X59" s="51">
        <v>0</v>
      </c>
      <c r="Y59" s="51">
        <v>0</v>
      </c>
      <c r="Z59" s="51">
        <v>0</v>
      </c>
      <c r="AA59" s="51">
        <v>0</v>
      </c>
      <c r="AB59" s="51">
        <v>0</v>
      </c>
      <c r="AC59" s="51">
        <v>0</v>
      </c>
      <c r="AD59" s="51">
        <v>0</v>
      </c>
      <c r="AE59" s="51">
        <v>0</v>
      </c>
      <c r="AF59" s="51">
        <v>0</v>
      </c>
      <c r="AG59" s="51">
        <v>0</v>
      </c>
      <c r="AH59" s="51">
        <v>0</v>
      </c>
      <c r="AI59" s="51">
        <v>0</v>
      </c>
      <c r="AJ59" s="51">
        <v>0</v>
      </c>
      <c r="AK59" s="51">
        <v>0</v>
      </c>
      <c r="AL59" s="51">
        <v>0</v>
      </c>
      <c r="AM59" s="51">
        <v>0</v>
      </c>
      <c r="AN59" s="51">
        <v>0</v>
      </c>
      <c r="AO59" s="51">
        <v>0</v>
      </c>
      <c r="AP59" s="51">
        <v>0</v>
      </c>
      <c r="AQ59" s="51">
        <v>0</v>
      </c>
      <c r="AR59" s="51">
        <v>0</v>
      </c>
      <c r="AS59" s="51">
        <v>0</v>
      </c>
      <c r="AT59" s="51">
        <v>0</v>
      </c>
      <c r="AU59" s="51">
        <v>0</v>
      </c>
      <c r="AV59" s="51">
        <v>0</v>
      </c>
      <c r="AW59" s="51">
        <v>3178588.37</v>
      </c>
      <c r="AX59" s="51">
        <v>-1907333.5099999998</v>
      </c>
      <c r="AY59" s="51">
        <v>-1955849.3</v>
      </c>
      <c r="AZ59" s="51">
        <v>-1954995.81</v>
      </c>
      <c r="BA59" s="51">
        <v>-1916569.75</v>
      </c>
      <c r="BB59" s="51">
        <v>-1717238.83</v>
      </c>
      <c r="BC59" s="51">
        <v>-1729028.71</v>
      </c>
      <c r="BD59" s="51">
        <v>-1729028.71</v>
      </c>
      <c r="BE59" s="51">
        <v>-1760812.2999999998</v>
      </c>
      <c r="BF59" s="51">
        <v>-1893034.3399999999</v>
      </c>
      <c r="BG59" s="51">
        <v>-2075583.15</v>
      </c>
      <c r="BH59" s="51">
        <v>-2031505.06</v>
      </c>
      <c r="BI59" s="51">
        <v>-1995311.78</v>
      </c>
      <c r="BJ59" s="51">
        <v>-2078580.8699999999</v>
      </c>
      <c r="BK59" s="51">
        <v>-2223643.16</v>
      </c>
      <c r="BL59" s="51">
        <v>-2143407.2200000002</v>
      </c>
      <c r="BM59" s="51">
        <v>-2128292.36</v>
      </c>
      <c r="BN59" s="51">
        <v>-1936732.69</v>
      </c>
      <c r="BO59" s="51">
        <v>-1908637.8099999996</v>
      </c>
      <c r="BP59" s="51">
        <v>-1772356.76</v>
      </c>
      <c r="BQ59" s="51">
        <v>-1772356.76</v>
      </c>
      <c r="BR59" s="51">
        <v>-1832587.53</v>
      </c>
      <c r="BS59" s="51">
        <v>-1840813.54</v>
      </c>
      <c r="BT59" s="51">
        <v>-1950155.28</v>
      </c>
      <c r="BU59" s="51">
        <v>-1973960.7899999998</v>
      </c>
      <c r="BV59" s="51">
        <v>-2037465.99</v>
      </c>
      <c r="BW59" s="51">
        <v>-2104218.1399999997</v>
      </c>
      <c r="BX59" s="51">
        <v>-2234034.9599999995</v>
      </c>
      <c r="BY59" s="51">
        <v>-2174576.8199999998</v>
      </c>
      <c r="BZ59" s="51">
        <v>-2111220.34</v>
      </c>
      <c r="CA59" s="51">
        <v>-1902809.85</v>
      </c>
      <c r="CB59" s="51">
        <v>-1904170.65</v>
      </c>
      <c r="CC59" s="51">
        <v>-1732315.9299999997</v>
      </c>
      <c r="CD59" s="51">
        <v>-1732315.9299999997</v>
      </c>
    </row>
    <row r="60" spans="1:82" x14ac:dyDescent="0.2">
      <c r="A60" s="50" t="s">
        <v>224</v>
      </c>
      <c r="B60" s="50" t="s">
        <v>144</v>
      </c>
      <c r="C60" s="50" t="s">
        <v>238</v>
      </c>
      <c r="D60" s="50" t="s">
        <v>239</v>
      </c>
      <c r="E60" s="51">
        <v>0</v>
      </c>
      <c r="F60" s="51">
        <v>0</v>
      </c>
      <c r="G60" s="51">
        <v>0</v>
      </c>
      <c r="H60" s="51">
        <v>0</v>
      </c>
      <c r="I60" s="51">
        <v>0</v>
      </c>
      <c r="J60" s="51">
        <v>0</v>
      </c>
      <c r="K60" s="51">
        <v>0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1">
        <v>0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1">
        <v>0</v>
      </c>
      <c r="Y60" s="51">
        <v>0</v>
      </c>
      <c r="Z60" s="51">
        <v>0</v>
      </c>
      <c r="AA60" s="51">
        <v>0</v>
      </c>
      <c r="AB60" s="51">
        <v>0</v>
      </c>
      <c r="AC60" s="51">
        <v>0</v>
      </c>
      <c r="AD60" s="51">
        <v>0</v>
      </c>
      <c r="AE60" s="51">
        <v>0</v>
      </c>
      <c r="AF60" s="51">
        <v>0</v>
      </c>
      <c r="AG60" s="51">
        <v>0</v>
      </c>
      <c r="AH60" s="51">
        <v>0</v>
      </c>
      <c r="AI60" s="51">
        <v>0</v>
      </c>
      <c r="AJ60" s="51">
        <v>0</v>
      </c>
      <c r="AK60" s="51">
        <v>0</v>
      </c>
      <c r="AL60" s="51">
        <v>0</v>
      </c>
      <c r="AM60" s="51">
        <v>0</v>
      </c>
      <c r="AN60" s="51">
        <v>0</v>
      </c>
      <c r="AO60" s="51">
        <v>0</v>
      </c>
      <c r="AP60" s="51">
        <v>152419.04999999999</v>
      </c>
      <c r="AQ60" s="51">
        <v>152419.04999999999</v>
      </c>
      <c r="AR60" s="51">
        <v>146491.72999999998</v>
      </c>
      <c r="AS60" s="51">
        <v>231815.67</v>
      </c>
      <c r="AT60" s="51">
        <v>1631387.03</v>
      </c>
      <c r="AU60" s="51">
        <v>0</v>
      </c>
      <c r="AV60" s="51">
        <v>0</v>
      </c>
      <c r="AW60" s="51">
        <v>1705216.17</v>
      </c>
      <c r="AX60" s="51">
        <v>1628792.23</v>
      </c>
      <c r="AY60" s="51">
        <v>1576086.8599999999</v>
      </c>
      <c r="AZ60" s="51">
        <v>1603306.82</v>
      </c>
      <c r="BA60" s="51">
        <v>1618196.97</v>
      </c>
      <c r="BB60" s="51">
        <v>2002995.85</v>
      </c>
      <c r="BC60" s="51">
        <v>2343462.29</v>
      </c>
      <c r="BD60" s="51">
        <v>2343462.29</v>
      </c>
      <c r="BE60" s="51">
        <v>0</v>
      </c>
      <c r="BF60" s="51">
        <v>0</v>
      </c>
      <c r="BG60" s="51">
        <v>0</v>
      </c>
      <c r="BH60" s="51">
        <v>0</v>
      </c>
      <c r="BI60" s="51">
        <v>0</v>
      </c>
      <c r="BJ60" s="51">
        <v>0</v>
      </c>
      <c r="BK60" s="51">
        <v>0</v>
      </c>
      <c r="BL60" s="51">
        <v>0</v>
      </c>
      <c r="BM60" s="51">
        <v>0</v>
      </c>
      <c r="BN60" s="51">
        <v>0</v>
      </c>
      <c r="BO60" s="51">
        <v>0</v>
      </c>
      <c r="BP60" s="51">
        <v>0</v>
      </c>
      <c r="BQ60" s="51">
        <v>0</v>
      </c>
      <c r="BR60" s="51">
        <v>0</v>
      </c>
      <c r="BS60" s="51">
        <v>0</v>
      </c>
      <c r="BT60" s="51">
        <v>0</v>
      </c>
      <c r="BU60" s="51">
        <v>0</v>
      </c>
      <c r="BV60" s="51">
        <v>0</v>
      </c>
      <c r="BW60" s="51">
        <v>0</v>
      </c>
      <c r="BX60" s="51">
        <v>0</v>
      </c>
      <c r="BY60" s="51">
        <v>0</v>
      </c>
      <c r="BZ60" s="51">
        <v>0</v>
      </c>
      <c r="CA60" s="51">
        <v>0</v>
      </c>
      <c r="CB60" s="51">
        <v>0</v>
      </c>
      <c r="CC60" s="51">
        <v>0</v>
      </c>
      <c r="CD60" s="51">
        <v>0</v>
      </c>
    </row>
    <row r="61" spans="1:82" x14ac:dyDescent="0.2">
      <c r="A61" s="50" t="s">
        <v>224</v>
      </c>
      <c r="B61" s="50" t="s">
        <v>144</v>
      </c>
      <c r="C61" s="50" t="s">
        <v>171</v>
      </c>
      <c r="D61" s="50" t="s">
        <v>240</v>
      </c>
      <c r="E61" s="51">
        <v>0</v>
      </c>
      <c r="F61" s="51">
        <v>0</v>
      </c>
      <c r="G61" s="51">
        <v>0</v>
      </c>
      <c r="H61" s="51">
        <v>0</v>
      </c>
      <c r="I61" s="51">
        <v>0</v>
      </c>
      <c r="J61" s="51">
        <v>0</v>
      </c>
      <c r="K61" s="51">
        <v>0</v>
      </c>
      <c r="L61" s="51">
        <v>-804603.1</v>
      </c>
      <c r="M61" s="51">
        <v>-786924.17</v>
      </c>
      <c r="N61" s="51">
        <v>-781998.56</v>
      </c>
      <c r="O61" s="51">
        <v>-779558.92</v>
      </c>
      <c r="P61" s="51">
        <v>-800080.45000000007</v>
      </c>
      <c r="Q61" s="51">
        <v>-800080.45000000007</v>
      </c>
      <c r="R61" s="51">
        <v>-813111.35</v>
      </c>
      <c r="S61" s="51">
        <v>-846160.37</v>
      </c>
      <c r="T61" s="51">
        <v>-857017</v>
      </c>
      <c r="U61" s="51">
        <v>-873583.92</v>
      </c>
      <c r="V61" s="51">
        <v>-891104.42</v>
      </c>
      <c r="W61" s="51">
        <v>-910953.29</v>
      </c>
      <c r="X61" s="51">
        <v>-939666.39</v>
      </c>
      <c r="Y61" s="51">
        <v>-945220.81</v>
      </c>
      <c r="Z61" s="51">
        <v>-956566.32000000007</v>
      </c>
      <c r="AA61" s="51">
        <v>-966147.87</v>
      </c>
      <c r="AB61" s="51">
        <v>-984279.79</v>
      </c>
      <c r="AC61" s="51">
        <v>-991794.07000000007</v>
      </c>
      <c r="AD61" s="51">
        <v>-991794.07000000007</v>
      </c>
      <c r="AE61" s="51">
        <v>-1007768.1499999999</v>
      </c>
      <c r="AF61" s="51">
        <v>-1018031.77</v>
      </c>
      <c r="AG61" s="51">
        <v>-1036630.92</v>
      </c>
      <c r="AH61" s="51">
        <v>-1049961.69</v>
      </c>
      <c r="AI61" s="51">
        <v>-1063857.74</v>
      </c>
      <c r="AJ61" s="51">
        <v>-1076824.29</v>
      </c>
      <c r="AK61" s="51">
        <v>-1112682.7</v>
      </c>
      <c r="AL61" s="51">
        <v>-1151108.8899999999</v>
      </c>
      <c r="AM61" s="51">
        <v>-1150976.0399999998</v>
      </c>
      <c r="AN61" s="51">
        <v>-1137273.8400000001</v>
      </c>
      <c r="AO61" s="51">
        <v>-1277192.6100000001</v>
      </c>
      <c r="AP61" s="51">
        <v>-1135380.51</v>
      </c>
      <c r="AQ61" s="51">
        <v>-1135380.51</v>
      </c>
      <c r="AR61" s="51">
        <v>-1323446.6599999999</v>
      </c>
      <c r="AS61" s="51">
        <v>-794590.21</v>
      </c>
      <c r="AT61" s="51">
        <v>-832713.97</v>
      </c>
      <c r="AU61" s="51">
        <v>-788102.09</v>
      </c>
      <c r="AV61" s="51">
        <v>-865499.92999999993</v>
      </c>
      <c r="AW61" s="51">
        <v>-879814.89</v>
      </c>
      <c r="AX61" s="51">
        <v>-873758.17</v>
      </c>
      <c r="AY61" s="51">
        <v>-811946.58000000007</v>
      </c>
      <c r="AZ61" s="51">
        <v>-849550.96</v>
      </c>
      <c r="BA61" s="51">
        <v>-883357.78999999992</v>
      </c>
      <c r="BB61" s="51">
        <v>-881531.45000000007</v>
      </c>
      <c r="BC61" s="51">
        <v>-793102.72</v>
      </c>
      <c r="BD61" s="51">
        <v>-793102.72</v>
      </c>
      <c r="BE61" s="51">
        <v>-736828.25738999993</v>
      </c>
      <c r="BF61" s="51">
        <v>-716065.01359999995</v>
      </c>
      <c r="BG61" s="51">
        <v>-715859.47667989996</v>
      </c>
      <c r="BH61" s="51">
        <v>-672656.96234989993</v>
      </c>
      <c r="BI61" s="51">
        <v>-631601.23453989998</v>
      </c>
      <c r="BJ61" s="51">
        <v>-597462.13489989995</v>
      </c>
      <c r="BK61" s="51">
        <v>-561870.6781298999</v>
      </c>
      <c r="BL61" s="51">
        <v>-528625.0110999</v>
      </c>
      <c r="BM61" s="51">
        <v>-498368.91092990001</v>
      </c>
      <c r="BN61" s="51">
        <v>-481889.42616989999</v>
      </c>
      <c r="BO61" s="51">
        <v>-478604.01636390004</v>
      </c>
      <c r="BP61" s="51">
        <v>-456078.13002390001</v>
      </c>
      <c r="BQ61" s="51">
        <v>-456078.13002390001</v>
      </c>
      <c r="BR61" s="51">
        <v>-440152.49709389999</v>
      </c>
      <c r="BS61" s="51">
        <v>-410373.35081389995</v>
      </c>
      <c r="BT61" s="51">
        <v>-375877.94312389992</v>
      </c>
      <c r="BU61" s="51">
        <v>-371546.51417389995</v>
      </c>
      <c r="BV61" s="51">
        <v>-361617.3259459</v>
      </c>
      <c r="BW61" s="51">
        <v>-356520.7311508999</v>
      </c>
      <c r="BX61" s="51">
        <v>-345393.14515089995</v>
      </c>
      <c r="BY61" s="51">
        <v>-329099.82306089991</v>
      </c>
      <c r="BZ61" s="51">
        <v>-313039.37129089993</v>
      </c>
      <c r="CA61" s="51">
        <v>-308996.50766489998</v>
      </c>
      <c r="CB61" s="51">
        <v>-316424.83803489996</v>
      </c>
      <c r="CC61" s="51">
        <v>-299666.08125489991</v>
      </c>
      <c r="CD61" s="51">
        <v>-299666.08125489991</v>
      </c>
    </row>
    <row r="62" spans="1:82" x14ac:dyDescent="0.2">
      <c r="A62" s="50" t="s">
        <v>224</v>
      </c>
      <c r="B62" s="50" t="s">
        <v>144</v>
      </c>
      <c r="C62" s="50" t="s">
        <v>241</v>
      </c>
      <c r="D62" s="50" t="s">
        <v>242</v>
      </c>
      <c r="E62" s="51">
        <v>0</v>
      </c>
      <c r="F62" s="51">
        <v>0</v>
      </c>
      <c r="G62" s="51">
        <v>0</v>
      </c>
      <c r="H62" s="51">
        <v>0</v>
      </c>
      <c r="I62" s="51">
        <v>0</v>
      </c>
      <c r="J62" s="51">
        <v>0</v>
      </c>
      <c r="K62" s="51">
        <v>0</v>
      </c>
      <c r="L62" s="51">
        <v>355609.31</v>
      </c>
      <c r="M62" s="51">
        <v>344638.95</v>
      </c>
      <c r="N62" s="51">
        <v>321636.90000000002</v>
      </c>
      <c r="O62" s="51">
        <v>288338.89</v>
      </c>
      <c r="P62" s="51">
        <v>317921.57</v>
      </c>
      <c r="Q62" s="51">
        <v>317921.57</v>
      </c>
      <c r="R62" s="51">
        <v>211829.63</v>
      </c>
      <c r="S62" s="51">
        <v>192195.89</v>
      </c>
      <c r="T62" s="51">
        <v>84899.920000000013</v>
      </c>
      <c r="U62" s="51">
        <v>153276.89000000001</v>
      </c>
      <c r="V62" s="51">
        <v>178909.78000000003</v>
      </c>
      <c r="W62" s="51">
        <v>195253.47</v>
      </c>
      <c r="X62" s="51">
        <v>242542.41999999998</v>
      </c>
      <c r="Y62" s="51">
        <v>267094.46000000002</v>
      </c>
      <c r="Z62" s="51">
        <v>291583.16000000003</v>
      </c>
      <c r="AA62" s="51">
        <v>326810.74</v>
      </c>
      <c r="AB62" s="51">
        <v>309695.62</v>
      </c>
      <c r="AC62" s="51">
        <v>335883.81</v>
      </c>
      <c r="AD62" s="51">
        <v>335883.81</v>
      </c>
      <c r="AE62" s="51">
        <v>325231.62</v>
      </c>
      <c r="AF62" s="51">
        <v>266542.15999999997</v>
      </c>
      <c r="AG62" s="51">
        <v>309554.98</v>
      </c>
      <c r="AH62" s="51">
        <v>233573.61</v>
      </c>
      <c r="AI62" s="51">
        <v>309554.98</v>
      </c>
      <c r="AJ62" s="51">
        <v>242543.49</v>
      </c>
      <c r="AK62" s="51">
        <v>253542.04</v>
      </c>
      <c r="AL62" s="51">
        <v>213218.76</v>
      </c>
      <c r="AM62" s="51">
        <v>280059.19</v>
      </c>
      <c r="AN62" s="51">
        <v>259227.47</v>
      </c>
      <c r="AO62" s="51">
        <v>307339.41000000003</v>
      </c>
      <c r="AP62" s="51">
        <v>214888.34999999998</v>
      </c>
      <c r="AQ62" s="51">
        <v>214888.34999999998</v>
      </c>
      <c r="AR62" s="51">
        <v>282700.84999999998</v>
      </c>
      <c r="AS62" s="51">
        <v>305730.45999999996</v>
      </c>
      <c r="AT62" s="51">
        <v>376975.57</v>
      </c>
      <c r="AU62" s="51">
        <v>376677.48</v>
      </c>
      <c r="AV62" s="51">
        <v>361689.13</v>
      </c>
      <c r="AW62" s="51">
        <v>405943.69</v>
      </c>
      <c r="AX62" s="51">
        <v>388227.06</v>
      </c>
      <c r="AY62" s="51">
        <v>418674.68</v>
      </c>
      <c r="AZ62" s="51">
        <v>415077.99</v>
      </c>
      <c r="BA62" s="51">
        <v>419347.14999999997</v>
      </c>
      <c r="BB62" s="51">
        <v>437822.68000000005</v>
      </c>
      <c r="BC62" s="51">
        <v>440505.35</v>
      </c>
      <c r="BD62" s="51">
        <v>440505.35</v>
      </c>
      <c r="BE62" s="51">
        <v>485301.35</v>
      </c>
      <c r="BF62" s="51">
        <v>536136.35</v>
      </c>
      <c r="BG62" s="51">
        <v>514200.35</v>
      </c>
      <c r="BH62" s="51">
        <v>453552.35</v>
      </c>
      <c r="BI62" s="51">
        <v>410366.35</v>
      </c>
      <c r="BJ62" s="51">
        <v>378660.35</v>
      </c>
      <c r="BK62" s="51">
        <v>465075.35</v>
      </c>
      <c r="BL62" s="51">
        <v>466083.35</v>
      </c>
      <c r="BM62" s="51">
        <v>465273.35</v>
      </c>
      <c r="BN62" s="51">
        <v>517990.35</v>
      </c>
      <c r="BO62" s="51">
        <v>580008.35</v>
      </c>
      <c r="BP62" s="51">
        <v>655200.35</v>
      </c>
      <c r="BQ62" s="51">
        <v>655200.35</v>
      </c>
      <c r="BR62" s="51">
        <v>667500.35</v>
      </c>
      <c r="BS62" s="51">
        <v>652164.35</v>
      </c>
      <c r="BT62" s="51">
        <v>604152.35</v>
      </c>
      <c r="BU62" s="51">
        <v>729344.67999999993</v>
      </c>
      <c r="BV62" s="51">
        <v>680439.67999999993</v>
      </c>
      <c r="BW62" s="51">
        <v>642170.67999999993</v>
      </c>
      <c r="BX62" s="51">
        <v>604232.67999999993</v>
      </c>
      <c r="BY62" s="51">
        <v>603296.67999999993</v>
      </c>
      <c r="BZ62" s="51">
        <v>602135.67999999993</v>
      </c>
      <c r="CA62" s="51">
        <v>648740.67999999993</v>
      </c>
      <c r="CB62" s="51">
        <v>707499.67999999993</v>
      </c>
      <c r="CC62" s="51">
        <v>777092.67999999993</v>
      </c>
      <c r="CD62" s="51">
        <v>777092.67999999993</v>
      </c>
    </row>
    <row r="63" spans="1:82" x14ac:dyDescent="0.2">
      <c r="A63" s="50" t="s">
        <v>224</v>
      </c>
      <c r="B63" s="50" t="s">
        <v>144</v>
      </c>
      <c r="C63" s="50" t="s">
        <v>243</v>
      </c>
      <c r="D63" s="50" t="s">
        <v>244</v>
      </c>
      <c r="E63" s="51">
        <v>0</v>
      </c>
      <c r="F63" s="51">
        <v>0</v>
      </c>
      <c r="G63" s="51">
        <v>0</v>
      </c>
      <c r="H63" s="51">
        <v>0</v>
      </c>
      <c r="I63" s="51">
        <v>0</v>
      </c>
      <c r="J63" s="51">
        <v>0</v>
      </c>
      <c r="K63" s="51">
        <v>0</v>
      </c>
      <c r="L63" s="51">
        <v>14157.67</v>
      </c>
      <c r="M63" s="51">
        <v>14157.67</v>
      </c>
      <c r="N63" s="51">
        <v>14157.67</v>
      </c>
      <c r="O63" s="51">
        <v>14136.41</v>
      </c>
      <c r="P63" s="51">
        <v>14136.41</v>
      </c>
      <c r="Q63" s="51">
        <v>14136.41</v>
      </c>
      <c r="R63" s="51">
        <v>14136.41</v>
      </c>
      <c r="S63" s="51">
        <v>14136.89</v>
      </c>
      <c r="T63" s="51">
        <v>13982.41</v>
      </c>
      <c r="U63" s="51">
        <v>13982.17</v>
      </c>
      <c r="V63" s="51">
        <v>13854.73</v>
      </c>
      <c r="W63" s="51">
        <v>13854.73</v>
      </c>
      <c r="X63" s="51">
        <v>13854.73</v>
      </c>
      <c r="Y63" s="51">
        <v>36442.660000000003</v>
      </c>
      <c r="Z63" s="51">
        <v>13854.730000000003</v>
      </c>
      <c r="AA63" s="51">
        <v>13854.73</v>
      </c>
      <c r="AB63" s="51">
        <v>13854.73</v>
      </c>
      <c r="AC63" s="51">
        <v>13854.73</v>
      </c>
      <c r="AD63" s="51">
        <v>13854.73</v>
      </c>
      <c r="AE63" s="51">
        <v>13854.73</v>
      </c>
      <c r="AF63" s="51">
        <v>13854.73</v>
      </c>
      <c r="AG63" s="51">
        <v>13854.73</v>
      </c>
      <c r="AH63" s="51">
        <v>13854.73</v>
      </c>
      <c r="AI63" s="51">
        <v>13854.73</v>
      </c>
      <c r="AJ63" s="51">
        <v>13854.73</v>
      </c>
      <c r="AK63" s="51">
        <v>13854.73</v>
      </c>
      <c r="AL63" s="51">
        <v>13854.73</v>
      </c>
      <c r="AM63" s="51">
        <v>13854.73</v>
      </c>
      <c r="AN63" s="51">
        <v>13854.73</v>
      </c>
      <c r="AO63" s="51">
        <v>13854.73</v>
      </c>
      <c r="AP63" s="51">
        <v>13791.01</v>
      </c>
      <c r="AQ63" s="51">
        <v>13791.01</v>
      </c>
      <c r="AR63" s="51">
        <v>13791.01</v>
      </c>
      <c r="AS63" s="51">
        <v>13791.01</v>
      </c>
      <c r="AT63" s="51">
        <v>13791.01</v>
      </c>
      <c r="AU63" s="51">
        <v>13791.01</v>
      </c>
      <c r="AV63" s="51">
        <v>13791.01</v>
      </c>
      <c r="AW63" s="51">
        <v>13727.29</v>
      </c>
      <c r="AX63" s="51">
        <v>13727.29</v>
      </c>
      <c r="AY63" s="51">
        <v>13727.29</v>
      </c>
      <c r="AZ63" s="51">
        <v>13727.29</v>
      </c>
      <c r="BA63" s="51">
        <v>13727.29</v>
      </c>
      <c r="BB63" s="51">
        <v>13727.29</v>
      </c>
      <c r="BC63" s="51">
        <v>13727.29</v>
      </c>
      <c r="BD63" s="51">
        <v>13727.29</v>
      </c>
      <c r="BE63" s="51">
        <v>0</v>
      </c>
      <c r="BF63" s="51">
        <v>0</v>
      </c>
      <c r="BG63" s="51">
        <v>0</v>
      </c>
      <c r="BH63" s="51">
        <v>0</v>
      </c>
      <c r="BI63" s="51">
        <v>0</v>
      </c>
      <c r="BJ63" s="51">
        <v>0</v>
      </c>
      <c r="BK63" s="51">
        <v>0</v>
      </c>
      <c r="BL63" s="51">
        <v>0</v>
      </c>
      <c r="BM63" s="51">
        <v>0</v>
      </c>
      <c r="BN63" s="51">
        <v>0</v>
      </c>
      <c r="BO63" s="51">
        <v>0</v>
      </c>
      <c r="BP63" s="51">
        <v>0</v>
      </c>
      <c r="BQ63" s="51">
        <v>0</v>
      </c>
      <c r="BR63" s="51">
        <v>0</v>
      </c>
      <c r="BS63" s="51">
        <v>0</v>
      </c>
      <c r="BT63" s="51">
        <v>0</v>
      </c>
      <c r="BU63" s="51">
        <v>0</v>
      </c>
      <c r="BV63" s="51">
        <v>0</v>
      </c>
      <c r="BW63" s="51">
        <v>0</v>
      </c>
      <c r="BX63" s="51">
        <v>0</v>
      </c>
      <c r="BY63" s="51">
        <v>0</v>
      </c>
      <c r="BZ63" s="51">
        <v>0</v>
      </c>
      <c r="CA63" s="51">
        <v>0</v>
      </c>
      <c r="CB63" s="51">
        <v>0</v>
      </c>
      <c r="CC63" s="51">
        <v>0</v>
      </c>
      <c r="CD63" s="51">
        <v>0</v>
      </c>
    </row>
    <row r="64" spans="1:82" x14ac:dyDescent="0.2">
      <c r="A64" s="50" t="s">
        <v>224</v>
      </c>
      <c r="B64" s="50" t="s">
        <v>144</v>
      </c>
      <c r="C64" s="50" t="s">
        <v>245</v>
      </c>
      <c r="D64" s="50" t="s">
        <v>246</v>
      </c>
      <c r="E64" s="51">
        <v>0</v>
      </c>
      <c r="F64" s="51">
        <v>0</v>
      </c>
      <c r="G64" s="51">
        <v>0</v>
      </c>
      <c r="H64" s="51">
        <v>0</v>
      </c>
      <c r="I64" s="51">
        <v>0</v>
      </c>
      <c r="J64" s="51">
        <v>0</v>
      </c>
      <c r="K64" s="51">
        <v>0</v>
      </c>
      <c r="L64" s="51">
        <v>45053.599999999999</v>
      </c>
      <c r="M64" s="51">
        <v>33790.199999999997</v>
      </c>
      <c r="N64" s="51">
        <v>22526.799999999996</v>
      </c>
      <c r="O64" s="51">
        <v>19896.8</v>
      </c>
      <c r="P64" s="51">
        <v>18740.52</v>
      </c>
      <c r="Q64" s="51">
        <v>18740.52</v>
      </c>
      <c r="R64" s="51">
        <v>320843.84000000003</v>
      </c>
      <c r="S64" s="51">
        <v>275575.68000000005</v>
      </c>
      <c r="T64" s="51">
        <v>513466.55</v>
      </c>
      <c r="U64" s="51">
        <v>427500.89</v>
      </c>
      <c r="V64" s="51">
        <v>374870.44</v>
      </c>
      <c r="W64" s="51">
        <v>338794.06999999995</v>
      </c>
      <c r="X64" s="51">
        <v>279996.78000000003</v>
      </c>
      <c r="Y64" s="51">
        <v>216792.17000000004</v>
      </c>
      <c r="Z64" s="51">
        <v>160610.72000000003</v>
      </c>
      <c r="AA64" s="51">
        <v>101216.27</v>
      </c>
      <c r="AB64" s="51">
        <v>41821.790000000008</v>
      </c>
      <c r="AC64" s="51">
        <v>352715.32</v>
      </c>
      <c r="AD64" s="51">
        <v>352715.32</v>
      </c>
      <c r="AE64" s="51">
        <v>630484.07000000007</v>
      </c>
      <c r="AF64" s="51">
        <v>565098.3899999999</v>
      </c>
      <c r="AG64" s="51">
        <v>469870.21</v>
      </c>
      <c r="AH64" s="51">
        <v>428832.92</v>
      </c>
      <c r="AI64" s="51">
        <v>394332.74</v>
      </c>
      <c r="AJ64" s="51">
        <v>382431.91</v>
      </c>
      <c r="AK64" s="51">
        <v>322100.5</v>
      </c>
      <c r="AL64" s="51">
        <v>248756.91</v>
      </c>
      <c r="AM64" s="51">
        <v>186153.91</v>
      </c>
      <c r="AN64" s="51">
        <v>119102.91</v>
      </c>
      <c r="AO64" s="51">
        <v>52118.990000000005</v>
      </c>
      <c r="AP64" s="51">
        <v>431014.56</v>
      </c>
      <c r="AQ64" s="51">
        <v>431014.56</v>
      </c>
      <c r="AR64" s="51">
        <v>576830.57999999996</v>
      </c>
      <c r="AS64" s="51">
        <v>481919.33999999997</v>
      </c>
      <c r="AT64" s="51">
        <v>553418.36</v>
      </c>
      <c r="AU64" s="51">
        <v>556469.58000000007</v>
      </c>
      <c r="AV64" s="51">
        <v>494320.43999999994</v>
      </c>
      <c r="AW64" s="51">
        <v>391689.9</v>
      </c>
      <c r="AX64" s="51">
        <v>372705.12</v>
      </c>
      <c r="AY64" s="51">
        <v>288847.8</v>
      </c>
      <c r="AZ64" s="51">
        <v>201762.88</v>
      </c>
      <c r="BA64" s="51">
        <v>121133.02</v>
      </c>
      <c r="BB64" s="51">
        <v>37275.78</v>
      </c>
      <c r="BC64" s="51">
        <v>649619.29</v>
      </c>
      <c r="BD64" s="51">
        <v>649619.29</v>
      </c>
      <c r="BE64" s="51">
        <v>588367.19160000002</v>
      </c>
      <c r="BF64" s="51">
        <v>491557.72680000006</v>
      </c>
      <c r="BG64" s="51">
        <v>564486.72720000008</v>
      </c>
      <c r="BH64" s="51">
        <v>567598.97160000005</v>
      </c>
      <c r="BI64" s="51">
        <v>504206.84880000004</v>
      </c>
      <c r="BJ64" s="51">
        <v>399523.69800000003</v>
      </c>
      <c r="BK64" s="51">
        <v>380159.22240000003</v>
      </c>
      <c r="BL64" s="51">
        <v>294624.75599999999</v>
      </c>
      <c r="BM64" s="51">
        <v>205798.13759999996</v>
      </c>
      <c r="BN64" s="51">
        <v>123555.68039999995</v>
      </c>
      <c r="BO64" s="51">
        <v>38021.295599999954</v>
      </c>
      <c r="BP64" s="51">
        <v>662611.67579999997</v>
      </c>
      <c r="BQ64" s="51">
        <v>662611.67579999997</v>
      </c>
      <c r="BR64" s="51">
        <v>600134.53543200006</v>
      </c>
      <c r="BS64" s="51">
        <v>501388.88133599993</v>
      </c>
      <c r="BT64" s="51">
        <v>575776.46174399997</v>
      </c>
      <c r="BU64" s="51">
        <v>578950.95103200001</v>
      </c>
      <c r="BV64" s="51">
        <v>514290.98577599996</v>
      </c>
      <c r="BW64" s="51">
        <v>407514.17196000007</v>
      </c>
      <c r="BX64" s="51">
        <v>387762.40684800001</v>
      </c>
      <c r="BY64" s="51">
        <v>300517.25112000003</v>
      </c>
      <c r="BZ64" s="51">
        <v>209914.10035200004</v>
      </c>
      <c r="CA64" s="51">
        <v>126026.79400799994</v>
      </c>
      <c r="CB64" s="51">
        <v>38781.721512000018</v>
      </c>
      <c r="CC64" s="51">
        <v>675863.90931599995</v>
      </c>
      <c r="CD64" s="51">
        <v>675863.90931599995</v>
      </c>
    </row>
    <row r="65" spans="1:82" x14ac:dyDescent="0.2">
      <c r="A65" s="50" t="s">
        <v>224</v>
      </c>
      <c r="B65" s="50" t="s">
        <v>144</v>
      </c>
      <c r="C65" s="50" t="s">
        <v>247</v>
      </c>
      <c r="D65" s="50" t="s">
        <v>248</v>
      </c>
      <c r="E65" s="51">
        <v>0</v>
      </c>
      <c r="F65" s="51">
        <v>0</v>
      </c>
      <c r="G65" s="51">
        <v>0</v>
      </c>
      <c r="H65" s="51">
        <v>0</v>
      </c>
      <c r="I65" s="51">
        <v>0</v>
      </c>
      <c r="J65" s="51">
        <v>0</v>
      </c>
      <c r="K65" s="51">
        <v>0</v>
      </c>
      <c r="L65" s="51">
        <v>0</v>
      </c>
      <c r="M65" s="51">
        <v>0</v>
      </c>
      <c r="N65" s="51">
        <v>0</v>
      </c>
      <c r="O65" s="51">
        <v>0</v>
      </c>
      <c r="P65" s="51">
        <v>0</v>
      </c>
      <c r="Q65" s="51">
        <v>0</v>
      </c>
      <c r="R65" s="51">
        <v>0</v>
      </c>
      <c r="S65" s="51">
        <v>0</v>
      </c>
      <c r="T65" s="51">
        <v>0</v>
      </c>
      <c r="U65" s="51">
        <v>0</v>
      </c>
      <c r="V65" s="51">
        <v>0</v>
      </c>
      <c r="W65" s="51">
        <v>0</v>
      </c>
      <c r="X65" s="51">
        <v>0</v>
      </c>
      <c r="Y65" s="51">
        <v>0</v>
      </c>
      <c r="Z65" s="51">
        <v>0</v>
      </c>
      <c r="AA65" s="51">
        <v>0</v>
      </c>
      <c r="AB65" s="51">
        <v>0</v>
      </c>
      <c r="AC65" s="51">
        <v>0</v>
      </c>
      <c r="AD65" s="51">
        <v>0</v>
      </c>
      <c r="AE65" s="51">
        <v>0</v>
      </c>
      <c r="AF65" s="51">
        <v>0</v>
      </c>
      <c r="AG65" s="51">
        <v>0</v>
      </c>
      <c r="AH65" s="51">
        <v>0</v>
      </c>
      <c r="AI65" s="51">
        <v>0</v>
      </c>
      <c r="AJ65" s="51">
        <v>-379.46</v>
      </c>
      <c r="AK65" s="51">
        <v>-379.46</v>
      </c>
      <c r="AL65" s="51">
        <v>-379.46</v>
      </c>
      <c r="AM65" s="51">
        <v>-379.46</v>
      </c>
      <c r="AN65" s="51">
        <v>-379.46</v>
      </c>
      <c r="AO65" s="51">
        <v>-379.46</v>
      </c>
      <c r="AP65" s="51">
        <v>0</v>
      </c>
      <c r="AQ65" s="51">
        <v>0</v>
      </c>
      <c r="AR65" s="51">
        <v>0</v>
      </c>
      <c r="AS65" s="51">
        <v>0</v>
      </c>
      <c r="AT65" s="51">
        <v>0</v>
      </c>
      <c r="AU65" s="51">
        <v>0</v>
      </c>
      <c r="AV65" s="51">
        <v>0</v>
      </c>
      <c r="AW65" s="51">
        <v>0</v>
      </c>
      <c r="AX65" s="51">
        <v>0</v>
      </c>
      <c r="AY65" s="51">
        <v>0</v>
      </c>
      <c r="AZ65" s="51">
        <v>0</v>
      </c>
      <c r="BA65" s="51">
        <v>0</v>
      </c>
      <c r="BB65" s="51">
        <v>0</v>
      </c>
      <c r="BC65" s="51">
        <v>0</v>
      </c>
      <c r="BD65" s="51">
        <v>0</v>
      </c>
      <c r="BE65" s="51">
        <v>0</v>
      </c>
      <c r="BF65" s="51">
        <v>0</v>
      </c>
      <c r="BG65" s="51">
        <v>0</v>
      </c>
      <c r="BH65" s="51">
        <v>0</v>
      </c>
      <c r="BI65" s="51">
        <v>0</v>
      </c>
      <c r="BJ65" s="51">
        <v>0</v>
      </c>
      <c r="BK65" s="51">
        <v>0</v>
      </c>
      <c r="BL65" s="51">
        <v>0</v>
      </c>
      <c r="BM65" s="51">
        <v>0</v>
      </c>
      <c r="BN65" s="51">
        <v>0</v>
      </c>
      <c r="BO65" s="51">
        <v>0</v>
      </c>
      <c r="BP65" s="51">
        <v>0</v>
      </c>
      <c r="BQ65" s="51">
        <v>0</v>
      </c>
      <c r="BR65" s="51">
        <v>0</v>
      </c>
      <c r="BS65" s="51">
        <v>0</v>
      </c>
      <c r="BT65" s="51">
        <v>0</v>
      </c>
      <c r="BU65" s="51">
        <v>0</v>
      </c>
      <c r="BV65" s="51">
        <v>0</v>
      </c>
      <c r="BW65" s="51">
        <v>0</v>
      </c>
      <c r="BX65" s="51">
        <v>0</v>
      </c>
      <c r="BY65" s="51">
        <v>0</v>
      </c>
      <c r="BZ65" s="51">
        <v>0</v>
      </c>
      <c r="CA65" s="51">
        <v>0</v>
      </c>
      <c r="CB65" s="51">
        <v>0</v>
      </c>
      <c r="CC65" s="51">
        <v>0</v>
      </c>
      <c r="CD65" s="51">
        <v>0</v>
      </c>
    </row>
    <row r="66" spans="1:82" x14ac:dyDescent="0.2">
      <c r="A66" s="50" t="s">
        <v>224</v>
      </c>
      <c r="B66" s="50" t="s">
        <v>144</v>
      </c>
      <c r="C66" s="50" t="s">
        <v>249</v>
      </c>
      <c r="D66" s="50" t="s">
        <v>250</v>
      </c>
      <c r="E66" s="51">
        <v>0</v>
      </c>
      <c r="F66" s="51">
        <v>0</v>
      </c>
      <c r="G66" s="51">
        <v>0</v>
      </c>
      <c r="H66" s="51">
        <v>0</v>
      </c>
      <c r="I66" s="51">
        <v>0</v>
      </c>
      <c r="J66" s="51">
        <v>0</v>
      </c>
      <c r="K66" s="51">
        <v>0</v>
      </c>
      <c r="L66" s="51">
        <v>0</v>
      </c>
      <c r="M66" s="51">
        <v>-61337.83</v>
      </c>
      <c r="N66" s="51">
        <v>323107.84999999998</v>
      </c>
      <c r="O66" s="51">
        <v>1023653.7899999999</v>
      </c>
      <c r="P66" s="51">
        <v>-561420.64999999991</v>
      </c>
      <c r="Q66" s="51">
        <v>-561420.64999999991</v>
      </c>
      <c r="R66" s="51">
        <v>233611.47999999998</v>
      </c>
      <c r="S66" s="51">
        <v>907625.76</v>
      </c>
      <c r="T66" s="51">
        <v>1339784.6000000001</v>
      </c>
      <c r="U66" s="51">
        <v>868116.10000000009</v>
      </c>
      <c r="V66" s="51">
        <v>-766214.64</v>
      </c>
      <c r="W66" s="51">
        <v>0</v>
      </c>
      <c r="X66" s="51">
        <v>0</v>
      </c>
      <c r="Y66" s="51">
        <v>0</v>
      </c>
      <c r="Z66" s="51">
        <v>0</v>
      </c>
      <c r="AA66" s="51">
        <v>0</v>
      </c>
      <c r="AB66" s="51">
        <v>0</v>
      </c>
      <c r="AC66" s="51">
        <v>0</v>
      </c>
      <c r="AD66" s="51">
        <v>0</v>
      </c>
      <c r="AE66" s="51">
        <v>0</v>
      </c>
      <c r="AF66" s="51">
        <v>0</v>
      </c>
      <c r="AG66" s="51">
        <v>0</v>
      </c>
      <c r="AH66" s="51">
        <v>0</v>
      </c>
      <c r="AI66" s="51">
        <v>0</v>
      </c>
      <c r="AJ66" s="51">
        <v>0</v>
      </c>
      <c r="AK66" s="51">
        <v>0</v>
      </c>
      <c r="AL66" s="51">
        <v>0</v>
      </c>
      <c r="AM66" s="51">
        <v>0</v>
      </c>
      <c r="AN66" s="51">
        <v>0</v>
      </c>
      <c r="AO66" s="51">
        <v>0</v>
      </c>
      <c r="AP66" s="51">
        <v>0</v>
      </c>
      <c r="AQ66" s="51">
        <v>0</v>
      </c>
      <c r="AR66" s="51">
        <v>0</v>
      </c>
      <c r="AS66" s="51">
        <v>0</v>
      </c>
      <c r="AT66" s="51">
        <v>0</v>
      </c>
      <c r="AU66" s="51">
        <v>0</v>
      </c>
      <c r="AV66" s="51">
        <v>0</v>
      </c>
      <c r="AW66" s="51">
        <v>0</v>
      </c>
      <c r="AX66" s="51">
        <v>0</v>
      </c>
      <c r="AY66" s="51">
        <v>0</v>
      </c>
      <c r="AZ66" s="51">
        <v>0</v>
      </c>
      <c r="BA66" s="51">
        <v>0</v>
      </c>
      <c r="BB66" s="51">
        <v>0</v>
      </c>
      <c r="BC66" s="51">
        <v>0</v>
      </c>
      <c r="BD66" s="51">
        <v>0</v>
      </c>
      <c r="BE66" s="51">
        <v>0</v>
      </c>
      <c r="BF66" s="51">
        <v>0</v>
      </c>
      <c r="BG66" s="51">
        <v>0</v>
      </c>
      <c r="BH66" s="51">
        <v>0</v>
      </c>
      <c r="BI66" s="51">
        <v>0</v>
      </c>
      <c r="BJ66" s="51">
        <v>0</v>
      </c>
      <c r="BK66" s="51">
        <v>0</v>
      </c>
      <c r="BL66" s="51">
        <v>0</v>
      </c>
      <c r="BM66" s="51">
        <v>0</v>
      </c>
      <c r="BN66" s="51">
        <v>0</v>
      </c>
      <c r="BO66" s="51">
        <v>0</v>
      </c>
      <c r="BP66" s="51">
        <v>0</v>
      </c>
      <c r="BQ66" s="51">
        <v>0</v>
      </c>
      <c r="BR66" s="51">
        <v>0</v>
      </c>
      <c r="BS66" s="51">
        <v>0</v>
      </c>
      <c r="BT66" s="51">
        <v>0</v>
      </c>
      <c r="BU66" s="51">
        <v>0</v>
      </c>
      <c r="BV66" s="51">
        <v>0</v>
      </c>
      <c r="BW66" s="51">
        <v>0</v>
      </c>
      <c r="BX66" s="51">
        <v>0</v>
      </c>
      <c r="BY66" s="51">
        <v>0</v>
      </c>
      <c r="BZ66" s="51">
        <v>0</v>
      </c>
      <c r="CA66" s="51">
        <v>0</v>
      </c>
      <c r="CB66" s="51">
        <v>0</v>
      </c>
      <c r="CC66" s="51">
        <v>0</v>
      </c>
      <c r="CD66" s="51">
        <v>0</v>
      </c>
    </row>
    <row r="67" spans="1:82" x14ac:dyDescent="0.2">
      <c r="A67" s="50" t="s">
        <v>224</v>
      </c>
      <c r="B67" s="50" t="s">
        <v>144</v>
      </c>
      <c r="C67" s="50" t="s">
        <v>251</v>
      </c>
      <c r="D67" s="50" t="s">
        <v>252</v>
      </c>
      <c r="E67" s="51">
        <v>0</v>
      </c>
      <c r="F67" s="51">
        <v>0</v>
      </c>
      <c r="G67" s="51">
        <v>0</v>
      </c>
      <c r="H67" s="51">
        <v>0</v>
      </c>
      <c r="I67" s="51">
        <v>0</v>
      </c>
      <c r="J67" s="51">
        <v>0</v>
      </c>
      <c r="K67" s="51">
        <v>0</v>
      </c>
      <c r="L67" s="51">
        <v>0</v>
      </c>
      <c r="M67" s="51">
        <v>692734.05</v>
      </c>
      <c r="N67" s="51">
        <v>642631.10000000009</v>
      </c>
      <c r="O67" s="51">
        <v>574098.6</v>
      </c>
      <c r="P67" s="51">
        <v>1815998.98</v>
      </c>
      <c r="Q67" s="51">
        <v>1815998.98</v>
      </c>
      <c r="R67" s="51">
        <v>1640919.1099999999</v>
      </c>
      <c r="S67" s="51">
        <v>1423561.32</v>
      </c>
      <c r="T67" s="51">
        <v>1033878.3</v>
      </c>
      <c r="U67" s="51">
        <v>823752.99</v>
      </c>
      <c r="V67" s="51">
        <v>570233.5</v>
      </c>
      <c r="W67" s="51">
        <v>0</v>
      </c>
      <c r="X67" s="51">
        <v>0</v>
      </c>
      <c r="Y67" s="51">
        <v>0</v>
      </c>
      <c r="Z67" s="51">
        <v>0</v>
      </c>
      <c r="AA67" s="51">
        <v>0</v>
      </c>
      <c r="AB67" s="51">
        <v>0</v>
      </c>
      <c r="AC67" s="51">
        <v>0</v>
      </c>
      <c r="AD67" s="51">
        <v>0</v>
      </c>
      <c r="AE67" s="51">
        <v>0</v>
      </c>
      <c r="AF67" s="51">
        <v>0</v>
      </c>
      <c r="AG67" s="51">
        <v>0</v>
      </c>
      <c r="AH67" s="51">
        <v>0</v>
      </c>
      <c r="AI67" s="51">
        <v>0</v>
      </c>
      <c r="AJ67" s="51">
        <v>0</v>
      </c>
      <c r="AK67" s="51">
        <v>0</v>
      </c>
      <c r="AL67" s="51">
        <v>0</v>
      </c>
      <c r="AM67" s="51">
        <v>0</v>
      </c>
      <c r="AN67" s="51">
        <v>0</v>
      </c>
      <c r="AO67" s="51">
        <v>0</v>
      </c>
      <c r="AP67" s="51">
        <v>0</v>
      </c>
      <c r="AQ67" s="51">
        <v>0</v>
      </c>
      <c r="AR67" s="51">
        <v>0</v>
      </c>
      <c r="AS67" s="51">
        <v>0</v>
      </c>
      <c r="AT67" s="51">
        <v>0</v>
      </c>
      <c r="AU67" s="51">
        <v>0</v>
      </c>
      <c r="AV67" s="51">
        <v>0</v>
      </c>
      <c r="AW67" s="51">
        <v>0</v>
      </c>
      <c r="AX67" s="51">
        <v>0</v>
      </c>
      <c r="AY67" s="51">
        <v>0</v>
      </c>
      <c r="AZ67" s="51">
        <v>0</v>
      </c>
      <c r="BA67" s="51">
        <v>0</v>
      </c>
      <c r="BB67" s="51">
        <v>0</v>
      </c>
      <c r="BC67" s="51">
        <v>0</v>
      </c>
      <c r="BD67" s="51">
        <v>0</v>
      </c>
      <c r="BE67" s="51">
        <v>0</v>
      </c>
      <c r="BF67" s="51">
        <v>0</v>
      </c>
      <c r="BG67" s="51">
        <v>0</v>
      </c>
      <c r="BH67" s="51">
        <v>0</v>
      </c>
      <c r="BI67" s="51">
        <v>0</v>
      </c>
      <c r="BJ67" s="51">
        <v>0</v>
      </c>
      <c r="BK67" s="51">
        <v>0</v>
      </c>
      <c r="BL67" s="51">
        <v>0</v>
      </c>
      <c r="BM67" s="51">
        <v>0</v>
      </c>
      <c r="BN67" s="51">
        <v>0</v>
      </c>
      <c r="BO67" s="51">
        <v>0</v>
      </c>
      <c r="BP67" s="51">
        <v>0</v>
      </c>
      <c r="BQ67" s="51">
        <v>0</v>
      </c>
      <c r="BR67" s="51">
        <v>0</v>
      </c>
      <c r="BS67" s="51">
        <v>0</v>
      </c>
      <c r="BT67" s="51">
        <v>0</v>
      </c>
      <c r="BU67" s="51">
        <v>0</v>
      </c>
      <c r="BV67" s="51">
        <v>0</v>
      </c>
      <c r="BW67" s="51">
        <v>0</v>
      </c>
      <c r="BX67" s="51">
        <v>0</v>
      </c>
      <c r="BY67" s="51">
        <v>0</v>
      </c>
      <c r="BZ67" s="51">
        <v>0</v>
      </c>
      <c r="CA67" s="51">
        <v>0</v>
      </c>
      <c r="CB67" s="51">
        <v>0</v>
      </c>
      <c r="CC67" s="51">
        <v>0</v>
      </c>
      <c r="CD67" s="51">
        <v>0</v>
      </c>
    </row>
    <row r="68" spans="1:82" x14ac:dyDescent="0.2">
      <c r="A68" s="50" t="s">
        <v>224</v>
      </c>
      <c r="B68" s="50" t="s">
        <v>144</v>
      </c>
      <c r="C68" s="50" t="s">
        <v>253</v>
      </c>
      <c r="D68" s="50" t="s">
        <v>254</v>
      </c>
      <c r="E68" s="51">
        <v>0</v>
      </c>
      <c r="F68" s="51">
        <v>0</v>
      </c>
      <c r="G68" s="51">
        <v>0</v>
      </c>
      <c r="H68" s="51">
        <v>0</v>
      </c>
      <c r="I68" s="51">
        <v>0</v>
      </c>
      <c r="J68" s="51">
        <v>0</v>
      </c>
      <c r="K68" s="51">
        <v>0</v>
      </c>
      <c r="L68" s="51">
        <v>0</v>
      </c>
      <c r="M68" s="51">
        <v>75864.600000000006</v>
      </c>
      <c r="N68" s="51">
        <v>75864.600000000006</v>
      </c>
      <c r="O68" s="51">
        <v>255476.83000000002</v>
      </c>
      <c r="P68" s="51">
        <v>1174009.43</v>
      </c>
      <c r="Q68" s="51">
        <v>1174009.43</v>
      </c>
      <c r="R68" s="51">
        <v>1228509.1299999999</v>
      </c>
      <c r="S68" s="51">
        <v>1292805.8799999999</v>
      </c>
      <c r="T68" s="51">
        <v>1335854.8999999999</v>
      </c>
      <c r="U68" s="51">
        <v>1374041.17</v>
      </c>
      <c r="V68" s="51">
        <v>1420963.46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  <c r="AD68" s="51">
        <v>0</v>
      </c>
      <c r="AE68" s="51">
        <v>0</v>
      </c>
      <c r="AF68" s="51">
        <v>0</v>
      </c>
      <c r="AG68" s="51">
        <v>0</v>
      </c>
      <c r="AH68" s="51">
        <v>0</v>
      </c>
      <c r="AI68" s="51">
        <v>0</v>
      </c>
      <c r="AJ68" s="51">
        <v>0</v>
      </c>
      <c r="AK68" s="51">
        <v>0</v>
      </c>
      <c r="AL68" s="51">
        <v>0</v>
      </c>
      <c r="AM68" s="51">
        <v>0</v>
      </c>
      <c r="AN68" s="51">
        <v>0</v>
      </c>
      <c r="AO68" s="51">
        <v>0</v>
      </c>
      <c r="AP68" s="51">
        <v>0</v>
      </c>
      <c r="AQ68" s="51">
        <v>0</v>
      </c>
      <c r="AR68" s="51">
        <v>0</v>
      </c>
      <c r="AS68" s="51">
        <v>0</v>
      </c>
      <c r="AT68" s="51">
        <v>0</v>
      </c>
      <c r="AU68" s="51">
        <v>0</v>
      </c>
      <c r="AV68" s="51">
        <v>0</v>
      </c>
      <c r="AW68" s="51">
        <v>0</v>
      </c>
      <c r="AX68" s="51">
        <v>0</v>
      </c>
      <c r="AY68" s="51">
        <v>0</v>
      </c>
      <c r="AZ68" s="51">
        <v>0</v>
      </c>
      <c r="BA68" s="51">
        <v>0</v>
      </c>
      <c r="BB68" s="51">
        <v>0</v>
      </c>
      <c r="BC68" s="51">
        <v>0</v>
      </c>
      <c r="BD68" s="51">
        <v>0</v>
      </c>
      <c r="BE68" s="51">
        <v>0</v>
      </c>
      <c r="BF68" s="51">
        <v>0</v>
      </c>
      <c r="BG68" s="51">
        <v>0</v>
      </c>
      <c r="BH68" s="51">
        <v>0</v>
      </c>
      <c r="BI68" s="51">
        <v>0</v>
      </c>
      <c r="BJ68" s="51">
        <v>0</v>
      </c>
      <c r="BK68" s="51">
        <v>0</v>
      </c>
      <c r="BL68" s="51">
        <v>0</v>
      </c>
      <c r="BM68" s="51">
        <v>0</v>
      </c>
      <c r="BN68" s="51">
        <v>0</v>
      </c>
      <c r="BO68" s="51">
        <v>0</v>
      </c>
      <c r="BP68" s="51">
        <v>0</v>
      </c>
      <c r="BQ68" s="51">
        <v>0</v>
      </c>
      <c r="BR68" s="51">
        <v>0</v>
      </c>
      <c r="BS68" s="51">
        <v>0</v>
      </c>
      <c r="BT68" s="51">
        <v>0</v>
      </c>
      <c r="BU68" s="51">
        <v>0</v>
      </c>
      <c r="BV68" s="51">
        <v>0</v>
      </c>
      <c r="BW68" s="51">
        <v>0</v>
      </c>
      <c r="BX68" s="51">
        <v>0</v>
      </c>
      <c r="BY68" s="51">
        <v>0</v>
      </c>
      <c r="BZ68" s="51">
        <v>0</v>
      </c>
      <c r="CA68" s="51">
        <v>0</v>
      </c>
      <c r="CB68" s="51">
        <v>0</v>
      </c>
      <c r="CC68" s="51">
        <v>0</v>
      </c>
      <c r="CD68" s="51">
        <v>0</v>
      </c>
    </row>
    <row r="69" spans="1:82" x14ac:dyDescent="0.2">
      <c r="A69" s="50" t="s">
        <v>224</v>
      </c>
      <c r="B69" s="50" t="s">
        <v>144</v>
      </c>
      <c r="C69" s="50" t="s">
        <v>255</v>
      </c>
      <c r="D69" s="50" t="s">
        <v>256</v>
      </c>
      <c r="E69" s="51">
        <v>0</v>
      </c>
      <c r="F69" s="51">
        <v>0</v>
      </c>
      <c r="G69" s="51">
        <v>0</v>
      </c>
      <c r="H69" s="51">
        <v>0</v>
      </c>
      <c r="I69" s="51">
        <v>0</v>
      </c>
      <c r="J69" s="51">
        <v>0</v>
      </c>
      <c r="K69" s="51">
        <v>0</v>
      </c>
      <c r="L69" s="51">
        <v>399292.66</v>
      </c>
      <c r="M69" s="51">
        <v>707029.51</v>
      </c>
      <c r="N69" s="51">
        <v>707410.49</v>
      </c>
      <c r="O69" s="51">
        <v>527541</v>
      </c>
      <c r="P69" s="51">
        <v>1745630.33</v>
      </c>
      <c r="Q69" s="51">
        <v>1745630.33</v>
      </c>
      <c r="R69" s="51">
        <v>1670309.03</v>
      </c>
      <c r="S69" s="51">
        <v>1575342.46</v>
      </c>
      <c r="T69" s="51">
        <v>1507591.5899999999</v>
      </c>
      <c r="U69" s="51">
        <v>1433840.09</v>
      </c>
      <c r="V69" s="51">
        <v>1360695.56</v>
      </c>
      <c r="W69" s="51">
        <v>1294414.54</v>
      </c>
      <c r="X69" s="51">
        <v>1230474.26</v>
      </c>
      <c r="Y69" s="51">
        <v>1164394.45</v>
      </c>
      <c r="Z69" s="51">
        <v>-28214.910000000149</v>
      </c>
      <c r="AA69" s="51">
        <v>-28214.91</v>
      </c>
      <c r="AB69" s="51">
        <v>-28214.91</v>
      </c>
      <c r="AC69" s="51">
        <v>67054.41</v>
      </c>
      <c r="AD69" s="51">
        <v>67054.41</v>
      </c>
      <c r="AE69" s="51">
        <v>0</v>
      </c>
      <c r="AF69" s="51">
        <v>0</v>
      </c>
      <c r="AG69" s="51">
        <v>0</v>
      </c>
      <c r="AH69" s="51">
        <v>0</v>
      </c>
      <c r="AI69" s="51">
        <v>0</v>
      </c>
      <c r="AJ69" s="51">
        <v>0</v>
      </c>
      <c r="AK69" s="51">
        <v>0</v>
      </c>
      <c r="AL69" s="51">
        <v>0</v>
      </c>
      <c r="AM69" s="51">
        <v>0</v>
      </c>
      <c r="AN69" s="51">
        <v>0</v>
      </c>
      <c r="AO69" s="51">
        <v>0</v>
      </c>
      <c r="AP69" s="51">
        <v>0</v>
      </c>
      <c r="AQ69" s="51">
        <v>0</v>
      </c>
      <c r="AR69" s="51">
        <v>0</v>
      </c>
      <c r="AS69" s="51">
        <v>0</v>
      </c>
      <c r="AT69" s="51">
        <v>0</v>
      </c>
      <c r="AU69" s="51">
        <v>0</v>
      </c>
      <c r="AV69" s="51">
        <v>0</v>
      </c>
      <c r="AW69" s="51">
        <v>0</v>
      </c>
      <c r="AX69" s="51">
        <v>0</v>
      </c>
      <c r="AY69" s="51">
        <v>0</v>
      </c>
      <c r="AZ69" s="51">
        <v>0</v>
      </c>
      <c r="BA69" s="51">
        <v>0</v>
      </c>
      <c r="BB69" s="51">
        <v>0</v>
      </c>
      <c r="BC69" s="51">
        <v>0</v>
      </c>
      <c r="BD69" s="51">
        <v>0</v>
      </c>
      <c r="BE69" s="51">
        <v>0</v>
      </c>
      <c r="BF69" s="51">
        <v>0</v>
      </c>
      <c r="BG69" s="51">
        <v>0</v>
      </c>
      <c r="BH69" s="51">
        <v>0</v>
      </c>
      <c r="BI69" s="51">
        <v>0</v>
      </c>
      <c r="BJ69" s="51">
        <v>0</v>
      </c>
      <c r="BK69" s="51">
        <v>0</v>
      </c>
      <c r="BL69" s="51">
        <v>0</v>
      </c>
      <c r="BM69" s="51">
        <v>0</v>
      </c>
      <c r="BN69" s="51">
        <v>0</v>
      </c>
      <c r="BO69" s="51">
        <v>0</v>
      </c>
      <c r="BP69" s="51">
        <v>0</v>
      </c>
      <c r="BQ69" s="51">
        <v>0</v>
      </c>
      <c r="BR69" s="51">
        <v>0</v>
      </c>
      <c r="BS69" s="51">
        <v>0</v>
      </c>
      <c r="BT69" s="51">
        <v>0</v>
      </c>
      <c r="BU69" s="51">
        <v>0</v>
      </c>
      <c r="BV69" s="51">
        <v>0</v>
      </c>
      <c r="BW69" s="51">
        <v>0</v>
      </c>
      <c r="BX69" s="51">
        <v>0</v>
      </c>
      <c r="BY69" s="51">
        <v>0</v>
      </c>
      <c r="BZ69" s="51">
        <v>0</v>
      </c>
      <c r="CA69" s="51">
        <v>0</v>
      </c>
      <c r="CB69" s="51">
        <v>0</v>
      </c>
      <c r="CC69" s="51">
        <v>0</v>
      </c>
      <c r="CD69" s="51">
        <v>0</v>
      </c>
    </row>
    <row r="70" spans="1:82" x14ac:dyDescent="0.2">
      <c r="A70" s="50" t="s">
        <v>224</v>
      </c>
      <c r="B70" s="50" t="s">
        <v>144</v>
      </c>
      <c r="C70" s="50" t="s">
        <v>257</v>
      </c>
      <c r="D70" s="50" t="s">
        <v>258</v>
      </c>
      <c r="E70" s="51">
        <v>0</v>
      </c>
      <c r="F70" s="51">
        <v>0</v>
      </c>
      <c r="G70" s="51">
        <v>0</v>
      </c>
      <c r="H70" s="51">
        <v>0</v>
      </c>
      <c r="I70" s="51">
        <v>0</v>
      </c>
      <c r="J70" s="51">
        <v>0</v>
      </c>
      <c r="K70" s="51">
        <v>0</v>
      </c>
      <c r="L70" s="51">
        <v>0</v>
      </c>
      <c r="M70" s="51">
        <v>0</v>
      </c>
      <c r="N70" s="51">
        <v>24114.37</v>
      </c>
      <c r="O70" s="51">
        <v>38971.78</v>
      </c>
      <c r="P70" s="51">
        <v>40341.949999999997</v>
      </c>
      <c r="Q70" s="51">
        <v>40341.949999999997</v>
      </c>
      <c r="R70" s="51">
        <v>40341.949999999997</v>
      </c>
      <c r="S70" s="51">
        <v>40341.949999999997</v>
      </c>
      <c r="T70" s="51">
        <v>40341.949999999997</v>
      </c>
      <c r="U70" s="51">
        <v>40341.949999999997</v>
      </c>
      <c r="V70" s="51">
        <v>40341.949999999997</v>
      </c>
      <c r="W70" s="51">
        <v>0</v>
      </c>
      <c r="X70" s="51">
        <v>0</v>
      </c>
      <c r="Y70" s="51">
        <v>0</v>
      </c>
      <c r="Z70" s="51">
        <v>0</v>
      </c>
      <c r="AA70" s="51">
        <v>0</v>
      </c>
      <c r="AB70" s="51">
        <v>0</v>
      </c>
      <c r="AC70" s="51">
        <v>0</v>
      </c>
      <c r="AD70" s="51">
        <v>0</v>
      </c>
      <c r="AE70" s="51">
        <v>0</v>
      </c>
      <c r="AF70" s="51">
        <v>0</v>
      </c>
      <c r="AG70" s="51">
        <v>0</v>
      </c>
      <c r="AH70" s="51">
        <v>0</v>
      </c>
      <c r="AI70" s="51">
        <v>0</v>
      </c>
      <c r="AJ70" s="51">
        <v>0</v>
      </c>
      <c r="AK70" s="51">
        <v>0</v>
      </c>
      <c r="AL70" s="51">
        <v>0</v>
      </c>
      <c r="AM70" s="51">
        <v>0</v>
      </c>
      <c r="AN70" s="51">
        <v>0</v>
      </c>
      <c r="AO70" s="51">
        <v>0</v>
      </c>
      <c r="AP70" s="51">
        <v>0</v>
      </c>
      <c r="AQ70" s="51">
        <v>0</v>
      </c>
      <c r="AR70" s="51">
        <v>0</v>
      </c>
      <c r="AS70" s="51">
        <v>0</v>
      </c>
      <c r="AT70" s="51">
        <v>0</v>
      </c>
      <c r="AU70" s="51">
        <v>0</v>
      </c>
      <c r="AV70" s="51">
        <v>0</v>
      </c>
      <c r="AW70" s="51">
        <v>0</v>
      </c>
      <c r="AX70" s="51">
        <v>0</v>
      </c>
      <c r="AY70" s="51">
        <v>0</v>
      </c>
      <c r="AZ70" s="51">
        <v>0</v>
      </c>
      <c r="BA70" s="51">
        <v>0</v>
      </c>
      <c r="BB70" s="51">
        <v>0</v>
      </c>
      <c r="BC70" s="51">
        <v>0</v>
      </c>
      <c r="BD70" s="51">
        <v>0</v>
      </c>
      <c r="BE70" s="51">
        <v>0</v>
      </c>
      <c r="BF70" s="51">
        <v>0</v>
      </c>
      <c r="BG70" s="51">
        <v>0</v>
      </c>
      <c r="BH70" s="51">
        <v>0</v>
      </c>
      <c r="BI70" s="51">
        <v>0</v>
      </c>
      <c r="BJ70" s="51">
        <v>0</v>
      </c>
      <c r="BK70" s="51">
        <v>0</v>
      </c>
      <c r="BL70" s="51">
        <v>0</v>
      </c>
      <c r="BM70" s="51">
        <v>0</v>
      </c>
      <c r="BN70" s="51">
        <v>0</v>
      </c>
      <c r="BO70" s="51">
        <v>0</v>
      </c>
      <c r="BP70" s="51">
        <v>0</v>
      </c>
      <c r="BQ70" s="51">
        <v>0</v>
      </c>
      <c r="BR70" s="51">
        <v>0</v>
      </c>
      <c r="BS70" s="51">
        <v>0</v>
      </c>
      <c r="BT70" s="51">
        <v>0</v>
      </c>
      <c r="BU70" s="51">
        <v>0</v>
      </c>
      <c r="BV70" s="51">
        <v>0</v>
      </c>
      <c r="BW70" s="51">
        <v>0</v>
      </c>
      <c r="BX70" s="51">
        <v>0</v>
      </c>
      <c r="BY70" s="51">
        <v>0</v>
      </c>
      <c r="BZ70" s="51">
        <v>0</v>
      </c>
      <c r="CA70" s="51">
        <v>0</v>
      </c>
      <c r="CB70" s="51">
        <v>0</v>
      </c>
      <c r="CC70" s="51">
        <v>0</v>
      </c>
      <c r="CD70" s="51">
        <v>0</v>
      </c>
    </row>
    <row r="71" spans="1:82" x14ac:dyDescent="0.2">
      <c r="A71" s="50" t="s">
        <v>224</v>
      </c>
      <c r="B71" s="50" t="s">
        <v>144</v>
      </c>
      <c r="C71" s="50" t="s">
        <v>259</v>
      </c>
      <c r="D71" s="50" t="s">
        <v>260</v>
      </c>
      <c r="E71" s="51">
        <v>0</v>
      </c>
      <c r="F71" s="51">
        <v>0</v>
      </c>
      <c r="G71" s="51">
        <v>0</v>
      </c>
      <c r="H71" s="51">
        <v>0</v>
      </c>
      <c r="I71" s="51">
        <v>0</v>
      </c>
      <c r="J71" s="51">
        <v>0</v>
      </c>
      <c r="K71" s="51">
        <v>0</v>
      </c>
      <c r="L71" s="51">
        <v>0</v>
      </c>
      <c r="M71" s="51">
        <v>0</v>
      </c>
      <c r="N71" s="51">
        <v>0</v>
      </c>
      <c r="O71" s="51">
        <v>0</v>
      </c>
      <c r="P71" s="51">
        <v>0</v>
      </c>
      <c r="Q71" s="51">
        <v>0</v>
      </c>
      <c r="R71" s="51">
        <v>0</v>
      </c>
      <c r="S71" s="51">
        <v>0</v>
      </c>
      <c r="T71" s="51">
        <v>0</v>
      </c>
      <c r="U71" s="51">
        <v>0</v>
      </c>
      <c r="V71" s="51">
        <v>0</v>
      </c>
      <c r="W71" s="51">
        <v>0</v>
      </c>
      <c r="X71" s="51">
        <v>0</v>
      </c>
      <c r="Y71" s="51">
        <v>0</v>
      </c>
      <c r="Z71" s="51">
        <v>0</v>
      </c>
      <c r="AA71" s="51">
        <v>0</v>
      </c>
      <c r="AB71" s="51">
        <v>0</v>
      </c>
      <c r="AC71" s="51">
        <v>0</v>
      </c>
      <c r="AD71" s="51">
        <v>0</v>
      </c>
      <c r="AE71" s="51">
        <v>0</v>
      </c>
      <c r="AF71" s="51">
        <v>0</v>
      </c>
      <c r="AG71" s="51">
        <v>0</v>
      </c>
      <c r="AH71" s="51">
        <v>0</v>
      </c>
      <c r="AI71" s="51">
        <v>0</v>
      </c>
      <c r="AJ71" s="51">
        <v>-679618.3</v>
      </c>
      <c r="AK71" s="51">
        <v>0</v>
      </c>
      <c r="AL71" s="51">
        <v>0</v>
      </c>
      <c r="AM71" s="51">
        <v>1178063.6399999999</v>
      </c>
      <c r="AN71" s="51">
        <v>0</v>
      </c>
      <c r="AO71" s="51">
        <v>0</v>
      </c>
      <c r="AP71" s="51">
        <v>48040.99</v>
      </c>
      <c r="AQ71" s="51">
        <v>48040.99</v>
      </c>
      <c r="AR71" s="51">
        <v>0</v>
      </c>
      <c r="AS71" s="51">
        <v>0</v>
      </c>
      <c r="AT71" s="51">
        <v>-44552</v>
      </c>
      <c r="AU71" s="51">
        <v>0</v>
      </c>
      <c r="AV71" s="51">
        <v>0</v>
      </c>
      <c r="AW71" s="51">
        <v>-584968.34</v>
      </c>
      <c r="AX71" s="51">
        <v>0</v>
      </c>
      <c r="AY71" s="51">
        <v>0</v>
      </c>
      <c r="AZ71" s="51">
        <v>278894.69</v>
      </c>
      <c r="BA71" s="51">
        <v>0</v>
      </c>
      <c r="BB71" s="51">
        <v>0</v>
      </c>
      <c r="BC71" s="51">
        <v>-1686.39</v>
      </c>
      <c r="BD71" s="51">
        <v>-1686.39</v>
      </c>
      <c r="BE71" s="51">
        <v>-1686.39</v>
      </c>
      <c r="BF71" s="51">
        <v>-1686.39</v>
      </c>
      <c r="BG71" s="51">
        <v>-1686.39</v>
      </c>
      <c r="BH71" s="51">
        <v>-1686.39</v>
      </c>
      <c r="BI71" s="51">
        <v>-1686.39</v>
      </c>
      <c r="BJ71" s="51">
        <v>-1686.39</v>
      </c>
      <c r="BK71" s="51">
        <v>-1686.39</v>
      </c>
      <c r="BL71" s="51">
        <v>-1686.39</v>
      </c>
      <c r="BM71" s="51">
        <v>-1686.39</v>
      </c>
      <c r="BN71" s="51">
        <v>-1686.39</v>
      </c>
      <c r="BO71" s="51">
        <v>-1686.39</v>
      </c>
      <c r="BP71" s="51">
        <v>-1686.39</v>
      </c>
      <c r="BQ71" s="51">
        <v>-1686.39</v>
      </c>
      <c r="BR71" s="51">
        <v>-1686.39</v>
      </c>
      <c r="BS71" s="51">
        <v>-1686.39</v>
      </c>
      <c r="BT71" s="51">
        <v>-1686.39</v>
      </c>
      <c r="BU71" s="51">
        <v>-1686.39</v>
      </c>
      <c r="BV71" s="51">
        <v>-1686.39</v>
      </c>
      <c r="BW71" s="51">
        <v>-1686.39</v>
      </c>
      <c r="BX71" s="51">
        <v>-1686.39</v>
      </c>
      <c r="BY71" s="51">
        <v>-1686.39</v>
      </c>
      <c r="BZ71" s="51">
        <v>-1686.39</v>
      </c>
      <c r="CA71" s="51">
        <v>-1686.39</v>
      </c>
      <c r="CB71" s="51">
        <v>-1686.39</v>
      </c>
      <c r="CC71" s="51">
        <v>-1686.39</v>
      </c>
      <c r="CD71" s="51">
        <v>-1686.39</v>
      </c>
    </row>
    <row r="72" spans="1:82" x14ac:dyDescent="0.2">
      <c r="A72" s="50" t="s">
        <v>224</v>
      </c>
      <c r="B72" s="50" t="s">
        <v>144</v>
      </c>
      <c r="C72" s="50" t="s">
        <v>261</v>
      </c>
      <c r="D72" s="50" t="s">
        <v>262</v>
      </c>
      <c r="E72" s="51">
        <v>0</v>
      </c>
      <c r="F72" s="51">
        <v>0</v>
      </c>
      <c r="G72" s="51">
        <v>0</v>
      </c>
      <c r="H72" s="51">
        <v>0</v>
      </c>
      <c r="I72" s="51">
        <v>0</v>
      </c>
      <c r="J72" s="51">
        <v>0</v>
      </c>
      <c r="K72" s="51">
        <v>0</v>
      </c>
      <c r="L72" s="51">
        <v>0</v>
      </c>
      <c r="M72" s="51">
        <v>0</v>
      </c>
      <c r="N72" s="51">
        <v>0</v>
      </c>
      <c r="O72" s="51">
        <v>0</v>
      </c>
      <c r="P72" s="51">
        <v>0</v>
      </c>
      <c r="Q72" s="51">
        <v>0</v>
      </c>
      <c r="R72" s="51">
        <v>0</v>
      </c>
      <c r="S72" s="51">
        <v>0</v>
      </c>
      <c r="T72" s="51">
        <v>0</v>
      </c>
      <c r="U72" s="51">
        <v>0</v>
      </c>
      <c r="V72" s="51">
        <v>0</v>
      </c>
      <c r="W72" s="51">
        <v>0</v>
      </c>
      <c r="X72" s="51">
        <v>0</v>
      </c>
      <c r="Y72" s="51">
        <v>0</v>
      </c>
      <c r="Z72" s="51">
        <v>0</v>
      </c>
      <c r="AA72" s="51">
        <v>0</v>
      </c>
      <c r="AB72" s="51">
        <v>0</v>
      </c>
      <c r="AC72" s="51">
        <v>0</v>
      </c>
      <c r="AD72" s="51">
        <v>0</v>
      </c>
      <c r="AE72" s="51">
        <v>0</v>
      </c>
      <c r="AF72" s="51">
        <v>0</v>
      </c>
      <c r="AG72" s="51">
        <v>0</v>
      </c>
      <c r="AH72" s="51">
        <v>0</v>
      </c>
      <c r="AI72" s="51">
        <v>0</v>
      </c>
      <c r="AJ72" s="51">
        <v>0</v>
      </c>
      <c r="AK72" s="51">
        <v>0</v>
      </c>
      <c r="AL72" s="51">
        <v>0</v>
      </c>
      <c r="AM72" s="51">
        <v>0</v>
      </c>
      <c r="AN72" s="51">
        <v>0</v>
      </c>
      <c r="AO72" s="51">
        <v>0</v>
      </c>
      <c r="AP72" s="51">
        <v>0</v>
      </c>
      <c r="AQ72" s="51">
        <v>0</v>
      </c>
      <c r="AR72" s="51">
        <v>0</v>
      </c>
      <c r="AS72" s="51">
        <v>0</v>
      </c>
      <c r="AT72" s="51">
        <v>0</v>
      </c>
      <c r="AU72" s="51">
        <v>0</v>
      </c>
      <c r="AV72" s="51">
        <v>0</v>
      </c>
      <c r="AW72" s="51">
        <v>8237200.1900000004</v>
      </c>
      <c r="AX72" s="51">
        <v>8237200.1900000004</v>
      </c>
      <c r="AY72" s="51">
        <v>9677542</v>
      </c>
      <c r="AZ72" s="51">
        <v>9677542</v>
      </c>
      <c r="BA72" s="51">
        <v>9677542</v>
      </c>
      <c r="BB72" s="51">
        <v>9677542</v>
      </c>
      <c r="BC72" s="51">
        <v>9677542</v>
      </c>
      <c r="BD72" s="51">
        <v>9677542</v>
      </c>
      <c r="BE72" s="51">
        <v>9677542</v>
      </c>
      <c r="BF72" s="51">
        <v>9677542</v>
      </c>
      <c r="BG72" s="51">
        <v>9677542</v>
      </c>
      <c r="BH72" s="51">
        <v>9677542</v>
      </c>
      <c r="BI72" s="51">
        <v>9677542</v>
      </c>
      <c r="BJ72" s="51">
        <v>9677542</v>
      </c>
      <c r="BK72" s="51">
        <v>9677542</v>
      </c>
      <c r="BL72" s="51">
        <v>9677542</v>
      </c>
      <c r="BM72" s="51">
        <v>9677542</v>
      </c>
      <c r="BN72" s="51">
        <v>9677542</v>
      </c>
      <c r="BO72" s="51">
        <v>9677542</v>
      </c>
      <c r="BP72" s="51">
        <v>9677542</v>
      </c>
      <c r="BQ72" s="51">
        <v>9677542</v>
      </c>
      <c r="BR72" s="51">
        <v>9677542</v>
      </c>
      <c r="BS72" s="51">
        <v>9677542</v>
      </c>
      <c r="BT72" s="51">
        <v>9677542</v>
      </c>
      <c r="BU72" s="51">
        <v>9677542</v>
      </c>
      <c r="BV72" s="51">
        <v>9677542</v>
      </c>
      <c r="BW72" s="51">
        <v>9677542</v>
      </c>
      <c r="BX72" s="51">
        <v>9677542</v>
      </c>
      <c r="BY72" s="51">
        <v>9677542</v>
      </c>
      <c r="BZ72" s="51">
        <v>9677542</v>
      </c>
      <c r="CA72" s="51">
        <v>9677542</v>
      </c>
      <c r="CB72" s="51">
        <v>9677542</v>
      </c>
      <c r="CC72" s="51">
        <v>9677542</v>
      </c>
      <c r="CD72" s="51">
        <v>9677542</v>
      </c>
    </row>
    <row r="73" spans="1:82" x14ac:dyDescent="0.2">
      <c r="A73" s="50" t="s">
        <v>224</v>
      </c>
      <c r="B73" s="50" t="s">
        <v>144</v>
      </c>
      <c r="C73" s="50" t="s">
        <v>263</v>
      </c>
      <c r="D73" s="50" t="s">
        <v>264</v>
      </c>
      <c r="E73" s="51">
        <v>0</v>
      </c>
      <c r="F73" s="51">
        <v>0</v>
      </c>
      <c r="G73" s="51">
        <v>0</v>
      </c>
      <c r="H73" s="51">
        <v>0</v>
      </c>
      <c r="I73" s="51">
        <v>0</v>
      </c>
      <c r="J73" s="51">
        <v>0</v>
      </c>
      <c r="K73" s="51">
        <v>0</v>
      </c>
      <c r="L73" s="51">
        <v>0</v>
      </c>
      <c r="M73" s="51">
        <v>0</v>
      </c>
      <c r="N73" s="51">
        <v>0</v>
      </c>
      <c r="O73" s="51">
        <v>0</v>
      </c>
      <c r="P73" s="51">
        <v>0</v>
      </c>
      <c r="Q73" s="51">
        <v>0</v>
      </c>
      <c r="R73" s="51">
        <v>0</v>
      </c>
      <c r="S73" s="51">
        <v>0</v>
      </c>
      <c r="T73" s="51">
        <v>170555.67</v>
      </c>
      <c r="U73" s="51">
        <v>162522.56000000003</v>
      </c>
      <c r="V73" s="51">
        <v>162522.56</v>
      </c>
      <c r="W73" s="51">
        <v>162522.56</v>
      </c>
      <c r="X73" s="51">
        <v>162522.56</v>
      </c>
      <c r="Y73" s="51">
        <v>162522.56</v>
      </c>
      <c r="Z73" s="51">
        <v>162522.56</v>
      </c>
      <c r="AA73" s="51">
        <v>162522.56</v>
      </c>
      <c r="AB73" s="51">
        <v>162522.56</v>
      </c>
      <c r="AC73" s="51">
        <v>105619.6</v>
      </c>
      <c r="AD73" s="51">
        <v>105619.6</v>
      </c>
      <c r="AE73" s="51">
        <v>49164.100000000006</v>
      </c>
      <c r="AF73" s="51">
        <v>49164.1</v>
      </c>
      <c r="AG73" s="51">
        <v>49164.1</v>
      </c>
      <c r="AH73" s="51">
        <v>42783.1</v>
      </c>
      <c r="AI73" s="51">
        <v>42783.1</v>
      </c>
      <c r="AJ73" s="51">
        <v>34195.339999999997</v>
      </c>
      <c r="AK73" s="51">
        <v>12520.88</v>
      </c>
      <c r="AL73" s="51">
        <v>0</v>
      </c>
      <c r="AM73" s="51">
        <v>0</v>
      </c>
      <c r="AN73" s="51">
        <v>0</v>
      </c>
      <c r="AO73" s="51">
        <v>0</v>
      </c>
      <c r="AP73" s="51">
        <v>0</v>
      </c>
      <c r="AQ73" s="51">
        <v>0</v>
      </c>
      <c r="AR73" s="51">
        <v>0</v>
      </c>
      <c r="AS73" s="51">
        <v>0</v>
      </c>
      <c r="AT73" s="51">
        <v>0</v>
      </c>
      <c r="AU73" s="51">
        <v>0</v>
      </c>
      <c r="AV73" s="51">
        <v>0</v>
      </c>
      <c r="AW73" s="51">
        <v>0</v>
      </c>
      <c r="AX73" s="51">
        <v>0</v>
      </c>
      <c r="AY73" s="51">
        <v>0</v>
      </c>
      <c r="AZ73" s="51">
        <v>0</v>
      </c>
      <c r="BA73" s="51">
        <v>0</v>
      </c>
      <c r="BB73" s="51">
        <v>0</v>
      </c>
      <c r="BC73" s="51">
        <v>0</v>
      </c>
      <c r="BD73" s="51">
        <v>0</v>
      </c>
      <c r="BE73" s="51">
        <v>0</v>
      </c>
      <c r="BF73" s="51">
        <v>0</v>
      </c>
      <c r="BG73" s="51">
        <v>0</v>
      </c>
      <c r="BH73" s="51">
        <v>0</v>
      </c>
      <c r="BI73" s="51">
        <v>0</v>
      </c>
      <c r="BJ73" s="51">
        <v>0</v>
      </c>
      <c r="BK73" s="51">
        <v>0</v>
      </c>
      <c r="BL73" s="51">
        <v>0</v>
      </c>
      <c r="BM73" s="51">
        <v>0</v>
      </c>
      <c r="BN73" s="51">
        <v>0</v>
      </c>
      <c r="BO73" s="51">
        <v>0</v>
      </c>
      <c r="BP73" s="51">
        <v>0</v>
      </c>
      <c r="BQ73" s="51">
        <v>0</v>
      </c>
      <c r="BR73" s="51">
        <v>0</v>
      </c>
      <c r="BS73" s="51">
        <v>0</v>
      </c>
      <c r="BT73" s="51">
        <v>0</v>
      </c>
      <c r="BU73" s="51">
        <v>0</v>
      </c>
      <c r="BV73" s="51">
        <v>0</v>
      </c>
      <c r="BW73" s="51">
        <v>0</v>
      </c>
      <c r="BX73" s="51">
        <v>0</v>
      </c>
      <c r="BY73" s="51">
        <v>0</v>
      </c>
      <c r="BZ73" s="51">
        <v>0</v>
      </c>
      <c r="CA73" s="51">
        <v>0</v>
      </c>
      <c r="CB73" s="51">
        <v>0</v>
      </c>
      <c r="CC73" s="51">
        <v>0</v>
      </c>
      <c r="CD73" s="51">
        <v>0</v>
      </c>
    </row>
    <row r="74" spans="1:82" x14ac:dyDescent="0.2">
      <c r="A74" s="50" t="s">
        <v>224</v>
      </c>
      <c r="B74" s="50" t="s">
        <v>144</v>
      </c>
      <c r="C74" s="50" t="s">
        <v>265</v>
      </c>
      <c r="D74" s="50" t="s">
        <v>266</v>
      </c>
      <c r="E74" s="51">
        <v>0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2893603.02</v>
      </c>
      <c r="M74" s="51">
        <v>5600848.5099999998</v>
      </c>
      <c r="N74" s="51">
        <v>7352311.8899999997</v>
      </c>
      <c r="O74" s="51">
        <v>7875066.5599999996</v>
      </c>
      <c r="P74" s="51">
        <v>8446182.1600000001</v>
      </c>
      <c r="Q74" s="51">
        <v>8446182.1600000001</v>
      </c>
      <c r="R74" s="51">
        <v>7967078.1100000003</v>
      </c>
      <c r="S74" s="51">
        <v>8750306.0899999999</v>
      </c>
      <c r="T74" s="51">
        <v>10165318.189999999</v>
      </c>
      <c r="U74" s="51">
        <v>6825858.3899999997</v>
      </c>
      <c r="V74" s="51">
        <v>8585154.8499999996</v>
      </c>
      <c r="W74" s="51">
        <v>10373624.66</v>
      </c>
      <c r="X74" s="51">
        <v>10621433.310000001</v>
      </c>
      <c r="Y74" s="51">
        <v>25207477.84</v>
      </c>
      <c r="Z74" s="51">
        <v>27371739.219999999</v>
      </c>
      <c r="AA74" s="51">
        <v>38252491.530000001</v>
      </c>
      <c r="AB74" s="51">
        <v>39056241.520000003</v>
      </c>
      <c r="AC74" s="51">
        <v>43205877.970000006</v>
      </c>
      <c r="AD74" s="51">
        <v>43205877.970000006</v>
      </c>
      <c r="AE74" s="51">
        <v>49194904.109999999</v>
      </c>
      <c r="AF74" s="51">
        <v>43134363</v>
      </c>
      <c r="AG74" s="51">
        <v>45251660.390000001</v>
      </c>
      <c r="AH74" s="51">
        <v>46864509.619999997</v>
      </c>
      <c r="AI74" s="51">
        <v>51657381.019999899</v>
      </c>
      <c r="AJ74" s="51">
        <v>53387344.950000003</v>
      </c>
      <c r="AK74" s="51">
        <v>51228246.289999999</v>
      </c>
      <c r="AL74" s="51">
        <v>55589139.07</v>
      </c>
      <c r="AM74" s="51">
        <v>49777305.640000001</v>
      </c>
      <c r="AN74" s="51">
        <v>54295406.140000001</v>
      </c>
      <c r="AO74" s="51">
        <v>38465897.310000002</v>
      </c>
      <c r="AP74" s="51">
        <v>34059490.760000005</v>
      </c>
      <c r="AQ74" s="51">
        <v>34059490.760000005</v>
      </c>
      <c r="AR74" s="51">
        <v>32552316.969999999</v>
      </c>
      <c r="AS74" s="51">
        <v>34718408.490000002</v>
      </c>
      <c r="AT74" s="51">
        <v>31733092.030000001</v>
      </c>
      <c r="AU74" s="51">
        <v>41932165.740000002</v>
      </c>
      <c r="AV74" s="51">
        <v>44221123.420000002</v>
      </c>
      <c r="AW74" s="51">
        <v>46004492.200000003</v>
      </c>
      <c r="AX74" s="51">
        <v>50141205.010000005</v>
      </c>
      <c r="AY74" s="51">
        <v>50618525.669999994</v>
      </c>
      <c r="AZ74" s="51">
        <v>52304159.640000001</v>
      </c>
      <c r="BA74" s="51">
        <v>54075755.270000003</v>
      </c>
      <c r="BB74" s="51">
        <v>57494111.240000002</v>
      </c>
      <c r="BC74" s="51">
        <v>32475029.750000004</v>
      </c>
      <c r="BD74" s="51">
        <v>32475029.750000004</v>
      </c>
      <c r="BE74" s="51">
        <v>32475029.750000004</v>
      </c>
      <c r="BF74" s="51">
        <v>32475029.750000004</v>
      </c>
      <c r="BG74" s="51">
        <v>32475029.750000004</v>
      </c>
      <c r="BH74" s="51">
        <v>32475029.750000004</v>
      </c>
      <c r="BI74" s="51">
        <v>32475029.750000004</v>
      </c>
      <c r="BJ74" s="51">
        <v>32475029.750000004</v>
      </c>
      <c r="BK74" s="51">
        <v>32475029.750000004</v>
      </c>
      <c r="BL74" s="51">
        <v>32475029.750000004</v>
      </c>
      <c r="BM74" s="51">
        <v>32475029.750000004</v>
      </c>
      <c r="BN74" s="51">
        <v>32475029.750000004</v>
      </c>
      <c r="BO74" s="51">
        <v>32475029.750000004</v>
      </c>
      <c r="BP74" s="51">
        <v>32475029.750000004</v>
      </c>
      <c r="BQ74" s="51">
        <v>32475029.750000004</v>
      </c>
      <c r="BR74" s="51">
        <v>32475029.750000004</v>
      </c>
      <c r="BS74" s="51">
        <v>32475029.750000004</v>
      </c>
      <c r="BT74" s="51">
        <v>32475029.750000004</v>
      </c>
      <c r="BU74" s="51">
        <v>32475029.750000004</v>
      </c>
      <c r="BV74" s="51">
        <v>32475029.750000004</v>
      </c>
      <c r="BW74" s="51">
        <v>32475029.750000004</v>
      </c>
      <c r="BX74" s="51">
        <v>32475029.750000004</v>
      </c>
      <c r="BY74" s="51">
        <v>32475029.750000004</v>
      </c>
      <c r="BZ74" s="51">
        <v>32475029.750000004</v>
      </c>
      <c r="CA74" s="51">
        <v>32475029.750000004</v>
      </c>
      <c r="CB74" s="51">
        <v>32475029.750000004</v>
      </c>
      <c r="CC74" s="51">
        <v>32475029.750000004</v>
      </c>
      <c r="CD74" s="51">
        <v>32475029.750000004</v>
      </c>
    </row>
    <row r="75" spans="1:82" x14ac:dyDescent="0.2">
      <c r="A75" s="50" t="s">
        <v>224</v>
      </c>
      <c r="B75" s="50" t="s">
        <v>144</v>
      </c>
      <c r="C75" s="50" t="s">
        <v>267</v>
      </c>
      <c r="D75" s="50" t="s">
        <v>268</v>
      </c>
      <c r="E75" s="51">
        <v>0</v>
      </c>
      <c r="F75" s="51">
        <v>0</v>
      </c>
      <c r="G75" s="51">
        <v>0</v>
      </c>
      <c r="H75" s="51">
        <v>0</v>
      </c>
      <c r="I75" s="51">
        <v>0</v>
      </c>
      <c r="J75" s="51">
        <v>0</v>
      </c>
      <c r="K75" s="51">
        <v>0</v>
      </c>
      <c r="L75" s="51">
        <v>0</v>
      </c>
      <c r="M75" s="51">
        <v>21656835</v>
      </c>
      <c r="N75" s="51">
        <v>21656835</v>
      </c>
      <c r="O75" s="51">
        <v>21656835</v>
      </c>
      <c r="P75" s="51">
        <v>21656835</v>
      </c>
      <c r="Q75" s="51">
        <v>21656835</v>
      </c>
      <c r="R75" s="51">
        <v>21656835</v>
      </c>
      <c r="S75" s="51">
        <v>21656835</v>
      </c>
      <c r="T75" s="51">
        <v>21656835</v>
      </c>
      <c r="U75" s="51">
        <v>21656835</v>
      </c>
      <c r="V75" s="51">
        <v>21656835</v>
      </c>
      <c r="W75" s="51">
        <v>21656835</v>
      </c>
      <c r="X75" s="51">
        <v>21656835</v>
      </c>
      <c r="Y75" s="51">
        <v>21656835</v>
      </c>
      <c r="Z75" s="51">
        <v>21656835</v>
      </c>
      <c r="AA75" s="51">
        <v>21656835</v>
      </c>
      <c r="AB75" s="51">
        <v>21656835</v>
      </c>
      <c r="AC75" s="51">
        <v>21656835</v>
      </c>
      <c r="AD75" s="51">
        <v>21656835</v>
      </c>
      <c r="AE75" s="51">
        <v>21656835</v>
      </c>
      <c r="AF75" s="51">
        <v>21656835</v>
      </c>
      <c r="AG75" s="51">
        <v>21656835</v>
      </c>
      <c r="AH75" s="51">
        <v>21656835</v>
      </c>
      <c r="AI75" s="51">
        <v>21656835</v>
      </c>
      <c r="AJ75" s="51">
        <v>21656835</v>
      </c>
      <c r="AK75" s="51">
        <v>21656835</v>
      </c>
      <c r="AL75" s="51">
        <v>21656835</v>
      </c>
      <c r="AM75" s="51">
        <v>21656835</v>
      </c>
      <c r="AN75" s="51">
        <v>21656835</v>
      </c>
      <c r="AO75" s="51">
        <v>21656835</v>
      </c>
      <c r="AP75" s="51">
        <v>21656835</v>
      </c>
      <c r="AQ75" s="51">
        <v>21656835</v>
      </c>
      <c r="AR75" s="51">
        <v>21656835</v>
      </c>
      <c r="AS75" s="51">
        <v>21656835</v>
      </c>
      <c r="AT75" s="51">
        <v>21656835</v>
      </c>
      <c r="AU75" s="51">
        <v>21656835</v>
      </c>
      <c r="AV75" s="51">
        <v>21656835</v>
      </c>
      <c r="AW75" s="51">
        <v>21656835</v>
      </c>
      <c r="AX75" s="51">
        <v>21656835</v>
      </c>
      <c r="AY75" s="51">
        <v>21656835</v>
      </c>
      <c r="AZ75" s="51">
        <v>21656835</v>
      </c>
      <c r="BA75" s="51">
        <v>21656835</v>
      </c>
      <c r="BB75" s="51">
        <v>21656835</v>
      </c>
      <c r="BC75" s="51">
        <v>21656835</v>
      </c>
      <c r="BD75" s="51">
        <v>21656835</v>
      </c>
      <c r="BE75" s="51">
        <v>21656835</v>
      </c>
      <c r="BF75" s="51">
        <v>21656835</v>
      </c>
      <c r="BG75" s="51">
        <v>21656835</v>
      </c>
      <c r="BH75" s="51">
        <v>21656835</v>
      </c>
      <c r="BI75" s="51">
        <v>21656835</v>
      </c>
      <c r="BJ75" s="51">
        <v>21656835</v>
      </c>
      <c r="BK75" s="51">
        <v>21656835</v>
      </c>
      <c r="BL75" s="51">
        <v>21656835</v>
      </c>
      <c r="BM75" s="51">
        <v>21656835</v>
      </c>
      <c r="BN75" s="51">
        <v>21656835</v>
      </c>
      <c r="BO75" s="51">
        <v>21656835</v>
      </c>
      <c r="BP75" s="51">
        <v>21656835</v>
      </c>
      <c r="BQ75" s="51">
        <v>21656835</v>
      </c>
      <c r="BR75" s="51">
        <v>21656835</v>
      </c>
      <c r="BS75" s="51">
        <v>21656835</v>
      </c>
      <c r="BT75" s="51">
        <v>21656835</v>
      </c>
      <c r="BU75" s="51">
        <v>21656835</v>
      </c>
      <c r="BV75" s="51">
        <v>21656835</v>
      </c>
      <c r="BW75" s="51">
        <v>21656835</v>
      </c>
      <c r="BX75" s="51">
        <v>21656835</v>
      </c>
      <c r="BY75" s="51">
        <v>21656835</v>
      </c>
      <c r="BZ75" s="51">
        <v>21656835</v>
      </c>
      <c r="CA75" s="51">
        <v>21656835</v>
      </c>
      <c r="CB75" s="51">
        <v>21656835</v>
      </c>
      <c r="CC75" s="51">
        <v>21656835</v>
      </c>
      <c r="CD75" s="51">
        <v>21656835</v>
      </c>
    </row>
    <row r="76" spans="1:82" x14ac:dyDescent="0.2">
      <c r="A76" s="50" t="s">
        <v>224</v>
      </c>
      <c r="B76" s="50" t="s">
        <v>144</v>
      </c>
      <c r="C76" s="50" t="s">
        <v>269</v>
      </c>
      <c r="D76" s="50" t="s">
        <v>270</v>
      </c>
      <c r="E76" s="51">
        <v>0</v>
      </c>
      <c r="F76" s="51">
        <v>0</v>
      </c>
      <c r="G76" s="51">
        <v>0</v>
      </c>
      <c r="H76" s="51">
        <v>0</v>
      </c>
      <c r="I76" s="51">
        <v>0</v>
      </c>
      <c r="J76" s="51">
        <v>0</v>
      </c>
      <c r="K76" s="51">
        <v>0</v>
      </c>
      <c r="L76" s="51">
        <v>0</v>
      </c>
      <c r="M76" s="51">
        <v>0</v>
      </c>
      <c r="N76" s="51">
        <v>6913.34</v>
      </c>
      <c r="O76" s="51">
        <v>0</v>
      </c>
      <c r="P76" s="51">
        <v>0</v>
      </c>
      <c r="Q76" s="51">
        <v>0</v>
      </c>
      <c r="R76" s="51">
        <v>0</v>
      </c>
      <c r="S76" s="51">
        <v>0</v>
      </c>
      <c r="T76" s="51">
        <v>0</v>
      </c>
      <c r="U76" s="51">
        <v>0</v>
      </c>
      <c r="V76" s="51">
        <v>0</v>
      </c>
      <c r="W76" s="51">
        <v>0</v>
      </c>
      <c r="X76" s="51">
        <v>0</v>
      </c>
      <c r="Y76" s="51">
        <v>0</v>
      </c>
      <c r="Z76" s="51">
        <v>0</v>
      </c>
      <c r="AA76" s="51">
        <v>0</v>
      </c>
      <c r="AB76" s="51">
        <v>0</v>
      </c>
      <c r="AC76" s="51">
        <v>0</v>
      </c>
      <c r="AD76" s="51">
        <v>0</v>
      </c>
      <c r="AE76" s="51">
        <v>0</v>
      </c>
      <c r="AF76" s="51">
        <v>0</v>
      </c>
      <c r="AG76" s="51">
        <v>0</v>
      </c>
      <c r="AH76" s="51">
        <v>0</v>
      </c>
      <c r="AI76" s="51">
        <v>0</v>
      </c>
      <c r="AJ76" s="51">
        <v>0</v>
      </c>
      <c r="AK76" s="51">
        <v>0</v>
      </c>
      <c r="AL76" s="51">
        <v>0</v>
      </c>
      <c r="AM76" s="51">
        <v>0</v>
      </c>
      <c r="AN76" s="51">
        <v>0</v>
      </c>
      <c r="AO76" s="51">
        <v>0</v>
      </c>
      <c r="AP76" s="51">
        <v>0</v>
      </c>
      <c r="AQ76" s="51">
        <v>0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51">
        <v>0</v>
      </c>
      <c r="BJ76" s="51">
        <v>0</v>
      </c>
      <c r="BK76" s="51">
        <v>0</v>
      </c>
      <c r="BL76" s="51">
        <v>0</v>
      </c>
      <c r="BM76" s="51">
        <v>0</v>
      </c>
      <c r="BN76" s="51">
        <v>0</v>
      </c>
      <c r="BO76" s="51">
        <v>0</v>
      </c>
      <c r="BP76" s="51">
        <v>0</v>
      </c>
      <c r="BQ76" s="51">
        <v>0</v>
      </c>
      <c r="BR76" s="51">
        <v>0</v>
      </c>
      <c r="BS76" s="51">
        <v>0</v>
      </c>
      <c r="BT76" s="51">
        <v>0</v>
      </c>
      <c r="BU76" s="51">
        <v>0</v>
      </c>
      <c r="BV76" s="51">
        <v>0</v>
      </c>
      <c r="BW76" s="51">
        <v>0</v>
      </c>
      <c r="BX76" s="51">
        <v>0</v>
      </c>
      <c r="BY76" s="51">
        <v>0</v>
      </c>
      <c r="BZ76" s="51">
        <v>0</v>
      </c>
      <c r="CA76" s="51">
        <v>0</v>
      </c>
      <c r="CB76" s="51">
        <v>0</v>
      </c>
      <c r="CC76" s="51">
        <v>0</v>
      </c>
      <c r="CD76" s="51">
        <v>0</v>
      </c>
    </row>
    <row r="77" spans="1:82" x14ac:dyDescent="0.2">
      <c r="A77" s="50" t="s">
        <v>224</v>
      </c>
      <c r="B77" s="50" t="s">
        <v>144</v>
      </c>
      <c r="C77" s="50" t="s">
        <v>271</v>
      </c>
      <c r="D77" s="50" t="s">
        <v>272</v>
      </c>
      <c r="E77" s="51">
        <v>0</v>
      </c>
      <c r="F77" s="51">
        <v>0</v>
      </c>
      <c r="G77" s="51">
        <v>0</v>
      </c>
      <c r="H77" s="51">
        <v>0</v>
      </c>
      <c r="I77" s="51">
        <v>0</v>
      </c>
      <c r="J77" s="51">
        <v>0</v>
      </c>
      <c r="K77" s="51">
        <v>0</v>
      </c>
      <c r="L77" s="51">
        <v>24787117.600000001</v>
      </c>
      <c r="M77" s="51">
        <v>26362273.809999999</v>
      </c>
      <c r="N77" s="51">
        <v>28716697.91</v>
      </c>
      <c r="O77" s="51">
        <v>32469971.91</v>
      </c>
      <c r="P77" s="51">
        <v>35101912.82</v>
      </c>
      <c r="Q77" s="51">
        <v>35101912.82</v>
      </c>
      <c r="R77" s="51">
        <v>34705835.140000001</v>
      </c>
      <c r="S77" s="51">
        <v>43614101.380000003</v>
      </c>
      <c r="T77" s="51">
        <v>44936902.410000004</v>
      </c>
      <c r="U77" s="51">
        <v>47971370.029999994</v>
      </c>
      <c r="V77" s="51">
        <v>52007382.520000003</v>
      </c>
      <c r="W77" s="51">
        <v>55374524.490000002</v>
      </c>
      <c r="X77" s="51">
        <v>58740747.390000001</v>
      </c>
      <c r="Y77" s="51">
        <v>47463411.18</v>
      </c>
      <c r="Z77" s="51">
        <v>48561522.079999998</v>
      </c>
      <c r="AA77" s="51">
        <v>41677532.859999999</v>
      </c>
      <c r="AB77" s="51">
        <v>44449703.359999999</v>
      </c>
      <c r="AC77" s="51">
        <v>38857469.719999999</v>
      </c>
      <c r="AD77" s="51">
        <v>38857469.719999999</v>
      </c>
      <c r="AE77" s="51">
        <v>32262724.82</v>
      </c>
      <c r="AF77" s="51">
        <v>34033198.579999998</v>
      </c>
      <c r="AG77" s="51">
        <v>35423197.409999996</v>
      </c>
      <c r="AH77" s="51">
        <v>38625101.459999897</v>
      </c>
      <c r="AI77" s="51">
        <v>38999557.729999997</v>
      </c>
      <c r="AJ77" s="51">
        <v>27986038.07</v>
      </c>
      <c r="AK77" s="51">
        <v>29431127.539999999</v>
      </c>
      <c r="AL77" s="51">
        <v>31200028.219999999</v>
      </c>
      <c r="AM77" s="51">
        <v>33161114.829999998</v>
      </c>
      <c r="AN77" s="51">
        <v>33957834.479999997</v>
      </c>
      <c r="AO77" s="51">
        <v>29131250.129999995</v>
      </c>
      <c r="AP77" s="51">
        <v>31684402.27</v>
      </c>
      <c r="AQ77" s="51">
        <v>31684402.27</v>
      </c>
      <c r="AR77" s="51">
        <v>32239316.59</v>
      </c>
      <c r="AS77" s="51">
        <v>33620606.32</v>
      </c>
      <c r="AT77" s="51">
        <v>33672355.829999998</v>
      </c>
      <c r="AU77" s="51">
        <v>25769312.009999998</v>
      </c>
      <c r="AV77" s="51">
        <v>25795972.07</v>
      </c>
      <c r="AW77" s="51">
        <v>25281386.710000001</v>
      </c>
      <c r="AX77" s="51">
        <v>22920548.300000001</v>
      </c>
      <c r="AY77" s="51">
        <v>23532006.780000001</v>
      </c>
      <c r="AZ77" s="51">
        <v>23256479.390000001</v>
      </c>
      <c r="BA77" s="51">
        <v>25320374.789999999</v>
      </c>
      <c r="BB77" s="51">
        <v>23773693.329999998</v>
      </c>
      <c r="BC77" s="51">
        <v>31968305.329999998</v>
      </c>
      <c r="BD77" s="51">
        <v>31968305.329999998</v>
      </c>
      <c r="BE77" s="51">
        <v>37907787.003347069</v>
      </c>
      <c r="BF77" s="51">
        <v>41181606.937961683</v>
      </c>
      <c r="BG77" s="51">
        <v>45751714.42306421</v>
      </c>
      <c r="BH77" s="51">
        <v>49211887.757052362</v>
      </c>
      <c r="BI77" s="51">
        <v>51574664.819990344</v>
      </c>
      <c r="BJ77" s="51">
        <v>57657412.970327929</v>
      </c>
      <c r="BK77" s="51">
        <v>62341173.384063505</v>
      </c>
      <c r="BL77" s="51">
        <v>67138365.222018868</v>
      </c>
      <c r="BM77" s="51">
        <v>71717433.88322717</v>
      </c>
      <c r="BN77" s="51">
        <v>75194763.032537967</v>
      </c>
      <c r="BO77" s="51">
        <v>78162935.185520262</v>
      </c>
      <c r="BP77" s="51">
        <v>79772296.567968965</v>
      </c>
      <c r="BQ77" s="51">
        <v>79772296.567968965</v>
      </c>
      <c r="BR77" s="51">
        <v>82222514.346821785</v>
      </c>
      <c r="BS77" s="51">
        <v>82484750.346050829</v>
      </c>
      <c r="BT77" s="51">
        <v>15523250.307170618</v>
      </c>
      <c r="BU77" s="51">
        <v>15537096.038585242</v>
      </c>
      <c r="BV77" s="51">
        <v>15425008.717278212</v>
      </c>
      <c r="BW77" s="51">
        <v>15394513.937941857</v>
      </c>
      <c r="BX77" s="51">
        <v>15291976.431986697</v>
      </c>
      <c r="BY77" s="51">
        <v>15410756.761238463</v>
      </c>
      <c r="BZ77" s="51">
        <v>15618637.782937981</v>
      </c>
      <c r="CA77" s="51">
        <v>16253609.407767355</v>
      </c>
      <c r="CB77" s="51">
        <v>16283889.823232926</v>
      </c>
      <c r="CC77" s="51">
        <v>16071949.91994632</v>
      </c>
      <c r="CD77" s="51">
        <v>16071949.91994632</v>
      </c>
    </row>
    <row r="78" spans="1:82" x14ac:dyDescent="0.2">
      <c r="A78" s="50" t="s">
        <v>224</v>
      </c>
      <c r="B78" s="50" t="s">
        <v>144</v>
      </c>
      <c r="C78" s="50" t="s">
        <v>273</v>
      </c>
      <c r="D78" s="50" t="s">
        <v>274</v>
      </c>
      <c r="E78" s="51">
        <v>0</v>
      </c>
      <c r="F78" s="51">
        <v>0</v>
      </c>
      <c r="G78" s="51">
        <v>0</v>
      </c>
      <c r="H78" s="51">
        <v>0</v>
      </c>
      <c r="I78" s="51">
        <v>0</v>
      </c>
      <c r="J78" s="51">
        <v>0</v>
      </c>
      <c r="K78" s="51">
        <v>0</v>
      </c>
      <c r="L78" s="51">
        <v>400126938.80000001</v>
      </c>
      <c r="M78" s="51">
        <v>399991843</v>
      </c>
      <c r="N78" s="51">
        <v>398817003.73000002</v>
      </c>
      <c r="O78" s="51">
        <v>398885618.84000003</v>
      </c>
      <c r="P78" s="51">
        <v>398812296.26999998</v>
      </c>
      <c r="Q78" s="51">
        <v>398812296.26999998</v>
      </c>
      <c r="R78" s="51">
        <v>403490776.81</v>
      </c>
      <c r="S78" s="51">
        <v>403262683.74000001</v>
      </c>
      <c r="T78" s="51">
        <v>404413774.21000004</v>
      </c>
      <c r="U78" s="51">
        <v>407993869.58999997</v>
      </c>
      <c r="V78" s="51">
        <v>407281172.63999999</v>
      </c>
      <c r="W78" s="51">
        <v>407023545.62</v>
      </c>
      <c r="X78" s="51">
        <v>407790925.39999998</v>
      </c>
      <c r="Y78" s="51">
        <v>407917455.88999999</v>
      </c>
      <c r="Z78" s="51">
        <v>407942959.52999997</v>
      </c>
      <c r="AA78" s="51">
        <v>407875531.44</v>
      </c>
      <c r="AB78" s="51">
        <v>407617059.98000002</v>
      </c>
      <c r="AC78" s="51">
        <v>407970071.44</v>
      </c>
      <c r="AD78" s="51">
        <v>407970071.44</v>
      </c>
      <c r="AE78" s="51">
        <v>412501312.13</v>
      </c>
      <c r="AF78" s="51">
        <v>419240510.79000002</v>
      </c>
      <c r="AG78" s="51">
        <v>421265441.16000003</v>
      </c>
      <c r="AH78" s="51">
        <v>421891347.80000001</v>
      </c>
      <c r="AI78" s="51">
        <v>421922980.32999998</v>
      </c>
      <c r="AJ78" s="51">
        <v>426529983.55000001</v>
      </c>
      <c r="AK78" s="51">
        <v>430153255.91000003</v>
      </c>
      <c r="AL78" s="51">
        <v>430326402.39999998</v>
      </c>
      <c r="AM78" s="51">
        <v>437188566.5</v>
      </c>
      <c r="AN78" s="51">
        <v>437417742.88</v>
      </c>
      <c r="AO78" s="51">
        <v>459803447.31999999</v>
      </c>
      <c r="AP78" s="51">
        <v>465637584.94999999</v>
      </c>
      <c r="AQ78" s="51">
        <v>465637584.94999999</v>
      </c>
      <c r="AR78" s="51">
        <v>468218256.12</v>
      </c>
      <c r="AS78" s="51">
        <v>459837950.41000003</v>
      </c>
      <c r="AT78" s="51">
        <v>464337119.57000005</v>
      </c>
      <c r="AU78" s="51">
        <v>463873672.98000002</v>
      </c>
      <c r="AV78" s="51">
        <v>464093389.14000005</v>
      </c>
      <c r="AW78" s="51">
        <v>465744938.41999996</v>
      </c>
      <c r="AX78" s="51">
        <v>466441387.69999999</v>
      </c>
      <c r="AY78" s="51">
        <v>466962941.94</v>
      </c>
      <c r="AZ78" s="51">
        <v>466949134.02999997</v>
      </c>
      <c r="BA78" s="51">
        <v>466753236.46999997</v>
      </c>
      <c r="BB78" s="51">
        <v>467530015.94000006</v>
      </c>
      <c r="BC78" s="51">
        <v>495370353.24000001</v>
      </c>
      <c r="BD78" s="51">
        <v>495370353.24000001</v>
      </c>
      <c r="BE78" s="51">
        <v>497235242.65388179</v>
      </c>
      <c r="BF78" s="51">
        <v>499486680.67102575</v>
      </c>
      <c r="BG78" s="51">
        <v>502189376.90041721</v>
      </c>
      <c r="BH78" s="51">
        <v>505197518.02382874</v>
      </c>
      <c r="BI78" s="51">
        <v>508434260.30264962</v>
      </c>
      <c r="BJ78" s="51">
        <v>511907904.97372884</v>
      </c>
      <c r="BK78" s="51">
        <v>515499127.98649591</v>
      </c>
      <c r="BL78" s="51">
        <v>519302122.30649579</v>
      </c>
      <c r="BM78" s="51">
        <v>523295274.69396925</v>
      </c>
      <c r="BN78" s="51">
        <v>527301902.93552011</v>
      </c>
      <c r="BO78" s="51">
        <v>531257212.99339879</v>
      </c>
      <c r="BP78" s="51">
        <v>535269352.9368971</v>
      </c>
      <c r="BQ78" s="51">
        <v>535269352.9368971</v>
      </c>
      <c r="BR78" s="51">
        <v>539025546.8779192</v>
      </c>
      <c r="BS78" s="51">
        <v>543704797.14626098</v>
      </c>
      <c r="BT78" s="51">
        <v>615021085.86271143</v>
      </c>
      <c r="BU78" s="51">
        <v>619657538.19741428</v>
      </c>
      <c r="BV78" s="51">
        <v>623607617.59847176</v>
      </c>
      <c r="BW78" s="51">
        <v>627550073.29755795</v>
      </c>
      <c r="BX78" s="51">
        <v>631466894.61326373</v>
      </c>
      <c r="BY78" s="51">
        <v>635413411.00376129</v>
      </c>
      <c r="BZ78" s="51">
        <v>639411897.64181197</v>
      </c>
      <c r="CA78" s="51">
        <v>643569127.17673266</v>
      </c>
      <c r="CB78" s="51">
        <v>647738418.99101722</v>
      </c>
      <c r="CC78" s="51">
        <v>651872324.13405335</v>
      </c>
      <c r="CD78" s="51">
        <v>651872324.13405335</v>
      </c>
    </row>
    <row r="79" spans="1:82" x14ac:dyDescent="0.2">
      <c r="A79" s="50" t="s">
        <v>224</v>
      </c>
      <c r="B79" s="50" t="s">
        <v>144</v>
      </c>
      <c r="C79" s="50" t="s">
        <v>275</v>
      </c>
      <c r="D79" s="50" t="s">
        <v>276</v>
      </c>
      <c r="E79" s="51">
        <v>0</v>
      </c>
      <c r="F79" s="51">
        <v>0</v>
      </c>
      <c r="G79" s="51">
        <v>0</v>
      </c>
      <c r="H79" s="51">
        <v>0</v>
      </c>
      <c r="I79" s="51">
        <v>0</v>
      </c>
      <c r="J79" s="51">
        <v>0</v>
      </c>
      <c r="K79" s="51">
        <v>0</v>
      </c>
      <c r="L79" s="51">
        <v>0</v>
      </c>
      <c r="M79" s="51">
        <v>0</v>
      </c>
      <c r="N79" s="51">
        <v>0</v>
      </c>
      <c r="O79" s="51">
        <v>0</v>
      </c>
      <c r="P79" s="51">
        <v>0</v>
      </c>
      <c r="Q79" s="51">
        <v>0</v>
      </c>
      <c r="R79" s="51">
        <v>0</v>
      </c>
      <c r="S79" s="51">
        <v>0</v>
      </c>
      <c r="T79" s="51">
        <v>0</v>
      </c>
      <c r="U79" s="51">
        <v>0</v>
      </c>
      <c r="V79" s="51">
        <v>0</v>
      </c>
      <c r="W79" s="51">
        <v>0</v>
      </c>
      <c r="X79" s="51">
        <v>0</v>
      </c>
      <c r="Y79" s="51">
        <v>0</v>
      </c>
      <c r="Z79" s="51">
        <v>0</v>
      </c>
      <c r="AA79" s="51">
        <v>0</v>
      </c>
      <c r="AB79" s="51">
        <v>0</v>
      </c>
      <c r="AC79" s="51">
        <v>0</v>
      </c>
      <c r="AD79" s="51">
        <v>0</v>
      </c>
      <c r="AE79" s="51">
        <v>0</v>
      </c>
      <c r="AF79" s="51">
        <v>0</v>
      </c>
      <c r="AG79" s="51">
        <v>0</v>
      </c>
      <c r="AH79" s="51">
        <v>0</v>
      </c>
      <c r="AI79" s="51">
        <v>0</v>
      </c>
      <c r="AJ79" s="51">
        <v>0</v>
      </c>
      <c r="AK79" s="51">
        <v>0</v>
      </c>
      <c r="AL79" s="51">
        <v>0</v>
      </c>
      <c r="AM79" s="51">
        <v>0</v>
      </c>
      <c r="AN79" s="51">
        <v>0</v>
      </c>
      <c r="AO79" s="51">
        <v>0</v>
      </c>
      <c r="AP79" s="51">
        <v>-252467.13</v>
      </c>
      <c r="AQ79" s="51">
        <v>-252467.13</v>
      </c>
      <c r="AR79" s="51">
        <v>-297615.87</v>
      </c>
      <c r="AS79" s="51">
        <v>-342764.61</v>
      </c>
      <c r="AT79" s="51">
        <v>-387913.31</v>
      </c>
      <c r="AU79" s="51">
        <v>-433062.01</v>
      </c>
      <c r="AV79" s="51">
        <v>-478210.75</v>
      </c>
      <c r="AW79" s="51">
        <v>-523359.47</v>
      </c>
      <c r="AX79" s="51">
        <v>-568508.17999999993</v>
      </c>
      <c r="AY79" s="51">
        <v>-613656.93000000005</v>
      </c>
      <c r="AZ79" s="51">
        <v>-680132.96000000008</v>
      </c>
      <c r="BA79" s="51">
        <v>-729704.46</v>
      </c>
      <c r="BB79" s="51">
        <v>-767315.05999999994</v>
      </c>
      <c r="BC79" s="51">
        <v>-908965.71000000008</v>
      </c>
      <c r="BD79" s="51">
        <v>-908965.71000000008</v>
      </c>
      <c r="BE79" s="51">
        <v>-965837.76722201437</v>
      </c>
      <c r="BF79" s="51">
        <v>-1025722.1639823787</v>
      </c>
      <c r="BG79" s="51">
        <v>-1088200.8830244229</v>
      </c>
      <c r="BH79" s="51">
        <v>-1152943.6605428113</v>
      </c>
      <c r="BI79" s="51">
        <v>-1219686.2854932749</v>
      </c>
      <c r="BJ79" s="51">
        <v>-1288217.3890403982</v>
      </c>
      <c r="BK79" s="51">
        <v>-1358367.8761158497</v>
      </c>
      <c r="BL79" s="51">
        <v>-1430002.4706649643</v>
      </c>
      <c r="BM79" s="51">
        <v>-1503012.9518440086</v>
      </c>
      <c r="BN79" s="51">
        <v>-1577312.7429779968</v>
      </c>
      <c r="BO79" s="51">
        <v>-1652981.2409515879</v>
      </c>
      <c r="BP79" s="51">
        <v>-1730743.7175470267</v>
      </c>
      <c r="BQ79" s="51">
        <v>-1730743.7175470267</v>
      </c>
      <c r="BR79" s="51">
        <v>-1810127.0191407958</v>
      </c>
      <c r="BS79" s="51">
        <v>-1892763.2349007304</v>
      </c>
      <c r="BT79" s="51">
        <v>-1978555.1153269308</v>
      </c>
      <c r="BU79" s="51">
        <v>-2064658.1941528108</v>
      </c>
      <c r="BV79" s="51">
        <v>-2151010.2316984348</v>
      </c>
      <c r="BW79" s="51">
        <v>-2237561.4362198529</v>
      </c>
      <c r="BX79" s="51">
        <v>-2324271.9743219069</v>
      </c>
      <c r="BY79" s="51">
        <v>-2411109.97928847</v>
      </c>
      <c r="BZ79" s="51">
        <v>-2498049.9577466398</v>
      </c>
      <c r="CA79" s="51">
        <v>-2585071.5149980951</v>
      </c>
      <c r="CB79" s="51">
        <v>-2672165.5867324714</v>
      </c>
      <c r="CC79" s="51">
        <v>-2759350.3015704984</v>
      </c>
      <c r="CD79" s="51">
        <v>-2759350.3015704984</v>
      </c>
    </row>
    <row r="80" spans="1:82" x14ac:dyDescent="0.2">
      <c r="A80" s="50" t="s">
        <v>224</v>
      </c>
      <c r="B80" s="50" t="s">
        <v>144</v>
      </c>
      <c r="C80" s="50" t="s">
        <v>277</v>
      </c>
      <c r="D80" s="50" t="s">
        <v>278</v>
      </c>
      <c r="E80" s="51">
        <v>0</v>
      </c>
      <c r="F80" s="51">
        <v>0</v>
      </c>
      <c r="G80" s="51">
        <v>0</v>
      </c>
      <c r="H80" s="51">
        <v>0</v>
      </c>
      <c r="I80" s="51">
        <v>0</v>
      </c>
      <c r="J80" s="51">
        <v>0</v>
      </c>
      <c r="K80" s="51">
        <v>0</v>
      </c>
      <c r="L80" s="51">
        <v>0</v>
      </c>
      <c r="M80" s="51">
        <v>-10046365.939999999</v>
      </c>
      <c r="N80" s="51">
        <v>-10106523.809999999</v>
      </c>
      <c r="O80" s="51">
        <v>-10166681.68</v>
      </c>
      <c r="P80" s="51">
        <v>-10226839.549999999</v>
      </c>
      <c r="Q80" s="51">
        <v>-10226839.549999999</v>
      </c>
      <c r="R80" s="51">
        <v>-10286997.420000002</v>
      </c>
      <c r="S80" s="51">
        <v>-10347155.289999999</v>
      </c>
      <c r="T80" s="51">
        <v>-10407313.159999998</v>
      </c>
      <c r="U80" s="51">
        <v>-10467471.029999999</v>
      </c>
      <c r="V80" s="51">
        <v>-10527628.899999999</v>
      </c>
      <c r="W80" s="51">
        <v>-10587786.77</v>
      </c>
      <c r="X80" s="51">
        <v>-10647944.639999999</v>
      </c>
      <c r="Y80" s="51">
        <v>-10708102.51</v>
      </c>
      <c r="Z80" s="51">
        <v>-10768260.379999999</v>
      </c>
      <c r="AA80" s="51">
        <v>-10828418.25</v>
      </c>
      <c r="AB80" s="51">
        <v>-10888576.119999999</v>
      </c>
      <c r="AC80" s="51">
        <v>-10948733.989999998</v>
      </c>
      <c r="AD80" s="51">
        <v>-10948733.989999998</v>
      </c>
      <c r="AE80" s="51">
        <v>-11008891.859999999</v>
      </c>
      <c r="AF80" s="51">
        <v>-11069049.729999999</v>
      </c>
      <c r="AG80" s="51">
        <v>-11129207.6</v>
      </c>
      <c r="AH80" s="51">
        <v>-11189365.4699999</v>
      </c>
      <c r="AI80" s="51">
        <v>-11249523.34</v>
      </c>
      <c r="AJ80" s="51">
        <v>-11309681.2099999</v>
      </c>
      <c r="AK80" s="51">
        <v>-11369839.08</v>
      </c>
      <c r="AL80" s="51">
        <v>-11429996.949999999</v>
      </c>
      <c r="AM80" s="51">
        <v>-11490154.819999998</v>
      </c>
      <c r="AN80" s="51">
        <v>-11550312.689999999</v>
      </c>
      <c r="AO80" s="51">
        <v>-11610470.559999999</v>
      </c>
      <c r="AP80" s="51">
        <v>-11670628.43</v>
      </c>
      <c r="AQ80" s="51">
        <v>-11670628.43</v>
      </c>
      <c r="AR80" s="51">
        <v>-11730786.299999999</v>
      </c>
      <c r="AS80" s="51">
        <v>-11790944.17</v>
      </c>
      <c r="AT80" s="51">
        <v>-11851102.039999999</v>
      </c>
      <c r="AU80" s="51">
        <v>-11911259.909999998</v>
      </c>
      <c r="AV80" s="51">
        <v>-11971417.779999999</v>
      </c>
      <c r="AW80" s="51">
        <v>-12031575.649999999</v>
      </c>
      <c r="AX80" s="51">
        <v>-12091733.52</v>
      </c>
      <c r="AY80" s="51">
        <v>-12151891.389999999</v>
      </c>
      <c r="AZ80" s="51">
        <v>-12212049.26</v>
      </c>
      <c r="BA80" s="51">
        <v>-12272207.129999999</v>
      </c>
      <c r="BB80" s="51">
        <v>-12332365</v>
      </c>
      <c r="BC80" s="51">
        <v>-12392522.869999999</v>
      </c>
      <c r="BD80" s="51">
        <v>-12392522.869999999</v>
      </c>
      <c r="BE80" s="51">
        <v>-12452680.739999998</v>
      </c>
      <c r="BF80" s="51">
        <v>-12512838.609999998</v>
      </c>
      <c r="BG80" s="51">
        <v>-12572996.479999999</v>
      </c>
      <c r="BH80" s="51">
        <v>-12633154.349999998</v>
      </c>
      <c r="BI80" s="51">
        <v>-12693312.219999999</v>
      </c>
      <c r="BJ80" s="51">
        <v>-12753470.089999998</v>
      </c>
      <c r="BK80" s="51">
        <v>-12813627.959999999</v>
      </c>
      <c r="BL80" s="51">
        <v>-12873785.829999998</v>
      </c>
      <c r="BM80" s="51">
        <v>-12933943.699999999</v>
      </c>
      <c r="BN80" s="51">
        <v>-12994101.569999998</v>
      </c>
      <c r="BO80" s="51">
        <v>-13054259.439999998</v>
      </c>
      <c r="BP80" s="51">
        <v>-13114417.309999999</v>
      </c>
      <c r="BQ80" s="51">
        <v>-13114417.309999999</v>
      </c>
      <c r="BR80" s="51">
        <v>-13174575.179999998</v>
      </c>
      <c r="BS80" s="51">
        <v>-13234733.049999999</v>
      </c>
      <c r="BT80" s="51">
        <v>-13294890.919999998</v>
      </c>
      <c r="BU80" s="51">
        <v>-13355048.789999999</v>
      </c>
      <c r="BV80" s="51">
        <v>-13415206.659999998</v>
      </c>
      <c r="BW80" s="51">
        <v>-13475364.529999997</v>
      </c>
      <c r="BX80" s="51">
        <v>-13535522.399999999</v>
      </c>
      <c r="BY80" s="51">
        <v>-13595680.27</v>
      </c>
      <c r="BZ80" s="51">
        <v>-13655838.139999999</v>
      </c>
      <c r="CA80" s="51">
        <v>-13715996.009999998</v>
      </c>
      <c r="CB80" s="51">
        <v>-13776153.879999999</v>
      </c>
      <c r="CC80" s="51">
        <v>-13836311.75</v>
      </c>
      <c r="CD80" s="51">
        <v>-13836311.75</v>
      </c>
    </row>
    <row r="81" spans="1:82" x14ac:dyDescent="0.2">
      <c r="A81" s="50" t="s">
        <v>224</v>
      </c>
      <c r="B81" s="50" t="s">
        <v>144</v>
      </c>
      <c r="C81" s="50" t="s">
        <v>279</v>
      </c>
      <c r="D81" s="50" t="s">
        <v>280</v>
      </c>
      <c r="E81" s="51">
        <v>0</v>
      </c>
      <c r="F81" s="51">
        <v>0</v>
      </c>
      <c r="G81" s="51">
        <v>0</v>
      </c>
      <c r="H81" s="51">
        <v>0</v>
      </c>
      <c r="I81" s="51">
        <v>0</v>
      </c>
      <c r="J81" s="51">
        <v>0</v>
      </c>
      <c r="K81" s="51">
        <v>0</v>
      </c>
      <c r="L81" s="51">
        <v>0</v>
      </c>
      <c r="M81" s="51">
        <v>0</v>
      </c>
      <c r="N81" s="51">
        <v>0</v>
      </c>
      <c r="O81" s="51">
        <v>0</v>
      </c>
      <c r="P81" s="51">
        <v>0</v>
      </c>
      <c r="Q81" s="51">
        <v>0</v>
      </c>
      <c r="R81" s="51">
        <v>0</v>
      </c>
      <c r="S81" s="51">
        <v>0</v>
      </c>
      <c r="T81" s="51">
        <v>0</v>
      </c>
      <c r="U81" s="51">
        <v>0</v>
      </c>
      <c r="V81" s="51">
        <v>0</v>
      </c>
      <c r="W81" s="51">
        <v>0</v>
      </c>
      <c r="X81" s="51">
        <v>0</v>
      </c>
      <c r="Y81" s="51">
        <v>0</v>
      </c>
      <c r="Z81" s="51">
        <v>0</v>
      </c>
      <c r="AA81" s="51">
        <v>0</v>
      </c>
      <c r="AB81" s="51">
        <v>0</v>
      </c>
      <c r="AC81" s="51">
        <v>0</v>
      </c>
      <c r="AD81" s="51">
        <v>0</v>
      </c>
      <c r="AE81" s="51">
        <v>0</v>
      </c>
      <c r="AF81" s="51">
        <v>0</v>
      </c>
      <c r="AG81" s="51">
        <v>0</v>
      </c>
      <c r="AH81" s="51">
        <v>0</v>
      </c>
      <c r="AI81" s="51">
        <v>0</v>
      </c>
      <c r="AJ81" s="51">
        <v>0</v>
      </c>
      <c r="AK81" s="51">
        <v>0</v>
      </c>
      <c r="AL81" s="51">
        <v>0</v>
      </c>
      <c r="AM81" s="51">
        <v>0</v>
      </c>
      <c r="AN81" s="51">
        <v>0</v>
      </c>
      <c r="AO81" s="51">
        <v>0</v>
      </c>
      <c r="AP81" s="51">
        <v>0</v>
      </c>
      <c r="AQ81" s="51">
        <v>0</v>
      </c>
      <c r="AR81" s="51">
        <v>0</v>
      </c>
      <c r="AS81" s="51">
        <v>0</v>
      </c>
      <c r="AT81" s="51">
        <v>0</v>
      </c>
      <c r="AU81" s="51">
        <v>0</v>
      </c>
      <c r="AV81" s="51">
        <v>0</v>
      </c>
      <c r="AW81" s="51">
        <v>0</v>
      </c>
      <c r="AX81" s="51">
        <v>0</v>
      </c>
      <c r="AY81" s="51">
        <v>-1527626.23</v>
      </c>
      <c r="AZ81" s="51">
        <v>-1571478.59</v>
      </c>
      <c r="BA81" s="51">
        <v>-1615471.6300000001</v>
      </c>
      <c r="BB81" s="51">
        <v>-1659605.8199999998</v>
      </c>
      <c r="BC81" s="51">
        <v>-1703881.61</v>
      </c>
      <c r="BD81" s="51">
        <v>-1703881.61</v>
      </c>
      <c r="BE81" s="51">
        <v>-1703881.61</v>
      </c>
      <c r="BF81" s="51">
        <v>-1703881.61</v>
      </c>
      <c r="BG81" s="51">
        <v>-1703881.61</v>
      </c>
      <c r="BH81" s="51">
        <v>-1703881.61</v>
      </c>
      <c r="BI81" s="51">
        <v>-1703881.61</v>
      </c>
      <c r="BJ81" s="51">
        <v>-1703881.61</v>
      </c>
      <c r="BK81" s="51">
        <v>-1703881.61</v>
      </c>
      <c r="BL81" s="51">
        <v>-1703881.61</v>
      </c>
      <c r="BM81" s="51">
        <v>-1703881.61</v>
      </c>
      <c r="BN81" s="51">
        <v>-1703881.61</v>
      </c>
      <c r="BO81" s="51">
        <v>-1703881.61</v>
      </c>
      <c r="BP81" s="51">
        <v>-1703881.61</v>
      </c>
      <c r="BQ81" s="51">
        <v>-1703881.61</v>
      </c>
      <c r="BR81" s="51">
        <v>-1703881.61</v>
      </c>
      <c r="BS81" s="51">
        <v>-1703881.61</v>
      </c>
      <c r="BT81" s="51">
        <v>-1703881.61</v>
      </c>
      <c r="BU81" s="51">
        <v>-1703881.61</v>
      </c>
      <c r="BV81" s="51">
        <v>-1703881.61</v>
      </c>
      <c r="BW81" s="51">
        <v>-1703881.61</v>
      </c>
      <c r="BX81" s="51">
        <v>-1703881.61</v>
      </c>
      <c r="BY81" s="51">
        <v>-1703881.61</v>
      </c>
      <c r="BZ81" s="51">
        <v>-1703881.61</v>
      </c>
      <c r="CA81" s="51">
        <v>-1703881.61</v>
      </c>
      <c r="CB81" s="51">
        <v>-1703881.61</v>
      </c>
      <c r="CC81" s="51">
        <v>-1703881.61</v>
      </c>
      <c r="CD81" s="51">
        <v>-1703881.61</v>
      </c>
    </row>
    <row r="82" spans="1:82" x14ac:dyDescent="0.2">
      <c r="A82" s="50" t="s">
        <v>224</v>
      </c>
      <c r="B82" s="50" t="s">
        <v>144</v>
      </c>
      <c r="C82" s="50" t="s">
        <v>281</v>
      </c>
      <c r="D82" s="50" t="s">
        <v>282</v>
      </c>
      <c r="E82" s="51">
        <v>0</v>
      </c>
      <c r="F82" s="51">
        <v>0</v>
      </c>
      <c r="G82" s="51">
        <v>0</v>
      </c>
      <c r="H82" s="51">
        <v>0</v>
      </c>
      <c r="I82" s="51">
        <v>0</v>
      </c>
      <c r="J82" s="51">
        <v>0</v>
      </c>
      <c r="K82" s="51">
        <v>0</v>
      </c>
      <c r="L82" s="51">
        <v>0</v>
      </c>
      <c r="M82" s="51">
        <v>0</v>
      </c>
      <c r="N82" s="51">
        <v>0</v>
      </c>
      <c r="O82" s="51">
        <v>0</v>
      </c>
      <c r="P82" s="51">
        <v>0</v>
      </c>
      <c r="Q82" s="51">
        <v>0</v>
      </c>
      <c r="R82" s="51">
        <v>0</v>
      </c>
      <c r="S82" s="51">
        <v>0</v>
      </c>
      <c r="T82" s="51">
        <v>-79533.5</v>
      </c>
      <c r="U82" s="51">
        <v>-68417.709999999992</v>
      </c>
      <c r="V82" s="51">
        <v>-75830.58</v>
      </c>
      <c r="W82" s="51">
        <v>-87911.46</v>
      </c>
      <c r="X82" s="51">
        <v>-95363.41</v>
      </c>
      <c r="Y82" s="51">
        <v>-102834.95</v>
      </c>
      <c r="Z82" s="51">
        <v>-110326.20999999999</v>
      </c>
      <c r="AA82" s="51">
        <v>-117837.20000000001</v>
      </c>
      <c r="AB82" s="51">
        <v>-125367.95999999999</v>
      </c>
      <c r="AC82" s="51">
        <v>-76015.580000000016</v>
      </c>
      <c r="AD82" s="51">
        <v>-76015.580000000016</v>
      </c>
      <c r="AE82" s="51">
        <v>-37649.770000000004</v>
      </c>
      <c r="AF82" s="51">
        <v>-39683.919999999998</v>
      </c>
      <c r="AG82" s="51">
        <v>-41723.43</v>
      </c>
      <c r="AH82" s="51">
        <v>-37387.31</v>
      </c>
      <c r="AI82" s="51">
        <v>-39138.67</v>
      </c>
      <c r="AJ82" s="51">
        <v>-32306.89</v>
      </c>
      <c r="AK82" s="51">
        <v>-12023.31</v>
      </c>
      <c r="AL82" s="51">
        <v>0</v>
      </c>
      <c r="AM82" s="51">
        <v>0</v>
      </c>
      <c r="AN82" s="51">
        <v>0</v>
      </c>
      <c r="AO82" s="51">
        <v>0</v>
      </c>
      <c r="AP82" s="51">
        <v>0</v>
      </c>
      <c r="AQ82" s="51">
        <v>0</v>
      </c>
      <c r="AR82" s="51">
        <v>0</v>
      </c>
      <c r="AS82" s="51">
        <v>0</v>
      </c>
      <c r="AT82" s="51">
        <v>0</v>
      </c>
      <c r="AU82" s="51">
        <v>0</v>
      </c>
      <c r="AV82" s="51">
        <v>0</v>
      </c>
      <c r="AW82" s="51">
        <v>0</v>
      </c>
      <c r="AX82" s="51">
        <v>0</v>
      </c>
      <c r="AY82" s="51">
        <v>0</v>
      </c>
      <c r="AZ82" s="51">
        <v>0</v>
      </c>
      <c r="BA82" s="51">
        <v>0</v>
      </c>
      <c r="BB82" s="51">
        <v>0</v>
      </c>
      <c r="BC82" s="51">
        <v>0</v>
      </c>
      <c r="BD82" s="51">
        <v>0</v>
      </c>
      <c r="BE82" s="51">
        <v>0</v>
      </c>
      <c r="BF82" s="51">
        <v>0</v>
      </c>
      <c r="BG82" s="51">
        <v>0</v>
      </c>
      <c r="BH82" s="51">
        <v>0</v>
      </c>
      <c r="BI82" s="51">
        <v>0</v>
      </c>
      <c r="BJ82" s="51">
        <v>0</v>
      </c>
      <c r="BK82" s="51">
        <v>0</v>
      </c>
      <c r="BL82" s="51">
        <v>0</v>
      </c>
      <c r="BM82" s="51">
        <v>0</v>
      </c>
      <c r="BN82" s="51">
        <v>0</v>
      </c>
      <c r="BO82" s="51">
        <v>0</v>
      </c>
      <c r="BP82" s="51">
        <v>0</v>
      </c>
      <c r="BQ82" s="51">
        <v>0</v>
      </c>
      <c r="BR82" s="51">
        <v>0</v>
      </c>
      <c r="BS82" s="51">
        <v>0</v>
      </c>
      <c r="BT82" s="51">
        <v>0</v>
      </c>
      <c r="BU82" s="51">
        <v>0</v>
      </c>
      <c r="BV82" s="51">
        <v>0</v>
      </c>
      <c r="BW82" s="51">
        <v>0</v>
      </c>
      <c r="BX82" s="51">
        <v>0</v>
      </c>
      <c r="BY82" s="51">
        <v>0</v>
      </c>
      <c r="BZ82" s="51">
        <v>0</v>
      </c>
      <c r="CA82" s="51">
        <v>0</v>
      </c>
      <c r="CB82" s="51">
        <v>0</v>
      </c>
      <c r="CC82" s="51">
        <v>0</v>
      </c>
      <c r="CD82" s="51">
        <v>0</v>
      </c>
    </row>
    <row r="83" spans="1:82" x14ac:dyDescent="0.2">
      <c r="A83" s="50" t="s">
        <v>224</v>
      </c>
      <c r="B83" s="50" t="s">
        <v>144</v>
      </c>
      <c r="C83" s="50" t="s">
        <v>283</v>
      </c>
      <c r="D83" s="50" t="s">
        <v>284</v>
      </c>
      <c r="E83" s="51">
        <v>0</v>
      </c>
      <c r="F83" s="51">
        <v>0</v>
      </c>
      <c r="G83" s="51">
        <v>0</v>
      </c>
      <c r="H83" s="51">
        <v>0</v>
      </c>
      <c r="I83" s="51">
        <v>0</v>
      </c>
      <c r="J83" s="51">
        <v>0</v>
      </c>
      <c r="K83" s="51">
        <v>0</v>
      </c>
      <c r="L83" s="51">
        <v>-171544588.19999999</v>
      </c>
      <c r="M83" s="51">
        <v>-171618582.59999999</v>
      </c>
      <c r="N83" s="51">
        <v>-171533545.90000001</v>
      </c>
      <c r="O83" s="51">
        <v>-171892503.17000002</v>
      </c>
      <c r="P83" s="51">
        <v>-172579782.56999999</v>
      </c>
      <c r="Q83" s="51">
        <v>-172579782.56999999</v>
      </c>
      <c r="R83" s="51">
        <v>-173196464.19999999</v>
      </c>
      <c r="S83" s="51">
        <v>-173770864.00999996</v>
      </c>
      <c r="T83" s="51">
        <v>-174659708.55000001</v>
      </c>
      <c r="U83" s="51">
        <v>-175320900.23000002</v>
      </c>
      <c r="V83" s="51">
        <v>-176123129.23999998</v>
      </c>
      <c r="W83" s="51">
        <v>-176658281.67000002</v>
      </c>
      <c r="X83" s="51">
        <v>-177203512.90000001</v>
      </c>
      <c r="Y83" s="51">
        <v>-177772377.99000001</v>
      </c>
      <c r="Z83" s="51">
        <v>-178711139.19</v>
      </c>
      <c r="AA83" s="51">
        <v>-179182315.75999999</v>
      </c>
      <c r="AB83" s="51">
        <v>-179781774.76999998</v>
      </c>
      <c r="AC83" s="51">
        <v>-180667767.32000002</v>
      </c>
      <c r="AD83" s="51">
        <v>-180667767.32000002</v>
      </c>
      <c r="AE83" s="51">
        <v>-181578609.84</v>
      </c>
      <c r="AF83" s="51">
        <v>-181667954.72999999</v>
      </c>
      <c r="AG83" s="51">
        <v>-182494189.69999999</v>
      </c>
      <c r="AH83" s="51">
        <v>-183176088.88999999</v>
      </c>
      <c r="AI83" s="51">
        <v>-184041932.28999999</v>
      </c>
      <c r="AJ83" s="51">
        <v>-184926500.92999899</v>
      </c>
      <c r="AK83" s="51">
        <v>-186028331.96000001</v>
      </c>
      <c r="AL83" s="51">
        <v>-187114043.41</v>
      </c>
      <c r="AM83" s="51">
        <v>-188230758.97999999</v>
      </c>
      <c r="AN83" s="51">
        <v>-189352986.13999999</v>
      </c>
      <c r="AO83" s="51">
        <v>-189429450.82999998</v>
      </c>
      <c r="AP83" s="51">
        <v>-190111350.04000002</v>
      </c>
      <c r="AQ83" s="51">
        <v>-190111350.04000002</v>
      </c>
      <c r="AR83" s="51">
        <v>-191224832.50999999</v>
      </c>
      <c r="AS83" s="51">
        <v>-183357245.68999997</v>
      </c>
      <c r="AT83" s="51">
        <v>-183512430.85999998</v>
      </c>
      <c r="AU83" s="51">
        <v>-183330483.99000001</v>
      </c>
      <c r="AV83" s="51">
        <v>-183656233.06</v>
      </c>
      <c r="AW83" s="51">
        <v>-183009192.5</v>
      </c>
      <c r="AX83" s="51">
        <v>-183669806.60999998</v>
      </c>
      <c r="AY83" s="51">
        <v>-184134256.45000002</v>
      </c>
      <c r="AZ83" s="51">
        <v>-184987033.37</v>
      </c>
      <c r="BA83" s="51">
        <v>-185996541.41</v>
      </c>
      <c r="BB83" s="51">
        <v>-186782620.12</v>
      </c>
      <c r="BC83" s="51">
        <v>-186376021.88</v>
      </c>
      <c r="BD83" s="51">
        <v>-186376021.88</v>
      </c>
      <c r="BE83" s="51">
        <v>-187269079.58001912</v>
      </c>
      <c r="BF83" s="51">
        <v>-188165993.48326996</v>
      </c>
      <c r="BG83" s="51">
        <v>-189067296.30122799</v>
      </c>
      <c r="BH83" s="51">
        <v>-189973642.311102</v>
      </c>
      <c r="BI83" s="51">
        <v>-190885505.74259591</v>
      </c>
      <c r="BJ83" s="51">
        <v>-191803251.25806785</v>
      </c>
      <c r="BK83" s="51">
        <v>-192727192.86035675</v>
      </c>
      <c r="BL83" s="51">
        <v>-193657609.745956</v>
      </c>
      <c r="BM83" s="51">
        <v>-194594776.16708434</v>
      </c>
      <c r="BN83" s="51">
        <v>-195538936.97535294</v>
      </c>
      <c r="BO83" s="51">
        <v>-196490211.61047307</v>
      </c>
      <c r="BP83" s="51">
        <v>-197448600.34461308</v>
      </c>
      <c r="BQ83" s="51">
        <v>-197448600.34461308</v>
      </c>
      <c r="BR83" s="51">
        <v>-198414169.32641691</v>
      </c>
      <c r="BS83" s="51">
        <v>-199387489.12482327</v>
      </c>
      <c r="BT83" s="51">
        <v>-200312287.60241812</v>
      </c>
      <c r="BU83" s="51">
        <v>-201294992.97513017</v>
      </c>
      <c r="BV83" s="51">
        <v>-202286323.43446165</v>
      </c>
      <c r="BW83" s="51">
        <v>-203285673.79090145</v>
      </c>
      <c r="BX83" s="51">
        <v>-204292993.17786038</v>
      </c>
      <c r="BY83" s="51">
        <v>-205308277.2222833</v>
      </c>
      <c r="BZ83" s="51">
        <v>-206331615.29751518</v>
      </c>
      <c r="CA83" s="51">
        <v>-207363251.08202365</v>
      </c>
      <c r="CB83" s="51">
        <v>-208403377.90896899</v>
      </c>
      <c r="CC83" s="51">
        <v>-209451944.31999066</v>
      </c>
      <c r="CD83" s="51">
        <v>-209451944.31999066</v>
      </c>
    </row>
    <row r="84" spans="1:82" x14ac:dyDescent="0.2">
      <c r="A84" s="50" t="s">
        <v>224</v>
      </c>
      <c r="B84" s="50" t="s">
        <v>144</v>
      </c>
      <c r="C84" s="50" t="s">
        <v>181</v>
      </c>
      <c r="D84" s="50" t="s">
        <v>285</v>
      </c>
      <c r="E84" s="51">
        <v>0</v>
      </c>
      <c r="F84" s="51">
        <v>0</v>
      </c>
      <c r="G84" s="51">
        <v>0</v>
      </c>
      <c r="H84" s="51">
        <v>0</v>
      </c>
      <c r="I84" s="51">
        <v>0</v>
      </c>
      <c r="J84" s="51">
        <v>0</v>
      </c>
      <c r="K84" s="51">
        <v>0</v>
      </c>
      <c r="L84" s="51">
        <v>5635559</v>
      </c>
      <c r="M84" s="51">
        <v>5574815</v>
      </c>
      <c r="N84" s="51">
        <v>5574578</v>
      </c>
      <c r="O84" s="51">
        <v>5580686</v>
      </c>
      <c r="P84" s="51">
        <v>5803722</v>
      </c>
      <c r="Q84" s="51">
        <v>5803722</v>
      </c>
      <c r="R84" s="51">
        <v>5800453</v>
      </c>
      <c r="S84" s="51">
        <v>5808513</v>
      </c>
      <c r="T84" s="51">
        <v>5686250</v>
      </c>
      <c r="U84" s="51">
        <v>5693031</v>
      </c>
      <c r="V84" s="51">
        <v>5697772</v>
      </c>
      <c r="W84" s="51">
        <v>5699866</v>
      </c>
      <c r="X84" s="51">
        <v>5366685</v>
      </c>
      <c r="Y84" s="51">
        <v>5095863</v>
      </c>
      <c r="Z84" s="51">
        <v>5159424</v>
      </c>
      <c r="AA84" s="51">
        <v>4687990</v>
      </c>
      <c r="AB84" s="51">
        <v>4726373</v>
      </c>
      <c r="AC84" s="51">
        <v>4840327</v>
      </c>
      <c r="AD84" s="51">
        <v>4840327</v>
      </c>
      <c r="AE84" s="51">
        <v>4850256</v>
      </c>
      <c r="AF84" s="51">
        <v>4861670</v>
      </c>
      <c r="AG84" s="51">
        <v>4605804</v>
      </c>
      <c r="AH84" s="51">
        <v>4634119</v>
      </c>
      <c r="AI84" s="51">
        <v>4649962</v>
      </c>
      <c r="AJ84" s="51">
        <v>4622043</v>
      </c>
      <c r="AK84" s="51">
        <v>4642862</v>
      </c>
      <c r="AL84" s="51">
        <v>4657555</v>
      </c>
      <c r="AM84" s="51">
        <v>4665781</v>
      </c>
      <c r="AN84" s="51">
        <v>4678590</v>
      </c>
      <c r="AO84" s="51">
        <v>4716612</v>
      </c>
      <c r="AP84" s="51">
        <v>4723195</v>
      </c>
      <c r="AQ84" s="51">
        <v>4723195</v>
      </c>
      <c r="AR84" s="51">
        <v>4769798</v>
      </c>
      <c r="AS84" s="51">
        <v>4681492</v>
      </c>
      <c r="AT84" s="51">
        <v>4373055</v>
      </c>
      <c r="AU84" s="51">
        <v>4397823</v>
      </c>
      <c r="AV84" s="51">
        <v>4424097</v>
      </c>
      <c r="AW84" s="51">
        <v>6059683</v>
      </c>
      <c r="AX84" s="51">
        <v>6067981</v>
      </c>
      <c r="AY84" s="51">
        <v>6042554</v>
      </c>
      <c r="AZ84" s="51">
        <v>6071868</v>
      </c>
      <c r="BA84" s="51">
        <v>6087427</v>
      </c>
      <c r="BB84" s="51">
        <v>6090458</v>
      </c>
      <c r="BC84" s="51">
        <v>6071642</v>
      </c>
      <c r="BD84" s="51">
        <v>6071642</v>
      </c>
      <c r="BE84" s="51">
        <v>6082981.7697676644</v>
      </c>
      <c r="BF84" s="51">
        <v>6100452.150052039</v>
      </c>
      <c r="BG84" s="51">
        <v>5903660.8830812452</v>
      </c>
      <c r="BH84" s="51">
        <v>5917278.2533144569</v>
      </c>
      <c r="BI84" s="51">
        <v>5933334.5058840634</v>
      </c>
      <c r="BJ84" s="51">
        <v>5949875.8810225036</v>
      </c>
      <c r="BK84" s="51">
        <v>5966046.9053714983</v>
      </c>
      <c r="BL84" s="51">
        <v>5980640.6689138943</v>
      </c>
      <c r="BM84" s="51">
        <v>5997796.8718146579</v>
      </c>
      <c r="BN84" s="51">
        <v>6017760.6670090379</v>
      </c>
      <c r="BO84" s="51">
        <v>6041841.889895034</v>
      </c>
      <c r="BP84" s="51">
        <v>6061196.4174773628</v>
      </c>
      <c r="BQ84" s="51">
        <v>6061196.4174773628</v>
      </c>
      <c r="BR84" s="51">
        <v>6082055.7860519355</v>
      </c>
      <c r="BS84" s="51">
        <v>6099180.0650731688</v>
      </c>
      <c r="BT84" s="51">
        <v>5839454.8039000891</v>
      </c>
      <c r="BU84" s="51">
        <v>5862271.3646409605</v>
      </c>
      <c r="BV84" s="51">
        <v>5886090.8005381152</v>
      </c>
      <c r="BW84" s="51">
        <v>5909947.1785840467</v>
      </c>
      <c r="BX84" s="51">
        <v>5932515.6840253416</v>
      </c>
      <c r="BY84" s="51">
        <v>5956076.5851110155</v>
      </c>
      <c r="BZ84" s="51">
        <v>5977574.2909126924</v>
      </c>
      <c r="CA84" s="51">
        <v>6001553.095641546</v>
      </c>
      <c r="CB84" s="51">
        <v>6029340.3174079061</v>
      </c>
      <c r="CC84" s="51">
        <v>6051163.4861688502</v>
      </c>
      <c r="CD84" s="51">
        <v>6051163.4861688502</v>
      </c>
    </row>
    <row r="85" spans="1:82" x14ac:dyDescent="0.2">
      <c r="A85" s="50" t="s">
        <v>224</v>
      </c>
      <c r="B85" s="50" t="s">
        <v>144</v>
      </c>
      <c r="C85" s="50" t="s">
        <v>286</v>
      </c>
      <c r="D85" s="50" t="s">
        <v>287</v>
      </c>
      <c r="E85" s="51">
        <v>0</v>
      </c>
      <c r="F85" s="51">
        <v>0</v>
      </c>
      <c r="G85" s="51">
        <v>0</v>
      </c>
      <c r="H85" s="51">
        <v>0</v>
      </c>
      <c r="I85" s="51">
        <v>0</v>
      </c>
      <c r="J85" s="51">
        <v>0</v>
      </c>
      <c r="K85" s="51">
        <v>0</v>
      </c>
      <c r="L85" s="51">
        <v>0</v>
      </c>
      <c r="M85" s="51">
        <v>0</v>
      </c>
      <c r="N85" s="51">
        <v>4754</v>
      </c>
      <c r="O85" s="51">
        <v>5706</v>
      </c>
      <c r="P85" s="51">
        <v>6657</v>
      </c>
      <c r="Q85" s="51">
        <v>6657</v>
      </c>
      <c r="R85" s="51">
        <v>7608</v>
      </c>
      <c r="S85" s="51">
        <v>8559</v>
      </c>
      <c r="T85" s="51">
        <v>9510</v>
      </c>
      <c r="U85" s="51">
        <v>10461</v>
      </c>
      <c r="V85" s="51">
        <v>11411</v>
      </c>
      <c r="W85" s="51">
        <v>12363</v>
      </c>
      <c r="X85" s="51">
        <v>13314</v>
      </c>
      <c r="Y85" s="51">
        <v>14264</v>
      </c>
      <c r="Z85" s="51">
        <v>15215</v>
      </c>
      <c r="AA85" s="51">
        <v>16167</v>
      </c>
      <c r="AB85" s="51">
        <v>17117</v>
      </c>
      <c r="AC85" s="51">
        <v>18068</v>
      </c>
      <c r="AD85" s="51">
        <v>18068</v>
      </c>
      <c r="AE85" s="51">
        <v>9369</v>
      </c>
      <c r="AF85" s="51">
        <v>10320</v>
      </c>
      <c r="AG85" s="51">
        <v>11271</v>
      </c>
      <c r="AH85" s="51">
        <v>12221</v>
      </c>
      <c r="AI85" s="51">
        <v>13173</v>
      </c>
      <c r="AJ85" s="51">
        <v>14124</v>
      </c>
      <c r="AK85" s="51">
        <v>15074</v>
      </c>
      <c r="AL85" s="51">
        <v>16025</v>
      </c>
      <c r="AM85" s="51">
        <v>16977</v>
      </c>
      <c r="AN85" s="51">
        <v>17927</v>
      </c>
      <c r="AO85" s="51">
        <v>18878</v>
      </c>
      <c r="AP85" s="51">
        <v>19829</v>
      </c>
      <c r="AQ85" s="51">
        <v>19829</v>
      </c>
      <c r="AR85" s="51">
        <v>20780</v>
      </c>
      <c r="AS85" s="51">
        <v>21731</v>
      </c>
      <c r="AT85" s="51">
        <v>22682</v>
      </c>
      <c r="AU85" s="51">
        <v>23633</v>
      </c>
      <c r="AV85" s="51">
        <v>24583</v>
      </c>
      <c r="AW85" s="51">
        <v>25535</v>
      </c>
      <c r="AX85" s="51">
        <v>25535</v>
      </c>
      <c r="AY85" s="51">
        <v>0</v>
      </c>
      <c r="AZ85" s="51">
        <v>0</v>
      </c>
      <c r="BA85" s="51">
        <v>0</v>
      </c>
      <c r="BB85" s="51">
        <v>0</v>
      </c>
      <c r="BC85" s="51">
        <v>0</v>
      </c>
      <c r="BD85" s="51">
        <v>0</v>
      </c>
      <c r="BE85" s="51">
        <v>0</v>
      </c>
      <c r="BF85" s="51">
        <v>0</v>
      </c>
      <c r="BG85" s="51">
        <v>0</v>
      </c>
      <c r="BH85" s="51">
        <v>0</v>
      </c>
      <c r="BI85" s="51">
        <v>0</v>
      </c>
      <c r="BJ85" s="51">
        <v>0</v>
      </c>
      <c r="BK85" s="51">
        <v>0</v>
      </c>
      <c r="BL85" s="51">
        <v>0</v>
      </c>
      <c r="BM85" s="51">
        <v>0</v>
      </c>
      <c r="BN85" s="51">
        <v>0</v>
      </c>
      <c r="BO85" s="51">
        <v>0</v>
      </c>
      <c r="BP85" s="51">
        <v>0</v>
      </c>
      <c r="BQ85" s="51">
        <v>0</v>
      </c>
      <c r="BR85" s="51">
        <v>0</v>
      </c>
      <c r="BS85" s="51">
        <v>0</v>
      </c>
      <c r="BT85" s="51">
        <v>0</v>
      </c>
      <c r="BU85" s="51">
        <v>0</v>
      </c>
      <c r="BV85" s="51">
        <v>0</v>
      </c>
      <c r="BW85" s="51">
        <v>0</v>
      </c>
      <c r="BX85" s="51">
        <v>0</v>
      </c>
      <c r="BY85" s="51">
        <v>0</v>
      </c>
      <c r="BZ85" s="51">
        <v>0</v>
      </c>
      <c r="CA85" s="51">
        <v>0</v>
      </c>
      <c r="CB85" s="51">
        <v>0</v>
      </c>
      <c r="CC85" s="51">
        <v>0</v>
      </c>
      <c r="CD85" s="51">
        <v>0</v>
      </c>
    </row>
    <row r="86" spans="1:82" x14ac:dyDescent="0.2">
      <c r="A86" s="50" t="s">
        <v>224</v>
      </c>
      <c r="B86" s="50" t="s">
        <v>144</v>
      </c>
      <c r="C86" s="50" t="s">
        <v>286</v>
      </c>
      <c r="D86" s="50" t="s">
        <v>288</v>
      </c>
      <c r="E86" s="51">
        <v>0</v>
      </c>
      <c r="F86" s="51">
        <v>0</v>
      </c>
      <c r="G86" s="51">
        <v>0</v>
      </c>
      <c r="H86" s="51">
        <v>0</v>
      </c>
      <c r="I86" s="51">
        <v>0</v>
      </c>
      <c r="J86" s="51">
        <v>0</v>
      </c>
      <c r="K86" s="51">
        <v>0</v>
      </c>
      <c r="L86" s="51">
        <v>0</v>
      </c>
      <c r="M86" s="51">
        <v>0</v>
      </c>
      <c r="N86" s="51">
        <v>0</v>
      </c>
      <c r="O86" s="51">
        <v>0</v>
      </c>
      <c r="P86" s="51">
        <v>0</v>
      </c>
      <c r="Q86" s="51">
        <v>0</v>
      </c>
      <c r="R86" s="51">
        <v>0</v>
      </c>
      <c r="S86" s="51">
        <v>0</v>
      </c>
      <c r="T86" s="51">
        <v>0</v>
      </c>
      <c r="U86" s="51">
        <v>0</v>
      </c>
      <c r="V86" s="51">
        <v>0</v>
      </c>
      <c r="W86" s="51">
        <v>0</v>
      </c>
      <c r="X86" s="51">
        <v>0</v>
      </c>
      <c r="Y86" s="51">
        <v>0</v>
      </c>
      <c r="Z86" s="51">
        <v>0</v>
      </c>
      <c r="AA86" s="51">
        <v>0</v>
      </c>
      <c r="AB86" s="51">
        <v>0</v>
      </c>
      <c r="AC86" s="51">
        <v>0</v>
      </c>
      <c r="AD86" s="51">
        <v>0</v>
      </c>
      <c r="AE86" s="51">
        <v>0</v>
      </c>
      <c r="AF86" s="51">
        <v>0</v>
      </c>
      <c r="AG86" s="51">
        <v>0</v>
      </c>
      <c r="AH86" s="51">
        <v>0</v>
      </c>
      <c r="AI86" s="51">
        <v>0</v>
      </c>
      <c r="AJ86" s="51">
        <v>0</v>
      </c>
      <c r="AK86" s="51">
        <v>0</v>
      </c>
      <c r="AL86" s="51">
        <v>0</v>
      </c>
      <c r="AM86" s="51">
        <v>0</v>
      </c>
      <c r="AN86" s="51">
        <v>0</v>
      </c>
      <c r="AO86" s="51">
        <v>0</v>
      </c>
      <c r="AP86" s="51">
        <v>0</v>
      </c>
      <c r="AQ86" s="51">
        <v>0</v>
      </c>
      <c r="AR86" s="51">
        <v>0</v>
      </c>
      <c r="AS86" s="51">
        <v>0</v>
      </c>
      <c r="AT86" s="51">
        <v>0</v>
      </c>
      <c r="AU86" s="51">
        <v>0</v>
      </c>
      <c r="AV86" s="51">
        <v>0</v>
      </c>
      <c r="AW86" s="51">
        <v>0</v>
      </c>
      <c r="AX86" s="51">
        <v>951</v>
      </c>
      <c r="AY86" s="51">
        <v>25551</v>
      </c>
      <c r="AZ86" s="51">
        <v>26502</v>
      </c>
      <c r="BA86" s="51">
        <v>27452</v>
      </c>
      <c r="BB86" s="51">
        <v>28404</v>
      </c>
      <c r="BC86" s="51">
        <v>29355</v>
      </c>
      <c r="BD86" s="51">
        <v>29355</v>
      </c>
      <c r="BE86" s="51">
        <v>29355</v>
      </c>
      <c r="BF86" s="51">
        <v>29355</v>
      </c>
      <c r="BG86" s="51">
        <v>29355</v>
      </c>
      <c r="BH86" s="51">
        <v>29355</v>
      </c>
      <c r="BI86" s="51">
        <v>29355</v>
      </c>
      <c r="BJ86" s="51">
        <v>29355</v>
      </c>
      <c r="BK86" s="51">
        <v>29355</v>
      </c>
      <c r="BL86" s="51">
        <v>29355</v>
      </c>
      <c r="BM86" s="51">
        <v>29355</v>
      </c>
      <c r="BN86" s="51">
        <v>29355</v>
      </c>
      <c r="BO86" s="51">
        <v>29355</v>
      </c>
      <c r="BP86" s="51">
        <v>29355</v>
      </c>
      <c r="BQ86" s="51">
        <v>29355</v>
      </c>
      <c r="BR86" s="51">
        <v>29355</v>
      </c>
      <c r="BS86" s="51">
        <v>29355</v>
      </c>
      <c r="BT86" s="51">
        <v>29355</v>
      </c>
      <c r="BU86" s="51">
        <v>29355</v>
      </c>
      <c r="BV86" s="51">
        <v>29355</v>
      </c>
      <c r="BW86" s="51">
        <v>29355</v>
      </c>
      <c r="BX86" s="51">
        <v>29355</v>
      </c>
      <c r="BY86" s="51">
        <v>29355</v>
      </c>
      <c r="BZ86" s="51">
        <v>29355</v>
      </c>
      <c r="CA86" s="51">
        <v>29355</v>
      </c>
      <c r="CB86" s="51">
        <v>29355</v>
      </c>
      <c r="CC86" s="51">
        <v>29355</v>
      </c>
      <c r="CD86" s="51">
        <v>29355</v>
      </c>
    </row>
    <row r="87" spans="1:82" x14ac:dyDescent="0.2">
      <c r="A87" s="50" t="s">
        <v>224</v>
      </c>
      <c r="B87" s="50" t="s">
        <v>144</v>
      </c>
      <c r="C87" s="50" t="s">
        <v>204</v>
      </c>
      <c r="D87" s="50" t="s">
        <v>289</v>
      </c>
      <c r="E87" s="51">
        <v>0</v>
      </c>
      <c r="F87" s="51">
        <v>0</v>
      </c>
      <c r="G87" s="51">
        <v>0</v>
      </c>
      <c r="H87" s="51">
        <v>0</v>
      </c>
      <c r="I87" s="51">
        <v>0</v>
      </c>
      <c r="J87" s="51">
        <v>0</v>
      </c>
      <c r="K87" s="51">
        <v>0</v>
      </c>
      <c r="L87" s="51">
        <v>1559086</v>
      </c>
      <c r="M87" s="51">
        <v>1538348</v>
      </c>
      <c r="N87" s="51">
        <v>1540234</v>
      </c>
      <c r="O87" s="51">
        <v>1543879</v>
      </c>
      <c r="P87" s="51">
        <v>1396397</v>
      </c>
      <c r="Q87" s="51">
        <v>1396397</v>
      </c>
      <c r="R87" s="51">
        <v>1399172</v>
      </c>
      <c r="S87" s="51">
        <v>1405085</v>
      </c>
      <c r="T87" s="51">
        <v>1363841</v>
      </c>
      <c r="U87" s="51">
        <v>1369400</v>
      </c>
      <c r="V87" s="51">
        <v>1374394</v>
      </c>
      <c r="W87" s="51">
        <v>1367614</v>
      </c>
      <c r="X87" s="51">
        <v>1278954</v>
      </c>
      <c r="Y87" s="51">
        <v>1284819</v>
      </c>
      <c r="Z87" s="51">
        <v>1295073</v>
      </c>
      <c r="AA87" s="51">
        <v>1302951</v>
      </c>
      <c r="AB87" s="51">
        <v>1317269</v>
      </c>
      <c r="AC87" s="51">
        <v>1341489</v>
      </c>
      <c r="AD87" s="51">
        <v>1341489</v>
      </c>
      <c r="AE87" s="51">
        <v>1347922</v>
      </c>
      <c r="AF87" s="51">
        <v>1354766</v>
      </c>
      <c r="AG87" s="51">
        <v>1276491</v>
      </c>
      <c r="AH87" s="51">
        <v>1287333</v>
      </c>
      <c r="AI87" s="51">
        <v>1295902</v>
      </c>
      <c r="AJ87" s="51">
        <v>1280992</v>
      </c>
      <c r="AK87" s="51">
        <v>1291618</v>
      </c>
      <c r="AL87" s="51">
        <v>1300347</v>
      </c>
      <c r="AM87" s="51">
        <v>1293115</v>
      </c>
      <c r="AN87" s="51">
        <v>1299876</v>
      </c>
      <c r="AO87" s="51">
        <v>1313887</v>
      </c>
      <c r="AP87" s="51">
        <v>1309026</v>
      </c>
      <c r="AQ87" s="51">
        <v>1309026</v>
      </c>
      <c r="AR87" s="51">
        <v>1325984</v>
      </c>
      <c r="AS87" s="51">
        <v>1304577</v>
      </c>
      <c r="AT87" s="51">
        <v>1211985</v>
      </c>
      <c r="AU87" s="51">
        <v>1222252</v>
      </c>
      <c r="AV87" s="51">
        <v>1233520</v>
      </c>
      <c r="AW87" s="51">
        <v>1679430</v>
      </c>
      <c r="AX87" s="51">
        <v>1686280</v>
      </c>
      <c r="AY87" s="51">
        <v>1683862</v>
      </c>
      <c r="AZ87" s="51">
        <v>1682808</v>
      </c>
      <c r="BA87" s="51">
        <v>1690405</v>
      </c>
      <c r="BB87" s="51">
        <v>1694799</v>
      </c>
      <c r="BC87" s="51">
        <v>1682745</v>
      </c>
      <c r="BD87" s="51">
        <v>1682745</v>
      </c>
      <c r="BE87" s="51">
        <v>1685887.7933344501</v>
      </c>
      <c r="BF87" s="51">
        <v>1690729.6724760002</v>
      </c>
      <c r="BG87" s="51">
        <v>1636189.3868453947</v>
      </c>
      <c r="BH87" s="51">
        <v>1639963.4123572444</v>
      </c>
      <c r="BI87" s="51">
        <v>1644413.3689776943</v>
      </c>
      <c r="BJ87" s="51">
        <v>1648997.7762974945</v>
      </c>
      <c r="BK87" s="51">
        <v>1653479.5416751446</v>
      </c>
      <c r="BL87" s="51">
        <v>1657524.1725384945</v>
      </c>
      <c r="BM87" s="51">
        <v>1662278.9780791444</v>
      </c>
      <c r="BN87" s="51">
        <v>1667811.9019173449</v>
      </c>
      <c r="BO87" s="51">
        <v>1674485.9621780147</v>
      </c>
      <c r="BP87" s="51">
        <v>1679850.0287793146</v>
      </c>
      <c r="BQ87" s="51">
        <v>1679850.0287793146</v>
      </c>
      <c r="BR87" s="51">
        <v>1685631.1588957242</v>
      </c>
      <c r="BS87" s="51">
        <v>1690377.1168003243</v>
      </c>
      <c r="BT87" s="51">
        <v>1618394.8070773741</v>
      </c>
      <c r="BU87" s="51">
        <v>1624718.3688851241</v>
      </c>
      <c r="BV87" s="51">
        <v>1631319.8754325844</v>
      </c>
      <c r="BW87" s="51">
        <v>1637931.6204188589</v>
      </c>
      <c r="BX87" s="51">
        <v>1644186.4342221909</v>
      </c>
      <c r="BY87" s="51">
        <v>1650716.2883905557</v>
      </c>
      <c r="BZ87" s="51">
        <v>1656674.3323265212</v>
      </c>
      <c r="CA87" s="51">
        <v>1663320.0076104058</v>
      </c>
      <c r="CB87" s="51">
        <v>1671021.1776640706</v>
      </c>
      <c r="CC87" s="51">
        <v>1677069.4229744857</v>
      </c>
      <c r="CD87" s="51">
        <v>1677069.4229744857</v>
      </c>
    </row>
    <row r="88" spans="1:82" x14ac:dyDescent="0.2">
      <c r="A88" s="50" t="s">
        <v>224</v>
      </c>
      <c r="B88" s="50" t="s">
        <v>144</v>
      </c>
      <c r="C88" s="50" t="s">
        <v>290</v>
      </c>
      <c r="D88" s="50" t="s">
        <v>291</v>
      </c>
      <c r="E88" s="51">
        <v>0</v>
      </c>
      <c r="F88" s="51">
        <v>0</v>
      </c>
      <c r="G88" s="51">
        <v>0</v>
      </c>
      <c r="H88" s="51">
        <v>0</v>
      </c>
      <c r="I88" s="51">
        <v>0</v>
      </c>
      <c r="J88" s="51">
        <v>0</v>
      </c>
      <c r="K88" s="51">
        <v>0</v>
      </c>
      <c r="L88" s="51">
        <v>0</v>
      </c>
      <c r="M88" s="51">
        <v>0</v>
      </c>
      <c r="N88" s="51">
        <v>1318</v>
      </c>
      <c r="O88" s="51">
        <v>1581</v>
      </c>
      <c r="P88" s="51">
        <v>1845</v>
      </c>
      <c r="Q88" s="51">
        <v>1845</v>
      </c>
      <c r="R88" s="51">
        <v>2109</v>
      </c>
      <c r="S88" s="51">
        <v>2372</v>
      </c>
      <c r="T88" s="51">
        <v>2636</v>
      </c>
      <c r="U88" s="51">
        <v>2899</v>
      </c>
      <c r="V88" s="51">
        <v>3163</v>
      </c>
      <c r="W88" s="51">
        <v>3426</v>
      </c>
      <c r="X88" s="51">
        <v>3690</v>
      </c>
      <c r="Y88" s="51">
        <v>3953</v>
      </c>
      <c r="Z88" s="51">
        <v>4217</v>
      </c>
      <c r="AA88" s="51">
        <v>4480</v>
      </c>
      <c r="AB88" s="51">
        <v>4744</v>
      </c>
      <c r="AC88" s="51">
        <v>5008</v>
      </c>
      <c r="AD88" s="51">
        <v>5008</v>
      </c>
      <c r="AE88" s="51">
        <v>2597</v>
      </c>
      <c r="AF88" s="51">
        <v>2861</v>
      </c>
      <c r="AG88" s="51">
        <v>3124</v>
      </c>
      <c r="AH88" s="51">
        <v>3388</v>
      </c>
      <c r="AI88" s="51">
        <v>3651</v>
      </c>
      <c r="AJ88" s="51">
        <v>3915</v>
      </c>
      <c r="AK88" s="51">
        <v>4178</v>
      </c>
      <c r="AL88" s="51">
        <v>4442</v>
      </c>
      <c r="AM88" s="51">
        <v>4705</v>
      </c>
      <c r="AN88" s="51">
        <v>4969</v>
      </c>
      <c r="AO88" s="51">
        <v>5233</v>
      </c>
      <c r="AP88" s="51">
        <v>5496</v>
      </c>
      <c r="AQ88" s="51">
        <v>5496</v>
      </c>
      <c r="AR88" s="51">
        <v>5760</v>
      </c>
      <c r="AS88" s="51">
        <v>6023</v>
      </c>
      <c r="AT88" s="51">
        <v>6287</v>
      </c>
      <c r="AU88" s="51">
        <v>6550</v>
      </c>
      <c r="AV88" s="51">
        <v>6814</v>
      </c>
      <c r="AW88" s="51">
        <v>7077</v>
      </c>
      <c r="AX88" s="51">
        <v>7077</v>
      </c>
      <c r="AY88" s="51">
        <v>0</v>
      </c>
      <c r="AZ88" s="51">
        <v>0</v>
      </c>
      <c r="BA88" s="51">
        <v>0</v>
      </c>
      <c r="BB88" s="51">
        <v>0</v>
      </c>
      <c r="BC88" s="51">
        <v>0</v>
      </c>
      <c r="BD88" s="51">
        <v>0</v>
      </c>
      <c r="BE88" s="51">
        <v>0</v>
      </c>
      <c r="BF88" s="51">
        <v>0</v>
      </c>
      <c r="BG88" s="51">
        <v>0</v>
      </c>
      <c r="BH88" s="51">
        <v>0</v>
      </c>
      <c r="BI88" s="51">
        <v>0</v>
      </c>
      <c r="BJ88" s="51">
        <v>0</v>
      </c>
      <c r="BK88" s="51">
        <v>0</v>
      </c>
      <c r="BL88" s="51">
        <v>0</v>
      </c>
      <c r="BM88" s="51">
        <v>0</v>
      </c>
      <c r="BN88" s="51">
        <v>0</v>
      </c>
      <c r="BO88" s="51">
        <v>0</v>
      </c>
      <c r="BP88" s="51">
        <v>0</v>
      </c>
      <c r="BQ88" s="51">
        <v>0</v>
      </c>
      <c r="BR88" s="51">
        <v>0</v>
      </c>
      <c r="BS88" s="51">
        <v>0</v>
      </c>
      <c r="BT88" s="51">
        <v>0</v>
      </c>
      <c r="BU88" s="51">
        <v>0</v>
      </c>
      <c r="BV88" s="51">
        <v>0</v>
      </c>
      <c r="BW88" s="51">
        <v>0</v>
      </c>
      <c r="BX88" s="51">
        <v>0</v>
      </c>
      <c r="BY88" s="51">
        <v>0</v>
      </c>
      <c r="BZ88" s="51">
        <v>0</v>
      </c>
      <c r="CA88" s="51">
        <v>0</v>
      </c>
      <c r="CB88" s="51">
        <v>0</v>
      </c>
      <c r="CC88" s="51">
        <v>0</v>
      </c>
      <c r="CD88" s="51">
        <v>0</v>
      </c>
    </row>
    <row r="89" spans="1:82" x14ac:dyDescent="0.2">
      <c r="A89" s="50" t="s">
        <v>224</v>
      </c>
      <c r="B89" s="50" t="s">
        <v>144</v>
      </c>
      <c r="C89" s="50" t="s">
        <v>290</v>
      </c>
      <c r="D89" s="50" t="s">
        <v>292</v>
      </c>
      <c r="E89" s="51">
        <v>0</v>
      </c>
      <c r="F89" s="51">
        <v>0</v>
      </c>
      <c r="G89" s="51">
        <v>0</v>
      </c>
      <c r="H89" s="51">
        <v>0</v>
      </c>
      <c r="I89" s="51">
        <v>0</v>
      </c>
      <c r="J89" s="51">
        <v>0</v>
      </c>
      <c r="K89" s="51">
        <v>0</v>
      </c>
      <c r="L89" s="51">
        <v>0</v>
      </c>
      <c r="M89" s="51">
        <v>0</v>
      </c>
      <c r="N89" s="51">
        <v>0</v>
      </c>
      <c r="O89" s="51">
        <v>0</v>
      </c>
      <c r="P89" s="51">
        <v>0</v>
      </c>
      <c r="Q89" s="51">
        <v>0</v>
      </c>
      <c r="R89" s="51">
        <v>0</v>
      </c>
      <c r="S89" s="51">
        <v>0</v>
      </c>
      <c r="T89" s="51">
        <v>0</v>
      </c>
      <c r="U89" s="51">
        <v>0</v>
      </c>
      <c r="V89" s="51">
        <v>0</v>
      </c>
      <c r="W89" s="51">
        <v>0</v>
      </c>
      <c r="X89" s="51">
        <v>0</v>
      </c>
      <c r="Y89" s="51">
        <v>0</v>
      </c>
      <c r="Z89" s="51">
        <v>0</v>
      </c>
      <c r="AA89" s="51">
        <v>0</v>
      </c>
      <c r="AB89" s="51">
        <v>0</v>
      </c>
      <c r="AC89" s="51">
        <v>0</v>
      </c>
      <c r="AD89" s="51">
        <v>0</v>
      </c>
      <c r="AE89" s="51">
        <v>0</v>
      </c>
      <c r="AF89" s="51">
        <v>0</v>
      </c>
      <c r="AG89" s="51">
        <v>0</v>
      </c>
      <c r="AH89" s="51">
        <v>0</v>
      </c>
      <c r="AI89" s="51">
        <v>0</v>
      </c>
      <c r="AJ89" s="51">
        <v>0</v>
      </c>
      <c r="AK89" s="51">
        <v>0</v>
      </c>
      <c r="AL89" s="51">
        <v>0</v>
      </c>
      <c r="AM89" s="51">
        <v>0</v>
      </c>
      <c r="AN89" s="51">
        <v>0</v>
      </c>
      <c r="AO89" s="51">
        <v>0</v>
      </c>
      <c r="AP89" s="51">
        <v>0</v>
      </c>
      <c r="AQ89" s="51">
        <v>0</v>
      </c>
      <c r="AR89" s="51">
        <v>0</v>
      </c>
      <c r="AS89" s="51">
        <v>0</v>
      </c>
      <c r="AT89" s="51">
        <v>0</v>
      </c>
      <c r="AU89" s="51">
        <v>0</v>
      </c>
      <c r="AV89" s="51">
        <v>0</v>
      </c>
      <c r="AW89" s="51">
        <v>0</v>
      </c>
      <c r="AX89" s="51">
        <v>264</v>
      </c>
      <c r="AY89" s="51">
        <v>7082</v>
      </c>
      <c r="AZ89" s="51">
        <v>7345</v>
      </c>
      <c r="BA89" s="51">
        <v>7609</v>
      </c>
      <c r="BB89" s="51">
        <v>7872</v>
      </c>
      <c r="BC89" s="51">
        <v>8136</v>
      </c>
      <c r="BD89" s="51">
        <v>8136</v>
      </c>
      <c r="BE89" s="51">
        <v>8136</v>
      </c>
      <c r="BF89" s="51">
        <v>8136</v>
      </c>
      <c r="BG89" s="51">
        <v>8136</v>
      </c>
      <c r="BH89" s="51">
        <v>8136</v>
      </c>
      <c r="BI89" s="51">
        <v>8136</v>
      </c>
      <c r="BJ89" s="51">
        <v>8136</v>
      </c>
      <c r="BK89" s="51">
        <v>8136</v>
      </c>
      <c r="BL89" s="51">
        <v>8136</v>
      </c>
      <c r="BM89" s="51">
        <v>8136</v>
      </c>
      <c r="BN89" s="51">
        <v>8136</v>
      </c>
      <c r="BO89" s="51">
        <v>8136</v>
      </c>
      <c r="BP89" s="51">
        <v>8136</v>
      </c>
      <c r="BQ89" s="51">
        <v>8136</v>
      </c>
      <c r="BR89" s="51">
        <v>8136</v>
      </c>
      <c r="BS89" s="51">
        <v>8136</v>
      </c>
      <c r="BT89" s="51">
        <v>8136</v>
      </c>
      <c r="BU89" s="51">
        <v>8136</v>
      </c>
      <c r="BV89" s="51">
        <v>8136</v>
      </c>
      <c r="BW89" s="51">
        <v>8136</v>
      </c>
      <c r="BX89" s="51">
        <v>8136</v>
      </c>
      <c r="BY89" s="51">
        <v>8136</v>
      </c>
      <c r="BZ89" s="51">
        <v>8136</v>
      </c>
      <c r="CA89" s="51">
        <v>8136</v>
      </c>
      <c r="CB89" s="51">
        <v>8136</v>
      </c>
      <c r="CC89" s="51">
        <v>8136</v>
      </c>
      <c r="CD89" s="51">
        <v>8136</v>
      </c>
    </row>
    <row r="90" spans="1:82" x14ac:dyDescent="0.2">
      <c r="A90" s="50" t="s">
        <v>224</v>
      </c>
      <c r="B90" s="50" t="s">
        <v>144</v>
      </c>
      <c r="C90" s="50" t="s">
        <v>293</v>
      </c>
      <c r="D90" s="50" t="s">
        <v>294</v>
      </c>
      <c r="E90" s="51">
        <v>0</v>
      </c>
      <c r="F90" s="51">
        <v>0</v>
      </c>
      <c r="G90" s="51">
        <v>0</v>
      </c>
      <c r="H90" s="51">
        <v>0</v>
      </c>
      <c r="I90" s="51">
        <v>0</v>
      </c>
      <c r="J90" s="51">
        <v>0</v>
      </c>
      <c r="K90" s="51">
        <v>0</v>
      </c>
      <c r="L90" s="51">
        <v>0</v>
      </c>
      <c r="M90" s="51">
        <v>0</v>
      </c>
      <c r="N90" s="51">
        <v>0</v>
      </c>
      <c r="O90" s="51">
        <v>0</v>
      </c>
      <c r="P90" s="51">
        <v>0</v>
      </c>
      <c r="Q90" s="51">
        <v>0</v>
      </c>
      <c r="R90" s="51">
        <v>0</v>
      </c>
      <c r="S90" s="51">
        <v>0</v>
      </c>
      <c r="T90" s="51">
        <v>0</v>
      </c>
      <c r="U90" s="51">
        <v>0</v>
      </c>
      <c r="V90" s="51">
        <v>0</v>
      </c>
      <c r="W90" s="51">
        <v>0</v>
      </c>
      <c r="X90" s="51">
        <v>0</v>
      </c>
      <c r="Y90" s="51">
        <v>0</v>
      </c>
      <c r="Z90" s="51">
        <v>0</v>
      </c>
      <c r="AA90" s="51">
        <v>0</v>
      </c>
      <c r="AB90" s="51">
        <v>126686</v>
      </c>
      <c r="AC90" s="51">
        <v>0</v>
      </c>
      <c r="AD90" s="51">
        <v>0</v>
      </c>
      <c r="AE90" s="51">
        <v>0</v>
      </c>
      <c r="AF90" s="51">
        <v>0</v>
      </c>
      <c r="AG90" s="51">
        <v>0</v>
      </c>
      <c r="AH90" s="51">
        <v>0</v>
      </c>
      <c r="AI90" s="51">
        <v>0</v>
      </c>
      <c r="AJ90" s="51">
        <v>0</v>
      </c>
      <c r="AK90" s="51">
        <v>0</v>
      </c>
      <c r="AL90" s="51">
        <v>0</v>
      </c>
      <c r="AM90" s="51">
        <v>0</v>
      </c>
      <c r="AN90" s="51">
        <v>0</v>
      </c>
      <c r="AO90" s="51">
        <v>0</v>
      </c>
      <c r="AP90" s="51">
        <v>0</v>
      </c>
      <c r="AQ90" s="51">
        <v>0</v>
      </c>
      <c r="AR90" s="51">
        <v>0</v>
      </c>
      <c r="AS90" s="51">
        <v>0</v>
      </c>
      <c r="AT90" s="51">
        <v>0</v>
      </c>
      <c r="AU90" s="51">
        <v>0</v>
      </c>
      <c r="AV90" s="51">
        <v>0</v>
      </c>
      <c r="AW90" s="51">
        <v>0</v>
      </c>
      <c r="AX90" s="51">
        <v>0</v>
      </c>
      <c r="AY90" s="51">
        <v>0</v>
      </c>
      <c r="AZ90" s="51">
        <v>0</v>
      </c>
      <c r="BA90" s="51">
        <v>0</v>
      </c>
      <c r="BB90" s="51">
        <v>0</v>
      </c>
      <c r="BC90" s="51">
        <v>0</v>
      </c>
      <c r="BD90" s="51">
        <v>0</v>
      </c>
      <c r="BE90" s="51">
        <v>0</v>
      </c>
      <c r="BF90" s="51">
        <v>0</v>
      </c>
      <c r="BG90" s="51">
        <v>0</v>
      </c>
      <c r="BH90" s="51">
        <v>0</v>
      </c>
      <c r="BI90" s="51">
        <v>0</v>
      </c>
      <c r="BJ90" s="51">
        <v>0</v>
      </c>
      <c r="BK90" s="51">
        <v>0</v>
      </c>
      <c r="BL90" s="51">
        <v>0</v>
      </c>
      <c r="BM90" s="51">
        <v>0</v>
      </c>
      <c r="BN90" s="51">
        <v>0</v>
      </c>
      <c r="BO90" s="51">
        <v>0</v>
      </c>
      <c r="BP90" s="51">
        <v>0</v>
      </c>
      <c r="BQ90" s="51">
        <v>0</v>
      </c>
      <c r="BR90" s="51">
        <v>0</v>
      </c>
      <c r="BS90" s="51">
        <v>0</v>
      </c>
      <c r="BT90" s="51">
        <v>0</v>
      </c>
      <c r="BU90" s="51">
        <v>0</v>
      </c>
      <c r="BV90" s="51">
        <v>0</v>
      </c>
      <c r="BW90" s="51">
        <v>0</v>
      </c>
      <c r="BX90" s="51">
        <v>0</v>
      </c>
      <c r="BY90" s="51">
        <v>0</v>
      </c>
      <c r="BZ90" s="51">
        <v>0</v>
      </c>
      <c r="CA90" s="51">
        <v>0</v>
      </c>
      <c r="CB90" s="51">
        <v>0</v>
      </c>
      <c r="CC90" s="51">
        <v>0</v>
      </c>
      <c r="CD90" s="51">
        <v>0</v>
      </c>
    </row>
    <row r="91" spans="1:82" x14ac:dyDescent="0.2">
      <c r="A91" s="50" t="s">
        <v>224</v>
      </c>
      <c r="B91" s="50" t="s">
        <v>144</v>
      </c>
      <c r="C91" s="50" t="s">
        <v>295</v>
      </c>
      <c r="D91" s="50" t="s">
        <v>296</v>
      </c>
      <c r="E91" s="51">
        <v>0</v>
      </c>
      <c r="F91" s="51">
        <v>0</v>
      </c>
      <c r="G91" s="51">
        <v>0</v>
      </c>
      <c r="H91" s="51">
        <v>0</v>
      </c>
      <c r="I91" s="51">
        <v>0</v>
      </c>
      <c r="J91" s="51">
        <v>0</v>
      </c>
      <c r="K91" s="51">
        <v>0</v>
      </c>
      <c r="L91" s="51">
        <v>647774</v>
      </c>
      <c r="M91" s="51">
        <v>619476</v>
      </c>
      <c r="N91" s="51">
        <v>619476</v>
      </c>
      <c r="O91" s="51">
        <v>619476</v>
      </c>
      <c r="P91" s="51">
        <v>853885</v>
      </c>
      <c r="Q91" s="51">
        <v>853885</v>
      </c>
      <c r="R91" s="51">
        <v>853885</v>
      </c>
      <c r="S91" s="51">
        <v>853885</v>
      </c>
      <c r="T91" s="51">
        <v>800517</v>
      </c>
      <c r="U91" s="51">
        <v>800517</v>
      </c>
      <c r="V91" s="51">
        <v>800517</v>
      </c>
      <c r="W91" s="51">
        <v>747149</v>
      </c>
      <c r="X91" s="51">
        <v>747149</v>
      </c>
      <c r="Y91" s="51">
        <v>747149</v>
      </c>
      <c r="Z91" s="51">
        <v>693781</v>
      </c>
      <c r="AA91" s="51">
        <v>693781</v>
      </c>
      <c r="AB91" s="51">
        <v>693781</v>
      </c>
      <c r="AC91" s="51">
        <v>640413</v>
      </c>
      <c r="AD91" s="51">
        <v>640413</v>
      </c>
      <c r="AE91" s="51">
        <v>640413</v>
      </c>
      <c r="AF91" s="51">
        <v>640413</v>
      </c>
      <c r="AG91" s="51">
        <v>587045</v>
      </c>
      <c r="AH91" s="51">
        <v>587045</v>
      </c>
      <c r="AI91" s="51">
        <v>587045</v>
      </c>
      <c r="AJ91" s="51">
        <v>528623</v>
      </c>
      <c r="AK91" s="51">
        <v>528623</v>
      </c>
      <c r="AL91" s="51">
        <v>528623</v>
      </c>
      <c r="AM91" s="51">
        <v>468146</v>
      </c>
      <c r="AN91" s="51">
        <v>468146</v>
      </c>
      <c r="AO91" s="51">
        <v>468146</v>
      </c>
      <c r="AP91" s="51">
        <v>426942</v>
      </c>
      <c r="AQ91" s="51">
        <v>426942</v>
      </c>
      <c r="AR91" s="51">
        <v>426942</v>
      </c>
      <c r="AS91" s="51">
        <v>426942</v>
      </c>
      <c r="AT91" s="51">
        <v>374885</v>
      </c>
      <c r="AU91" s="51">
        <v>374885</v>
      </c>
      <c r="AV91" s="51">
        <v>374885</v>
      </c>
      <c r="AW91" s="51">
        <v>316158</v>
      </c>
      <c r="AX91" s="51">
        <v>316158</v>
      </c>
      <c r="AY91" s="51">
        <v>316158</v>
      </c>
      <c r="AZ91" s="51">
        <v>255807</v>
      </c>
      <c r="BA91" s="51">
        <v>255807</v>
      </c>
      <c r="BB91" s="51">
        <v>255807</v>
      </c>
      <c r="BC91" s="51">
        <v>213471</v>
      </c>
      <c r="BD91" s="51">
        <v>213471</v>
      </c>
      <c r="BE91" s="51">
        <v>213471</v>
      </c>
      <c r="BF91" s="51">
        <v>213471</v>
      </c>
      <c r="BG91" s="51">
        <v>213471</v>
      </c>
      <c r="BH91" s="51">
        <v>213471</v>
      </c>
      <c r="BI91" s="51">
        <v>213471</v>
      </c>
      <c r="BJ91" s="51">
        <v>213471</v>
      </c>
      <c r="BK91" s="51">
        <v>213471</v>
      </c>
      <c r="BL91" s="51">
        <v>213471</v>
      </c>
      <c r="BM91" s="51">
        <v>213471</v>
      </c>
      <c r="BN91" s="51">
        <v>213471</v>
      </c>
      <c r="BO91" s="51">
        <v>213471</v>
      </c>
      <c r="BP91" s="51">
        <v>213471</v>
      </c>
      <c r="BQ91" s="51">
        <v>213471</v>
      </c>
      <c r="BR91" s="51">
        <v>213471</v>
      </c>
      <c r="BS91" s="51">
        <v>213471</v>
      </c>
      <c r="BT91" s="51">
        <v>213471</v>
      </c>
      <c r="BU91" s="51">
        <v>213471</v>
      </c>
      <c r="BV91" s="51">
        <v>213471</v>
      </c>
      <c r="BW91" s="51">
        <v>213471</v>
      </c>
      <c r="BX91" s="51">
        <v>213471</v>
      </c>
      <c r="BY91" s="51">
        <v>213471</v>
      </c>
      <c r="BZ91" s="51">
        <v>213471</v>
      </c>
      <c r="CA91" s="51">
        <v>213471</v>
      </c>
      <c r="CB91" s="51">
        <v>213471</v>
      </c>
      <c r="CC91" s="51">
        <v>213471</v>
      </c>
      <c r="CD91" s="51">
        <v>213471</v>
      </c>
    </row>
    <row r="92" spans="1:82" x14ac:dyDescent="0.2">
      <c r="A92" s="50" t="s">
        <v>224</v>
      </c>
      <c r="B92" s="50" t="s">
        <v>144</v>
      </c>
      <c r="C92" s="50" t="s">
        <v>297</v>
      </c>
      <c r="D92" s="50" t="s">
        <v>298</v>
      </c>
      <c r="E92" s="51">
        <v>0</v>
      </c>
      <c r="F92" s="51">
        <v>0</v>
      </c>
      <c r="G92" s="51">
        <v>0</v>
      </c>
      <c r="H92" s="51">
        <v>0</v>
      </c>
      <c r="I92" s="51">
        <v>0</v>
      </c>
      <c r="J92" s="51">
        <v>0</v>
      </c>
      <c r="K92" s="51">
        <v>0</v>
      </c>
      <c r="L92" s="51">
        <v>14082849.689999999</v>
      </c>
      <c r="M92" s="51">
        <v>13293895.33</v>
      </c>
      <c r="N92" s="51">
        <v>13271757.060000001</v>
      </c>
      <c r="O92" s="51">
        <v>13249618.790000001</v>
      </c>
      <c r="P92" s="51">
        <v>12861879.539999999</v>
      </c>
      <c r="Q92" s="51">
        <v>12861879.539999999</v>
      </c>
      <c r="R92" s="51">
        <v>12839741.27</v>
      </c>
      <c r="S92" s="51">
        <v>12817603</v>
      </c>
      <c r="T92" s="51">
        <v>13082429.890000001</v>
      </c>
      <c r="U92" s="51">
        <v>13061291.620000001</v>
      </c>
      <c r="V92" s="51">
        <v>13079529.299999999</v>
      </c>
      <c r="W92" s="51">
        <v>1069022.6799999997</v>
      </c>
      <c r="X92" s="51">
        <v>1032105.1</v>
      </c>
      <c r="Y92" s="51">
        <v>1011734.83</v>
      </c>
      <c r="Z92" s="51">
        <v>986726.21</v>
      </c>
      <c r="AA92" s="51">
        <v>981383.96</v>
      </c>
      <c r="AB92" s="51">
        <v>963501.69</v>
      </c>
      <c r="AC92" s="51">
        <v>945046.08</v>
      </c>
      <c r="AD92" s="51">
        <v>945046.08</v>
      </c>
      <c r="AE92" s="51">
        <v>930916.71</v>
      </c>
      <c r="AF92" s="51">
        <v>911788.34</v>
      </c>
      <c r="AG92" s="51">
        <v>913189.57</v>
      </c>
      <c r="AH92" s="51">
        <v>907467.35</v>
      </c>
      <c r="AI92" s="51">
        <v>890938.98</v>
      </c>
      <c r="AJ92" s="51">
        <v>875860.61</v>
      </c>
      <c r="AK92" s="51">
        <v>880282.24</v>
      </c>
      <c r="AL92" s="51">
        <v>854803.87</v>
      </c>
      <c r="AM92" s="51">
        <v>839183</v>
      </c>
      <c r="AN92" s="51">
        <v>819721.49</v>
      </c>
      <c r="AO92" s="51">
        <v>805391.24</v>
      </c>
      <c r="AP92" s="51">
        <v>3788912.34</v>
      </c>
      <c r="AQ92" s="51">
        <v>3788912.34</v>
      </c>
      <c r="AR92" s="51">
        <v>3720284.79</v>
      </c>
      <c r="AS92" s="51">
        <v>3701205.89</v>
      </c>
      <c r="AT92" s="51">
        <v>3667503.65</v>
      </c>
      <c r="AU92" s="51">
        <v>3626705.33</v>
      </c>
      <c r="AV92" s="51">
        <v>3602539.7600000002</v>
      </c>
      <c r="AW92" s="51">
        <v>3567825.84</v>
      </c>
      <c r="AX92" s="51">
        <v>3532590.02</v>
      </c>
      <c r="AY92" s="51">
        <v>3494224.5</v>
      </c>
      <c r="AZ92" s="51">
        <v>3453275.25</v>
      </c>
      <c r="BA92" s="51">
        <v>3418579.16</v>
      </c>
      <c r="BB92" s="51">
        <v>3378183.0700000003</v>
      </c>
      <c r="BC92" s="51">
        <v>3344086.98</v>
      </c>
      <c r="BD92" s="51">
        <v>3344086.98</v>
      </c>
      <c r="BE92" s="51">
        <v>3303690.8929166701</v>
      </c>
      <c r="BF92" s="51">
        <v>3263294.8058333402</v>
      </c>
      <c r="BG92" s="51">
        <v>3222898.7187500102</v>
      </c>
      <c r="BH92" s="51">
        <v>3182502.6316666799</v>
      </c>
      <c r="BI92" s="51">
        <v>3142106.54458335</v>
      </c>
      <c r="BJ92" s="51">
        <v>3101710.45750002</v>
      </c>
      <c r="BK92" s="51">
        <v>3061314.3704166901</v>
      </c>
      <c r="BL92" s="51">
        <v>3020918.2833333602</v>
      </c>
      <c r="BM92" s="51">
        <v>2980522.1962500298</v>
      </c>
      <c r="BN92" s="51">
        <v>2942232.1091666999</v>
      </c>
      <c r="BO92" s="51">
        <v>2903942.02208337</v>
      </c>
      <c r="BP92" s="51">
        <v>2865651.9350000401</v>
      </c>
      <c r="BQ92" s="51">
        <v>2865651.9350000401</v>
      </c>
      <c r="BR92" s="51">
        <v>2827361.8479167102</v>
      </c>
      <c r="BS92" s="51">
        <v>2789071.7608333803</v>
      </c>
      <c r="BT92" s="51">
        <v>2750781.6737500499</v>
      </c>
      <c r="BU92" s="51">
        <v>2712491.58666672</v>
      </c>
      <c r="BV92" s="51">
        <v>2674201.4995833901</v>
      </c>
      <c r="BW92" s="51">
        <v>2635911.4125000602</v>
      </c>
      <c r="BX92" s="51">
        <v>2597621.3254167303</v>
      </c>
      <c r="BY92" s="51">
        <v>2559331.2383334003</v>
      </c>
      <c r="BZ92" s="51">
        <v>2521041.15125007</v>
      </c>
      <c r="CA92" s="51">
        <v>2485655.06416674</v>
      </c>
      <c r="CB92" s="51">
        <v>2450268.9770834101</v>
      </c>
      <c r="CC92" s="51">
        <v>2414882.8900000798</v>
      </c>
      <c r="CD92" s="51">
        <v>2414882.8900000798</v>
      </c>
    </row>
    <row r="93" spans="1:82" x14ac:dyDescent="0.2">
      <c r="A93" s="50" t="s">
        <v>224</v>
      </c>
      <c r="B93" s="50" t="s">
        <v>144</v>
      </c>
      <c r="C93" s="50" t="s">
        <v>299</v>
      </c>
      <c r="D93" s="50" t="s">
        <v>300</v>
      </c>
      <c r="E93" s="51">
        <v>0</v>
      </c>
      <c r="F93" s="51">
        <v>0</v>
      </c>
      <c r="G93" s="51">
        <v>0</v>
      </c>
      <c r="H93" s="51">
        <v>0</v>
      </c>
      <c r="I93" s="51">
        <v>0</v>
      </c>
      <c r="J93" s="51">
        <v>0</v>
      </c>
      <c r="K93" s="51">
        <v>0</v>
      </c>
      <c r="L93" s="51">
        <v>0</v>
      </c>
      <c r="M93" s="51">
        <v>-86577.98</v>
      </c>
      <c r="N93" s="51">
        <v>173233.45</v>
      </c>
      <c r="O93" s="51">
        <v>324350.15000000002</v>
      </c>
      <c r="P93" s="51">
        <v>-195584.19999999995</v>
      </c>
      <c r="Q93" s="51">
        <v>-195584.19999999995</v>
      </c>
      <c r="R93" s="51">
        <v>-253150.71000000002</v>
      </c>
      <c r="S93" s="51">
        <v>-314342.98</v>
      </c>
      <c r="T93" s="51">
        <v>-318523.55</v>
      </c>
      <c r="U93" s="51">
        <v>-298921.02</v>
      </c>
      <c r="V93" s="51">
        <v>-159837.80000000002</v>
      </c>
      <c r="W93" s="51">
        <v>0</v>
      </c>
      <c r="X93" s="51">
        <v>0</v>
      </c>
      <c r="Y93" s="51">
        <v>0</v>
      </c>
      <c r="Z93" s="51">
        <v>0</v>
      </c>
      <c r="AA93" s="51">
        <v>0</v>
      </c>
      <c r="AB93" s="51">
        <v>0</v>
      </c>
      <c r="AC93" s="51">
        <v>0</v>
      </c>
      <c r="AD93" s="51">
        <v>0</v>
      </c>
      <c r="AE93" s="51">
        <v>0</v>
      </c>
      <c r="AF93" s="51">
        <v>0</v>
      </c>
      <c r="AG93" s="51">
        <v>0</v>
      </c>
      <c r="AH93" s="51">
        <v>0</v>
      </c>
      <c r="AI93" s="51">
        <v>0</v>
      </c>
      <c r="AJ93" s="51">
        <v>0</v>
      </c>
      <c r="AK93" s="51">
        <v>0</v>
      </c>
      <c r="AL93" s="51">
        <v>0</v>
      </c>
      <c r="AM93" s="51">
        <v>0</v>
      </c>
      <c r="AN93" s="51">
        <v>0</v>
      </c>
      <c r="AO93" s="51">
        <v>0</v>
      </c>
      <c r="AP93" s="51">
        <v>0</v>
      </c>
      <c r="AQ93" s="51">
        <v>0</v>
      </c>
      <c r="AR93" s="51">
        <v>0</v>
      </c>
      <c r="AS93" s="51">
        <v>0</v>
      </c>
      <c r="AT93" s="51">
        <v>0</v>
      </c>
      <c r="AU93" s="51">
        <v>0</v>
      </c>
      <c r="AV93" s="51">
        <v>0</v>
      </c>
      <c r="AW93" s="51">
        <v>0</v>
      </c>
      <c r="AX93" s="51">
        <v>0</v>
      </c>
      <c r="AY93" s="51">
        <v>0</v>
      </c>
      <c r="AZ93" s="51">
        <v>0</v>
      </c>
      <c r="BA93" s="51">
        <v>0</v>
      </c>
      <c r="BB93" s="51">
        <v>0</v>
      </c>
      <c r="BC93" s="51">
        <v>0</v>
      </c>
      <c r="BD93" s="51">
        <v>0</v>
      </c>
      <c r="BE93" s="51">
        <v>0</v>
      </c>
      <c r="BF93" s="51">
        <v>0</v>
      </c>
      <c r="BG93" s="51">
        <v>0</v>
      </c>
      <c r="BH93" s="51">
        <v>0</v>
      </c>
      <c r="BI93" s="51">
        <v>0</v>
      </c>
      <c r="BJ93" s="51">
        <v>0</v>
      </c>
      <c r="BK93" s="51">
        <v>0</v>
      </c>
      <c r="BL93" s="51">
        <v>0</v>
      </c>
      <c r="BM93" s="51">
        <v>0</v>
      </c>
      <c r="BN93" s="51">
        <v>0</v>
      </c>
      <c r="BO93" s="51">
        <v>0</v>
      </c>
      <c r="BP93" s="51">
        <v>0</v>
      </c>
      <c r="BQ93" s="51">
        <v>0</v>
      </c>
      <c r="BR93" s="51">
        <v>0</v>
      </c>
      <c r="BS93" s="51">
        <v>0</v>
      </c>
      <c r="BT93" s="51">
        <v>0</v>
      </c>
      <c r="BU93" s="51">
        <v>0</v>
      </c>
      <c r="BV93" s="51">
        <v>0</v>
      </c>
      <c r="BW93" s="51">
        <v>0</v>
      </c>
      <c r="BX93" s="51">
        <v>0</v>
      </c>
      <c r="BY93" s="51">
        <v>0</v>
      </c>
      <c r="BZ93" s="51">
        <v>0</v>
      </c>
      <c r="CA93" s="51">
        <v>0</v>
      </c>
      <c r="CB93" s="51">
        <v>0</v>
      </c>
      <c r="CC93" s="51">
        <v>0</v>
      </c>
      <c r="CD93" s="51">
        <v>0</v>
      </c>
    </row>
    <row r="94" spans="1:82" x14ac:dyDescent="0.2">
      <c r="A94" s="50" t="s">
        <v>224</v>
      </c>
      <c r="B94" s="50" t="s">
        <v>144</v>
      </c>
      <c r="C94" s="50" t="s">
        <v>301</v>
      </c>
      <c r="D94" s="50" t="s">
        <v>302</v>
      </c>
      <c r="E94" s="51">
        <v>0</v>
      </c>
      <c r="F94" s="51">
        <v>0</v>
      </c>
      <c r="G94" s="51">
        <v>0</v>
      </c>
      <c r="H94" s="51">
        <v>0</v>
      </c>
      <c r="I94" s="51">
        <v>0</v>
      </c>
      <c r="J94" s="51">
        <v>0</v>
      </c>
      <c r="K94" s="51">
        <v>0</v>
      </c>
      <c r="L94" s="51">
        <v>544238.84</v>
      </c>
      <c r="M94" s="51">
        <v>544238.84</v>
      </c>
      <c r="N94" s="51">
        <v>514553.08999999997</v>
      </c>
      <c r="O94" s="51">
        <v>504657.84</v>
      </c>
      <c r="P94" s="51">
        <v>494762.59</v>
      </c>
      <c r="Q94" s="51">
        <v>494762.59</v>
      </c>
      <c r="R94" s="51">
        <v>484867.34</v>
      </c>
      <c r="S94" s="51">
        <v>474972.09</v>
      </c>
      <c r="T94" s="51">
        <v>465076.84</v>
      </c>
      <c r="U94" s="51">
        <v>455181.59</v>
      </c>
      <c r="V94" s="51">
        <v>445286.34</v>
      </c>
      <c r="W94" s="51">
        <v>435391.09</v>
      </c>
      <c r="X94" s="51">
        <v>425495.84</v>
      </c>
      <c r="Y94" s="51">
        <v>415600.59</v>
      </c>
      <c r="Z94" s="51">
        <v>405705.34</v>
      </c>
      <c r="AA94" s="51">
        <v>395810.09</v>
      </c>
      <c r="AB94" s="51">
        <v>385914.84</v>
      </c>
      <c r="AC94" s="51">
        <v>385914.84</v>
      </c>
      <c r="AD94" s="51">
        <v>385914.84</v>
      </c>
      <c r="AE94" s="51">
        <v>366124.34</v>
      </c>
      <c r="AF94" s="51">
        <v>356229.09</v>
      </c>
      <c r="AG94" s="51">
        <v>346333.84</v>
      </c>
      <c r="AH94" s="51">
        <v>336438.59</v>
      </c>
      <c r="AI94" s="51">
        <v>326543.34000000003</v>
      </c>
      <c r="AJ94" s="51">
        <v>316648.09000000003</v>
      </c>
      <c r="AK94" s="51">
        <v>306752.84000000003</v>
      </c>
      <c r="AL94" s="51">
        <v>296857.59000000003</v>
      </c>
      <c r="AM94" s="51">
        <v>286962.34000000003</v>
      </c>
      <c r="AN94" s="51">
        <v>277067.09000000003</v>
      </c>
      <c r="AO94" s="51">
        <v>267171.84000000003</v>
      </c>
      <c r="AP94" s="51">
        <v>257276.59000000003</v>
      </c>
      <c r="AQ94" s="51">
        <v>257276.59000000003</v>
      </c>
      <c r="AR94" s="51">
        <v>247381.34</v>
      </c>
      <c r="AS94" s="51">
        <v>237486.09</v>
      </c>
      <c r="AT94" s="51">
        <v>227590.84</v>
      </c>
      <c r="AU94" s="51">
        <v>217695.59</v>
      </c>
      <c r="AV94" s="51">
        <v>207800.34</v>
      </c>
      <c r="AW94" s="51">
        <v>197905.09</v>
      </c>
      <c r="AX94" s="51">
        <v>188009.84</v>
      </c>
      <c r="AY94" s="51">
        <v>178114.59</v>
      </c>
      <c r="AZ94" s="51">
        <v>168219.34</v>
      </c>
      <c r="BA94" s="51">
        <v>158324.09</v>
      </c>
      <c r="BB94" s="51">
        <v>148428.84</v>
      </c>
      <c r="BC94" s="51">
        <v>138533.59</v>
      </c>
      <c r="BD94" s="51">
        <v>138533.59</v>
      </c>
      <c r="BE94" s="51">
        <v>128638.34</v>
      </c>
      <c r="BF94" s="51">
        <v>118743.09</v>
      </c>
      <c r="BG94" s="51">
        <v>108847.84</v>
      </c>
      <c r="BH94" s="51">
        <v>98952.59</v>
      </c>
      <c r="BI94" s="51">
        <v>89057.34</v>
      </c>
      <c r="BJ94" s="51">
        <v>79162.09</v>
      </c>
      <c r="BK94" s="51">
        <v>69266.84</v>
      </c>
      <c r="BL94" s="51">
        <v>59371.59</v>
      </c>
      <c r="BM94" s="51">
        <v>49476.34</v>
      </c>
      <c r="BN94" s="51">
        <v>39581.089999999997</v>
      </c>
      <c r="BO94" s="51">
        <v>29685.839999999997</v>
      </c>
      <c r="BP94" s="51">
        <v>19790.589999999997</v>
      </c>
      <c r="BQ94" s="51">
        <v>19790.589999999997</v>
      </c>
      <c r="BR94" s="51">
        <v>9895.3399999999965</v>
      </c>
      <c r="BS94" s="51">
        <v>8.999999999650754E-2</v>
      </c>
      <c r="BT94" s="51">
        <v>8.999999999650754E-2</v>
      </c>
      <c r="BU94" s="51">
        <v>8.999999999650754E-2</v>
      </c>
      <c r="BV94" s="51">
        <v>8.999999999650754E-2</v>
      </c>
      <c r="BW94" s="51">
        <v>8.999999999650754E-2</v>
      </c>
      <c r="BX94" s="51">
        <v>8.999999999650754E-2</v>
      </c>
      <c r="BY94" s="51">
        <v>8.999999999650754E-2</v>
      </c>
      <c r="BZ94" s="51">
        <v>8.999999999650754E-2</v>
      </c>
      <c r="CA94" s="51">
        <v>8.999999999650754E-2</v>
      </c>
      <c r="CB94" s="51">
        <v>8.999999999650754E-2</v>
      </c>
      <c r="CC94" s="51">
        <v>8.999999999650754E-2</v>
      </c>
      <c r="CD94" s="51">
        <v>8.999999999650754E-2</v>
      </c>
    </row>
    <row r="95" spans="1:82" x14ac:dyDescent="0.2">
      <c r="A95" s="50" t="s">
        <v>224</v>
      </c>
      <c r="B95" s="50" t="s">
        <v>144</v>
      </c>
      <c r="C95" s="50" t="s">
        <v>183</v>
      </c>
      <c r="D95" s="50" t="s">
        <v>303</v>
      </c>
      <c r="E95" s="51">
        <v>0</v>
      </c>
      <c r="F95" s="51">
        <v>0</v>
      </c>
      <c r="G95" s="51">
        <v>0</v>
      </c>
      <c r="H95" s="51">
        <v>0</v>
      </c>
      <c r="I95" s="51">
        <v>0</v>
      </c>
      <c r="J95" s="51">
        <v>0</v>
      </c>
      <c r="K95" s="51">
        <v>0</v>
      </c>
      <c r="L95" s="51">
        <v>195211.63</v>
      </c>
      <c r="M95" s="51">
        <v>133908.73000000001</v>
      </c>
      <c r="N95" s="51">
        <v>372605.83</v>
      </c>
      <c r="O95" s="51">
        <v>311302.93</v>
      </c>
      <c r="P95" s="51">
        <v>597371.51</v>
      </c>
      <c r="Q95" s="51">
        <v>597371.51</v>
      </c>
      <c r="R95" s="51">
        <v>567409.03</v>
      </c>
      <c r="S95" s="51">
        <v>1191666.7000000002</v>
      </c>
      <c r="T95" s="51">
        <v>1132540.6299999999</v>
      </c>
      <c r="U95" s="51">
        <v>1072347.3599999999</v>
      </c>
      <c r="V95" s="51">
        <v>1003520.6900000001</v>
      </c>
      <c r="W95" s="51">
        <v>993464.08</v>
      </c>
      <c r="X95" s="51">
        <v>914842.3899999999</v>
      </c>
      <c r="Y95" s="51">
        <v>860293.21</v>
      </c>
      <c r="Z95" s="51">
        <v>786406.53</v>
      </c>
      <c r="AA95" s="51">
        <v>712519.85000000009</v>
      </c>
      <c r="AB95" s="51">
        <v>1113936.75</v>
      </c>
      <c r="AC95" s="51">
        <v>864746.49</v>
      </c>
      <c r="AD95" s="51">
        <v>864746.49</v>
      </c>
      <c r="AE95" s="51">
        <v>822920.48</v>
      </c>
      <c r="AF95" s="51">
        <v>1121651.1400000001</v>
      </c>
      <c r="AG95" s="51">
        <v>1045889.46</v>
      </c>
      <c r="AH95" s="51">
        <v>970127.78</v>
      </c>
      <c r="AI95" s="51">
        <v>894366.1</v>
      </c>
      <c r="AJ95" s="51">
        <v>11422363.93</v>
      </c>
      <c r="AK95" s="51">
        <v>11316913.68</v>
      </c>
      <c r="AL95" s="51">
        <v>11211463.43</v>
      </c>
      <c r="AM95" s="51">
        <v>11180849.629999999</v>
      </c>
      <c r="AN95" s="51">
        <v>11068530.190000001</v>
      </c>
      <c r="AO95" s="51">
        <v>11315517.09</v>
      </c>
      <c r="AP95" s="51">
        <v>11221468.99</v>
      </c>
      <c r="AQ95" s="51">
        <v>11221468.99</v>
      </c>
      <c r="AR95" s="51">
        <v>11167427.17</v>
      </c>
      <c r="AS95" s="51">
        <v>11408322.25</v>
      </c>
      <c r="AT95" s="51">
        <v>11041916.49</v>
      </c>
      <c r="AU95" s="51">
        <v>11227602.4</v>
      </c>
      <c r="AV95" s="51">
        <v>11164847.060000001</v>
      </c>
      <c r="AW95" s="51">
        <v>11114318.75</v>
      </c>
      <c r="AX95" s="51">
        <v>11067151.199999999</v>
      </c>
      <c r="AY95" s="51">
        <v>10972833.649999999</v>
      </c>
      <c r="AZ95" s="51">
        <v>10933071.300000001</v>
      </c>
      <c r="BA95" s="51">
        <v>10933431.190000001</v>
      </c>
      <c r="BB95" s="51">
        <v>11064267.199999999</v>
      </c>
      <c r="BC95" s="51">
        <v>10741158.439999999</v>
      </c>
      <c r="BD95" s="51">
        <v>10741158.439999999</v>
      </c>
      <c r="BE95" s="51">
        <v>10652314.279999999</v>
      </c>
      <c r="BF95" s="51">
        <v>11062730.119999999</v>
      </c>
      <c r="BG95" s="51">
        <v>10973885.959999999</v>
      </c>
      <c r="BH95" s="51">
        <v>10885041.799999999</v>
      </c>
      <c r="BI95" s="51">
        <v>10796197.639999999</v>
      </c>
      <c r="BJ95" s="51">
        <v>10707353.479999999</v>
      </c>
      <c r="BK95" s="51">
        <v>10618509.319999998</v>
      </c>
      <c r="BL95" s="51">
        <v>10529665.16</v>
      </c>
      <c r="BM95" s="51">
        <v>10440821</v>
      </c>
      <c r="BN95" s="51">
        <v>10351976.84</v>
      </c>
      <c r="BO95" s="51">
        <v>10263132.68</v>
      </c>
      <c r="BP95" s="51">
        <v>10174288.52</v>
      </c>
      <c r="BQ95" s="51">
        <v>10174288.52</v>
      </c>
      <c r="BR95" s="51">
        <v>10080094.904999999</v>
      </c>
      <c r="BS95" s="51">
        <v>10549354.749999998</v>
      </c>
      <c r="BT95" s="51">
        <v>10455161.134999998</v>
      </c>
      <c r="BU95" s="51">
        <v>10360967.519999998</v>
      </c>
      <c r="BV95" s="51">
        <v>10266773.904999997</v>
      </c>
      <c r="BW95" s="51">
        <v>10172580.289999997</v>
      </c>
      <c r="BX95" s="51">
        <v>10078386.674999997</v>
      </c>
      <c r="BY95" s="51">
        <v>9984193.0599999968</v>
      </c>
      <c r="BZ95" s="51">
        <v>9889999.4449999984</v>
      </c>
      <c r="CA95" s="51">
        <v>9795805.8299999982</v>
      </c>
      <c r="CB95" s="51">
        <v>9701612.2149999999</v>
      </c>
      <c r="CC95" s="51">
        <v>9607418.5999999996</v>
      </c>
      <c r="CD95" s="51">
        <v>9607418.5999999996</v>
      </c>
    </row>
    <row r="96" spans="1:82" x14ac:dyDescent="0.2">
      <c r="A96" s="50" t="s">
        <v>224</v>
      </c>
      <c r="B96" s="50" t="s">
        <v>144</v>
      </c>
      <c r="C96" s="50" t="s">
        <v>304</v>
      </c>
      <c r="D96" s="50" t="s">
        <v>305</v>
      </c>
      <c r="E96" s="51">
        <v>0</v>
      </c>
      <c r="F96" s="51">
        <v>0</v>
      </c>
      <c r="G96" s="51">
        <v>0</v>
      </c>
      <c r="H96" s="51">
        <v>0</v>
      </c>
      <c r="I96" s="51">
        <v>0</v>
      </c>
      <c r="J96" s="51">
        <v>0</v>
      </c>
      <c r="K96" s="51">
        <v>0</v>
      </c>
      <c r="L96" s="51">
        <v>0</v>
      </c>
      <c r="M96" s="51">
        <v>0</v>
      </c>
      <c r="N96" s="51">
        <v>0</v>
      </c>
      <c r="O96" s="51">
        <v>0</v>
      </c>
      <c r="P96" s="51">
        <v>0</v>
      </c>
      <c r="Q96" s="51">
        <v>0</v>
      </c>
      <c r="R96" s="51">
        <v>0</v>
      </c>
      <c r="S96" s="51">
        <v>0</v>
      </c>
      <c r="T96" s="51">
        <v>0</v>
      </c>
      <c r="U96" s="51">
        <v>0</v>
      </c>
      <c r="V96" s="51">
        <v>0</v>
      </c>
      <c r="W96" s="51">
        <v>0</v>
      </c>
      <c r="X96" s="51">
        <v>0</v>
      </c>
      <c r="Y96" s="51">
        <v>0</v>
      </c>
      <c r="Z96" s="51">
        <v>0</v>
      </c>
      <c r="AA96" s="51">
        <v>0</v>
      </c>
      <c r="AB96" s="51">
        <v>0</v>
      </c>
      <c r="AC96" s="51">
        <v>0</v>
      </c>
      <c r="AD96" s="51">
        <v>0</v>
      </c>
      <c r="AE96" s="51">
        <v>0</v>
      </c>
      <c r="AF96" s="51">
        <v>0</v>
      </c>
      <c r="AG96" s="51">
        <v>0</v>
      </c>
      <c r="AH96" s="51">
        <v>0</v>
      </c>
      <c r="AI96" s="51">
        <v>0</v>
      </c>
      <c r="AJ96" s="51">
        <v>-17479.240000000002</v>
      </c>
      <c r="AK96" s="51">
        <v>-52728.95</v>
      </c>
      <c r="AL96" s="51">
        <v>-88339.01</v>
      </c>
      <c r="AM96" s="51">
        <v>-125493.73</v>
      </c>
      <c r="AN96" s="51">
        <v>-164169.79999999999</v>
      </c>
      <c r="AO96" s="51">
        <v>-203063.53</v>
      </c>
      <c r="AP96" s="51">
        <v>-166667.20000000001</v>
      </c>
      <c r="AQ96" s="51">
        <v>-166667.20000000001</v>
      </c>
      <c r="AR96" s="51">
        <v>-190225.86000000002</v>
      </c>
      <c r="AS96" s="51">
        <v>-214111.46</v>
      </c>
      <c r="AT96" s="51">
        <v>-238165.02</v>
      </c>
      <c r="AU96" s="51">
        <v>-261483.56999999998</v>
      </c>
      <c r="AV96" s="51">
        <v>-284067.13</v>
      </c>
      <c r="AW96" s="51">
        <v>-306650.7</v>
      </c>
      <c r="AX96" s="51">
        <v>-329234.23</v>
      </c>
      <c r="AY96" s="51">
        <v>-351817.77999999997</v>
      </c>
      <c r="AZ96" s="51">
        <v>-374401.34</v>
      </c>
      <c r="BA96" s="51">
        <v>-396984.88</v>
      </c>
      <c r="BB96" s="51">
        <v>-419568.42</v>
      </c>
      <c r="BC96" s="51">
        <v>-442488.1</v>
      </c>
      <c r="BD96" s="51">
        <v>-442488.1</v>
      </c>
      <c r="BE96" s="51">
        <v>-465504.47892941121</v>
      </c>
      <c r="BF96" s="51">
        <v>-488705.65568382241</v>
      </c>
      <c r="BG96" s="51">
        <v>-512076.19847323361</v>
      </c>
      <c r="BH96" s="51">
        <v>-535603.76186564483</v>
      </c>
      <c r="BI96" s="51">
        <v>-559278.46951545612</v>
      </c>
      <c r="BJ96" s="51">
        <v>-583092.42034618719</v>
      </c>
      <c r="BK96" s="51">
        <v>-607039.29349665449</v>
      </c>
      <c r="BL96" s="51">
        <v>-631114.0322779105</v>
      </c>
      <c r="BM96" s="51">
        <v>-655312.59133879759</v>
      </c>
      <c r="BN96" s="51">
        <v>-679631.73439838947</v>
      </c>
      <c r="BO96" s="51">
        <v>-704083.47796898289</v>
      </c>
      <c r="BP96" s="51">
        <v>-728745.74213796353</v>
      </c>
      <c r="BQ96" s="51">
        <v>-728745.74213796353</v>
      </c>
      <c r="BR96" s="51">
        <v>-753575.08113611653</v>
      </c>
      <c r="BS96" s="51">
        <v>-778459.75091635436</v>
      </c>
      <c r="BT96" s="51">
        <v>-803392.851988927</v>
      </c>
      <c r="BU96" s="51">
        <v>-828368.86476203392</v>
      </c>
      <c r="BV96" s="51">
        <v>-853383.37356223504</v>
      </c>
      <c r="BW96" s="51">
        <v>-878432.84585077828</v>
      </c>
      <c r="BX96" s="51">
        <v>-903514.45559666166</v>
      </c>
      <c r="BY96" s="51">
        <v>-928625.9419750839</v>
      </c>
      <c r="BZ96" s="51">
        <v>-953765.49632620404</v>
      </c>
      <c r="CA96" s="51">
        <v>-978931.67172214901</v>
      </c>
      <c r="CB96" s="51">
        <v>-1004126.4292505309</v>
      </c>
      <c r="CC96" s="51">
        <v>-1029365.3779861256</v>
      </c>
      <c r="CD96" s="51">
        <v>-1029365.3779861256</v>
      </c>
    </row>
    <row r="97" spans="1:82" x14ac:dyDescent="0.2">
      <c r="A97" s="50" t="s">
        <v>224</v>
      </c>
      <c r="B97" s="50" t="s">
        <v>144</v>
      </c>
      <c r="C97" s="50" t="s">
        <v>306</v>
      </c>
      <c r="D97" s="50" t="s">
        <v>307</v>
      </c>
      <c r="E97" s="51">
        <v>0</v>
      </c>
      <c r="F97" s="51">
        <v>0</v>
      </c>
      <c r="G97" s="51">
        <v>0</v>
      </c>
      <c r="H97" s="51">
        <v>0</v>
      </c>
      <c r="I97" s="51">
        <v>0</v>
      </c>
      <c r="J97" s="51">
        <v>0</v>
      </c>
      <c r="K97" s="51">
        <v>0</v>
      </c>
      <c r="L97" s="51">
        <v>0</v>
      </c>
      <c r="M97" s="51">
        <v>0</v>
      </c>
      <c r="N97" s="51">
        <v>0</v>
      </c>
      <c r="O97" s="51">
        <v>0</v>
      </c>
      <c r="P97" s="51">
        <v>0</v>
      </c>
      <c r="Q97" s="51">
        <v>0</v>
      </c>
      <c r="R97" s="51">
        <v>0</v>
      </c>
      <c r="S97" s="51">
        <v>0</v>
      </c>
      <c r="T97" s="51">
        <v>0</v>
      </c>
      <c r="U97" s="51">
        <v>0</v>
      </c>
      <c r="V97" s="51">
        <v>0</v>
      </c>
      <c r="W97" s="51">
        <v>0</v>
      </c>
      <c r="X97" s="51">
        <v>0</v>
      </c>
      <c r="Y97" s="51">
        <v>0</v>
      </c>
      <c r="Z97" s="51">
        <v>0</v>
      </c>
      <c r="AA97" s="51">
        <v>0</v>
      </c>
      <c r="AB97" s="51">
        <v>0</v>
      </c>
      <c r="AC97" s="51">
        <v>0</v>
      </c>
      <c r="AD97" s="51">
        <v>0</v>
      </c>
      <c r="AE97" s="51">
        <v>0</v>
      </c>
      <c r="AF97" s="51">
        <v>0</v>
      </c>
      <c r="AG97" s="51">
        <v>0</v>
      </c>
      <c r="AH97" s="51">
        <v>0</v>
      </c>
      <c r="AI97" s="51">
        <v>0</v>
      </c>
      <c r="AJ97" s="51">
        <v>5054239.2300000004</v>
      </c>
      <c r="AK97" s="51">
        <v>5138449.37</v>
      </c>
      <c r="AL97" s="51">
        <v>5158435.79</v>
      </c>
      <c r="AM97" s="51">
        <v>5585096.3700000001</v>
      </c>
      <c r="AN97" s="51">
        <v>5598346.8399999999</v>
      </c>
      <c r="AO97" s="51">
        <v>5648031.71</v>
      </c>
      <c r="AP97" s="51">
        <v>5637199.29</v>
      </c>
      <c r="AQ97" s="51">
        <v>5637199.29</v>
      </c>
      <c r="AR97" s="51">
        <v>5683152.5300000003</v>
      </c>
      <c r="AS97" s="51">
        <v>5731736.04</v>
      </c>
      <c r="AT97" s="51">
        <v>5731736.04</v>
      </c>
      <c r="AU97" s="51">
        <v>5519200.1900000004</v>
      </c>
      <c r="AV97" s="51">
        <v>5519200.1900000004</v>
      </c>
      <c r="AW97" s="51">
        <v>5519200.1900000004</v>
      </c>
      <c r="AX97" s="51">
        <v>5519200.1900000004</v>
      </c>
      <c r="AY97" s="51">
        <v>5519200.1900000004</v>
      </c>
      <c r="AZ97" s="51">
        <v>5519200.1900000004</v>
      </c>
      <c r="BA97" s="51">
        <v>5519200.1900000004</v>
      </c>
      <c r="BB97" s="51">
        <v>5519200.1900000004</v>
      </c>
      <c r="BC97" s="51">
        <v>5519200.1900000004</v>
      </c>
      <c r="BD97" s="51">
        <v>5519200.1900000004</v>
      </c>
      <c r="BE97" s="51">
        <v>5519200.1900000004</v>
      </c>
      <c r="BF97" s="51">
        <v>5519200.1900000004</v>
      </c>
      <c r="BG97" s="51">
        <v>5519200.1900000004</v>
      </c>
      <c r="BH97" s="51">
        <v>5519200.1900000004</v>
      </c>
      <c r="BI97" s="51">
        <v>5519200.1900000004</v>
      </c>
      <c r="BJ97" s="51">
        <v>5519200.1900000004</v>
      </c>
      <c r="BK97" s="51">
        <v>5519200.1900000004</v>
      </c>
      <c r="BL97" s="51">
        <v>5519200.1900000004</v>
      </c>
      <c r="BM97" s="51">
        <v>5519200.1900000004</v>
      </c>
      <c r="BN97" s="51">
        <v>5519200.1900000004</v>
      </c>
      <c r="BO97" s="51">
        <v>5519200.1900000004</v>
      </c>
      <c r="BP97" s="51">
        <v>5519200.1900000004</v>
      </c>
      <c r="BQ97" s="51">
        <v>5519200.1900000004</v>
      </c>
      <c r="BR97" s="51">
        <v>5519200.1900000004</v>
      </c>
      <c r="BS97" s="51">
        <v>5519200.1900000004</v>
      </c>
      <c r="BT97" s="51">
        <v>5519200.1900000004</v>
      </c>
      <c r="BU97" s="51">
        <v>5519200.1900000004</v>
      </c>
      <c r="BV97" s="51">
        <v>5519200.1900000004</v>
      </c>
      <c r="BW97" s="51">
        <v>5519200.1900000004</v>
      </c>
      <c r="BX97" s="51">
        <v>5519200.1900000004</v>
      </c>
      <c r="BY97" s="51">
        <v>5519200.1900000004</v>
      </c>
      <c r="BZ97" s="51">
        <v>5519200.1900000004</v>
      </c>
      <c r="CA97" s="51">
        <v>5519200.1900000004</v>
      </c>
      <c r="CB97" s="51">
        <v>5519200.1900000004</v>
      </c>
      <c r="CC97" s="51">
        <v>5519200.1900000004</v>
      </c>
      <c r="CD97" s="51">
        <v>5519200.1900000004</v>
      </c>
    </row>
    <row r="98" spans="1:82" x14ac:dyDescent="0.2">
      <c r="A98" s="50" t="s">
        <v>224</v>
      </c>
      <c r="B98" s="50" t="s">
        <v>144</v>
      </c>
      <c r="C98" s="50" t="s">
        <v>308</v>
      </c>
      <c r="D98" s="50" t="s">
        <v>309</v>
      </c>
      <c r="E98" s="51">
        <v>0</v>
      </c>
      <c r="F98" s="51">
        <v>0</v>
      </c>
      <c r="G98" s="51">
        <v>0</v>
      </c>
      <c r="H98" s="51">
        <v>0</v>
      </c>
      <c r="I98" s="51">
        <v>0</v>
      </c>
      <c r="J98" s="51">
        <v>0</v>
      </c>
      <c r="K98" s="51">
        <v>0</v>
      </c>
      <c r="L98" s="51">
        <v>1155762.94</v>
      </c>
      <c r="M98" s="51">
        <v>1130309.49</v>
      </c>
      <c r="N98" s="51">
        <v>1104856.04</v>
      </c>
      <c r="O98" s="51">
        <v>1079402.5900000001</v>
      </c>
      <c r="P98" s="51">
        <v>1053949.1400000001</v>
      </c>
      <c r="Q98" s="51">
        <v>1053949.1400000001</v>
      </c>
      <c r="R98" s="51">
        <v>1028495.69</v>
      </c>
      <c r="S98" s="51">
        <v>1003042.24</v>
      </c>
      <c r="T98" s="51">
        <v>977588.79</v>
      </c>
      <c r="U98" s="51">
        <v>952135.34000000008</v>
      </c>
      <c r="V98" s="51">
        <v>926681.89</v>
      </c>
      <c r="W98" s="51">
        <v>901228.44000000006</v>
      </c>
      <c r="X98" s="51">
        <v>875774.99</v>
      </c>
      <c r="Y98" s="51">
        <v>850321.54</v>
      </c>
      <c r="Z98" s="51">
        <v>824868.09000000008</v>
      </c>
      <c r="AA98" s="51">
        <v>799414.64</v>
      </c>
      <c r="AB98" s="51">
        <v>773961.19000000006</v>
      </c>
      <c r="AC98" s="51">
        <v>748507.74</v>
      </c>
      <c r="AD98" s="51">
        <v>748507.74</v>
      </c>
      <c r="AE98" s="51">
        <v>723054.29</v>
      </c>
      <c r="AF98" s="51">
        <v>697600.84000000008</v>
      </c>
      <c r="AG98" s="51">
        <v>672147.39</v>
      </c>
      <c r="AH98" s="51">
        <v>646693.93999999994</v>
      </c>
      <c r="AI98" s="51">
        <v>621240.49</v>
      </c>
      <c r="AJ98" s="51">
        <v>595787.04</v>
      </c>
      <c r="AK98" s="51">
        <v>570333.59</v>
      </c>
      <c r="AL98" s="51">
        <v>544880.14</v>
      </c>
      <c r="AM98" s="51">
        <v>519426.69</v>
      </c>
      <c r="AN98" s="51">
        <v>493973.24</v>
      </c>
      <c r="AO98" s="51">
        <v>468519.79</v>
      </c>
      <c r="AP98" s="51">
        <v>443066.33999999997</v>
      </c>
      <c r="AQ98" s="51">
        <v>443066.33999999997</v>
      </c>
      <c r="AR98" s="51">
        <v>417612.89</v>
      </c>
      <c r="AS98" s="51">
        <v>392159.44</v>
      </c>
      <c r="AT98" s="51">
        <v>366705.99</v>
      </c>
      <c r="AU98" s="51">
        <v>341252.54</v>
      </c>
      <c r="AV98" s="51">
        <v>315799.08999999997</v>
      </c>
      <c r="AW98" s="51">
        <v>290345.64</v>
      </c>
      <c r="AX98" s="51">
        <v>264892.19</v>
      </c>
      <c r="AY98" s="51">
        <v>239438.74</v>
      </c>
      <c r="AZ98" s="51">
        <v>213985.28999999998</v>
      </c>
      <c r="BA98" s="51">
        <v>178174.17</v>
      </c>
      <c r="BB98" s="51">
        <v>152720.72</v>
      </c>
      <c r="BC98" s="51">
        <v>127267.27</v>
      </c>
      <c r="BD98" s="51">
        <v>127267.27</v>
      </c>
      <c r="BE98" s="51">
        <v>101813.82</v>
      </c>
      <c r="BF98" s="51">
        <v>76360.37000000001</v>
      </c>
      <c r="BG98" s="51">
        <v>50906.920000000006</v>
      </c>
      <c r="BH98" s="51">
        <v>25453.47</v>
      </c>
      <c r="BI98" s="51">
        <v>2.0000000004074536E-2</v>
      </c>
      <c r="BJ98" s="51">
        <v>2.0000000004074536E-2</v>
      </c>
      <c r="BK98" s="51">
        <v>2.0000000004074536E-2</v>
      </c>
      <c r="BL98" s="51">
        <v>2.0000000004074536E-2</v>
      </c>
      <c r="BM98" s="51">
        <v>2.0000000004074536E-2</v>
      </c>
      <c r="BN98" s="51">
        <v>2.0000000004074536E-2</v>
      </c>
      <c r="BO98" s="51">
        <v>2.0000000004074536E-2</v>
      </c>
      <c r="BP98" s="51">
        <v>2.0000000004074536E-2</v>
      </c>
      <c r="BQ98" s="51">
        <v>2.0000000004074536E-2</v>
      </c>
      <c r="BR98" s="51">
        <v>2.0000000004074536E-2</v>
      </c>
      <c r="BS98" s="51">
        <v>2.0000000004074536E-2</v>
      </c>
      <c r="BT98" s="51">
        <v>2.0000000004074536E-2</v>
      </c>
      <c r="BU98" s="51">
        <v>2.0000000004074536E-2</v>
      </c>
      <c r="BV98" s="51">
        <v>2.0000000004074536E-2</v>
      </c>
      <c r="BW98" s="51">
        <v>2.0000000004074536E-2</v>
      </c>
      <c r="BX98" s="51">
        <v>2.0000000004074536E-2</v>
      </c>
      <c r="BY98" s="51">
        <v>2.0000000004074536E-2</v>
      </c>
      <c r="BZ98" s="51">
        <v>2.0000000004074536E-2</v>
      </c>
      <c r="CA98" s="51">
        <v>2.0000000004074536E-2</v>
      </c>
      <c r="CB98" s="51">
        <v>2.0000000004074536E-2</v>
      </c>
      <c r="CC98" s="51">
        <v>2.0000000004074536E-2</v>
      </c>
      <c r="CD98" s="51">
        <v>2.0000000004074536E-2</v>
      </c>
    </row>
    <row r="99" spans="1:82" x14ac:dyDescent="0.2">
      <c r="A99" s="50" t="s">
        <v>224</v>
      </c>
      <c r="B99" s="50" t="s">
        <v>144</v>
      </c>
      <c r="C99" s="50" t="s">
        <v>310</v>
      </c>
      <c r="D99" s="50" t="s">
        <v>311</v>
      </c>
      <c r="E99" s="51">
        <v>0</v>
      </c>
      <c r="F99" s="51">
        <v>0</v>
      </c>
      <c r="G99" s="51">
        <v>0</v>
      </c>
      <c r="H99" s="51">
        <v>0</v>
      </c>
      <c r="I99" s="51">
        <v>0</v>
      </c>
      <c r="J99" s="51">
        <v>0</v>
      </c>
      <c r="K99" s="51">
        <v>0</v>
      </c>
      <c r="L99" s="51">
        <v>0</v>
      </c>
      <c r="M99" s="51">
        <v>0</v>
      </c>
      <c r="N99" s="51">
        <v>0</v>
      </c>
      <c r="O99" s="51">
        <v>0</v>
      </c>
      <c r="P99" s="51">
        <v>0</v>
      </c>
      <c r="Q99" s="51">
        <v>0</v>
      </c>
      <c r="R99" s="51">
        <v>0</v>
      </c>
      <c r="S99" s="51">
        <v>0</v>
      </c>
      <c r="T99" s="51">
        <v>0</v>
      </c>
      <c r="U99" s="51">
        <v>0</v>
      </c>
      <c r="V99" s="51">
        <v>0</v>
      </c>
      <c r="W99" s="51">
        <v>0</v>
      </c>
      <c r="X99" s="51">
        <v>0</v>
      </c>
      <c r="Y99" s="51">
        <v>0</v>
      </c>
      <c r="Z99" s="51">
        <v>0</v>
      </c>
      <c r="AA99" s="51">
        <v>0</v>
      </c>
      <c r="AB99" s="51">
        <v>0</v>
      </c>
      <c r="AC99" s="51">
        <v>0</v>
      </c>
      <c r="AD99" s="51">
        <v>0</v>
      </c>
      <c r="AE99" s="51">
        <v>0</v>
      </c>
      <c r="AF99" s="51">
        <v>0</v>
      </c>
      <c r="AG99" s="51">
        <v>0</v>
      </c>
      <c r="AH99" s="51">
        <v>0</v>
      </c>
      <c r="AI99" s="51">
        <v>0</v>
      </c>
      <c r="AJ99" s="51">
        <v>0</v>
      </c>
      <c r="AK99" s="51">
        <v>0</v>
      </c>
      <c r="AL99" s="51">
        <v>0</v>
      </c>
      <c r="AM99" s="51">
        <v>0</v>
      </c>
      <c r="AN99" s="51">
        <v>0</v>
      </c>
      <c r="AO99" s="51">
        <v>0</v>
      </c>
      <c r="AP99" s="51">
        <v>0</v>
      </c>
      <c r="AQ99" s="51">
        <v>0</v>
      </c>
      <c r="AR99" s="51">
        <v>0</v>
      </c>
      <c r="AS99" s="51">
        <v>0</v>
      </c>
      <c r="AT99" s="51">
        <v>0</v>
      </c>
      <c r="AU99" s="51">
        <v>0</v>
      </c>
      <c r="AV99" s="51">
        <v>0</v>
      </c>
      <c r="AW99" s="51">
        <v>0</v>
      </c>
      <c r="AX99" s="51">
        <v>0</v>
      </c>
      <c r="AY99" s="51">
        <v>0</v>
      </c>
      <c r="AZ99" s="51">
        <v>0</v>
      </c>
      <c r="BA99" s="51">
        <v>0</v>
      </c>
      <c r="BB99" s="51">
        <v>29693.55</v>
      </c>
      <c r="BC99" s="51">
        <v>72993.81</v>
      </c>
      <c r="BD99" s="51">
        <v>72993.81</v>
      </c>
      <c r="BE99" s="51">
        <v>175489.94</v>
      </c>
      <c r="BF99" s="51">
        <v>355482.2</v>
      </c>
      <c r="BG99" s="51">
        <v>614970.59000000008</v>
      </c>
      <c r="BH99" s="51">
        <v>874458.98</v>
      </c>
      <c r="BI99" s="51">
        <v>1092449.69</v>
      </c>
      <c r="BJ99" s="51">
        <v>1283441.95</v>
      </c>
      <c r="BK99" s="51">
        <v>1479434.21</v>
      </c>
      <c r="BL99" s="51">
        <v>1647428.02</v>
      </c>
      <c r="BM99" s="51">
        <v>1765924.15</v>
      </c>
      <c r="BN99" s="51">
        <v>1952117.9600000002</v>
      </c>
      <c r="BO99" s="51">
        <v>1991116.4100000001</v>
      </c>
      <c r="BP99" s="51">
        <v>1991116.4100000001</v>
      </c>
      <c r="BQ99" s="51">
        <v>1991116.4100000001</v>
      </c>
      <c r="BR99" s="51">
        <v>1991116.4100000001</v>
      </c>
      <c r="BS99" s="51">
        <v>1991116.4100000001</v>
      </c>
      <c r="BT99" s="51">
        <v>1991116.4100000001</v>
      </c>
      <c r="BU99" s="51">
        <v>1991116.4100000001</v>
      </c>
      <c r="BV99" s="51">
        <v>1991116.4100000001</v>
      </c>
      <c r="BW99" s="51">
        <v>1991116.4100000001</v>
      </c>
      <c r="BX99" s="51">
        <v>1991116.4100000001</v>
      </c>
      <c r="BY99" s="51">
        <v>1991116.4100000001</v>
      </c>
      <c r="BZ99" s="51">
        <v>1991116.4100000001</v>
      </c>
      <c r="CA99" s="51">
        <v>1991116.4100000001</v>
      </c>
      <c r="CB99" s="51">
        <v>1991116.4100000001</v>
      </c>
      <c r="CC99" s="51">
        <v>1991116.4100000001</v>
      </c>
      <c r="CD99" s="51">
        <v>1991116.4100000001</v>
      </c>
    </row>
    <row r="100" spans="1:82" x14ac:dyDescent="0.2">
      <c r="A100" s="50" t="s">
        <v>224</v>
      </c>
      <c r="B100" s="50" t="s">
        <v>144</v>
      </c>
      <c r="C100" s="50" t="s">
        <v>312</v>
      </c>
      <c r="D100" s="50" t="s">
        <v>313</v>
      </c>
      <c r="E100" s="51">
        <v>0</v>
      </c>
      <c r="F100" s="51">
        <v>0</v>
      </c>
      <c r="G100" s="51">
        <v>0</v>
      </c>
      <c r="H100" s="51">
        <v>0</v>
      </c>
      <c r="I100" s="51">
        <v>0</v>
      </c>
      <c r="J100" s="51">
        <v>0</v>
      </c>
      <c r="K100" s="51">
        <v>0</v>
      </c>
      <c r="L100" s="51">
        <v>740218.3</v>
      </c>
      <c r="M100" s="51">
        <v>740137.48</v>
      </c>
      <c r="N100" s="51">
        <v>737393.19</v>
      </c>
      <c r="O100" s="51">
        <v>737393.19</v>
      </c>
      <c r="P100" s="51">
        <v>736825.95</v>
      </c>
      <c r="Q100" s="51">
        <v>736825.95</v>
      </c>
      <c r="R100" s="51">
        <v>739125.82</v>
      </c>
      <c r="S100" s="51">
        <v>851394.82</v>
      </c>
      <c r="T100" s="51">
        <v>908622.29999999993</v>
      </c>
      <c r="U100" s="51">
        <v>964757.3</v>
      </c>
      <c r="V100" s="51">
        <v>1020892.3</v>
      </c>
      <c r="W100" s="51">
        <v>1077027.3</v>
      </c>
      <c r="X100" s="51">
        <v>1133162.3</v>
      </c>
      <c r="Y100" s="51">
        <v>1189560.78</v>
      </c>
      <c r="Z100" s="51">
        <v>849364.85000000009</v>
      </c>
      <c r="AA100" s="51">
        <v>909949.94</v>
      </c>
      <c r="AB100" s="51">
        <v>966328.75</v>
      </c>
      <c r="AC100" s="51">
        <v>1022463.75</v>
      </c>
      <c r="AD100" s="51">
        <v>1022463.75</v>
      </c>
      <c r="AE100" s="51">
        <v>1030152.3</v>
      </c>
      <c r="AF100" s="51">
        <v>1086462.3</v>
      </c>
      <c r="AG100" s="51">
        <v>1142772.3</v>
      </c>
      <c r="AH100" s="51">
        <v>1479758.3</v>
      </c>
      <c r="AI100" s="51">
        <v>1536068.3</v>
      </c>
      <c r="AJ100" s="51">
        <v>1592378.3</v>
      </c>
      <c r="AK100" s="51">
        <v>1648688.3</v>
      </c>
      <c r="AL100" s="51">
        <v>1704998.3</v>
      </c>
      <c r="AM100" s="51">
        <v>1761308.3</v>
      </c>
      <c r="AN100" s="51">
        <v>1817618.3</v>
      </c>
      <c r="AO100" s="51">
        <v>2283428.37</v>
      </c>
      <c r="AP100" s="51">
        <v>2339738.37</v>
      </c>
      <c r="AQ100" s="51">
        <v>2339738.37</v>
      </c>
      <c r="AR100" s="51">
        <v>2420824.1100000003</v>
      </c>
      <c r="AS100" s="51">
        <v>2501915.11</v>
      </c>
      <c r="AT100" s="51">
        <v>2583006.11</v>
      </c>
      <c r="AU100" s="51">
        <v>2664097.11</v>
      </c>
      <c r="AV100" s="51">
        <v>2745188.11</v>
      </c>
      <c r="AW100" s="51">
        <v>2826279.11</v>
      </c>
      <c r="AX100" s="51">
        <v>2907370.11</v>
      </c>
      <c r="AY100" s="51">
        <v>2978961.04</v>
      </c>
      <c r="AZ100" s="51">
        <v>3060052.04</v>
      </c>
      <c r="BA100" s="51">
        <v>3141143.04</v>
      </c>
      <c r="BB100" s="51">
        <v>3091395.45</v>
      </c>
      <c r="BC100" s="51">
        <v>3003106.74</v>
      </c>
      <c r="BD100" s="51">
        <v>3003106.74</v>
      </c>
      <c r="BE100" s="51">
        <v>3113314.0700000003</v>
      </c>
      <c r="BF100" s="51">
        <v>3223527.0700000003</v>
      </c>
      <c r="BG100" s="51">
        <v>3333740.0700000003</v>
      </c>
      <c r="BH100" s="51">
        <v>3443953.0700000003</v>
      </c>
      <c r="BI100" s="51">
        <v>3554166.0700000003</v>
      </c>
      <c r="BJ100" s="51">
        <v>3664379.0700000003</v>
      </c>
      <c r="BK100" s="51">
        <v>3774592.0700000003</v>
      </c>
      <c r="BL100" s="51">
        <v>3884805.0700000003</v>
      </c>
      <c r="BM100" s="51">
        <v>3995018.0700000003</v>
      </c>
      <c r="BN100" s="51">
        <v>4105231.0700000003</v>
      </c>
      <c r="BO100" s="51">
        <v>4215444.07</v>
      </c>
      <c r="BP100" s="51">
        <v>4325657.07</v>
      </c>
      <c r="BQ100" s="51">
        <v>4325657.07</v>
      </c>
      <c r="BR100" s="51">
        <v>4438758.0489000008</v>
      </c>
      <c r="BS100" s="51">
        <v>4551859.0278000003</v>
      </c>
      <c r="BT100" s="51">
        <v>4664960.0066999998</v>
      </c>
      <c r="BU100" s="51">
        <v>4778060.9856000002</v>
      </c>
      <c r="BV100" s="51">
        <v>4891161.9645000007</v>
      </c>
      <c r="BW100" s="51">
        <v>5004262.9434000002</v>
      </c>
      <c r="BX100" s="51">
        <v>5117363.9222999997</v>
      </c>
      <c r="BY100" s="51">
        <v>5230464.9012000002</v>
      </c>
      <c r="BZ100" s="51">
        <v>5343565.8801000006</v>
      </c>
      <c r="CA100" s="51">
        <v>5456666.8590000002</v>
      </c>
      <c r="CB100" s="51">
        <v>5569767.8378999997</v>
      </c>
      <c r="CC100" s="51">
        <v>5682868.8168000001</v>
      </c>
      <c r="CD100" s="51">
        <v>5682868.8168000001</v>
      </c>
    </row>
    <row r="101" spans="1:82" x14ac:dyDescent="0.2">
      <c r="A101" s="50" t="s">
        <v>224</v>
      </c>
      <c r="B101" s="50" t="s">
        <v>144</v>
      </c>
      <c r="C101" s="50" t="s">
        <v>314</v>
      </c>
      <c r="D101" s="50" t="s">
        <v>315</v>
      </c>
      <c r="E101" s="51">
        <v>0</v>
      </c>
      <c r="F101" s="51">
        <v>0</v>
      </c>
      <c r="G101" s="51">
        <v>0</v>
      </c>
      <c r="H101" s="51">
        <v>0</v>
      </c>
      <c r="I101" s="51">
        <v>0</v>
      </c>
      <c r="J101" s="51">
        <v>0</v>
      </c>
      <c r="K101" s="51">
        <v>0</v>
      </c>
      <c r="L101" s="51">
        <v>0</v>
      </c>
      <c r="M101" s="51">
        <v>0</v>
      </c>
      <c r="N101" s="51">
        <v>0</v>
      </c>
      <c r="O101" s="51">
        <v>0</v>
      </c>
      <c r="P101" s="51">
        <v>0</v>
      </c>
      <c r="Q101" s="51">
        <v>0</v>
      </c>
      <c r="R101" s="51">
        <v>0</v>
      </c>
      <c r="S101" s="51">
        <v>0</v>
      </c>
      <c r="T101" s="51">
        <v>0</v>
      </c>
      <c r="U101" s="51">
        <v>0</v>
      </c>
      <c r="V101" s="51">
        <v>0</v>
      </c>
      <c r="W101" s="51">
        <v>0</v>
      </c>
      <c r="X101" s="51">
        <v>0</v>
      </c>
      <c r="Y101" s="51">
        <v>0</v>
      </c>
      <c r="Z101" s="51">
        <v>0</v>
      </c>
      <c r="AA101" s="51">
        <v>0</v>
      </c>
      <c r="AB101" s="51">
        <v>0</v>
      </c>
      <c r="AC101" s="51">
        <v>0</v>
      </c>
      <c r="AD101" s="51">
        <v>0</v>
      </c>
      <c r="AE101" s="51">
        <v>0</v>
      </c>
      <c r="AF101" s="51">
        <v>2602</v>
      </c>
      <c r="AG101" s="51">
        <v>3904</v>
      </c>
      <c r="AH101" s="51">
        <v>5206</v>
      </c>
      <c r="AI101" s="51">
        <v>6508</v>
      </c>
      <c r="AJ101" s="51">
        <v>7810</v>
      </c>
      <c r="AK101" s="51">
        <v>9112</v>
      </c>
      <c r="AL101" s="51">
        <v>10414</v>
      </c>
      <c r="AM101" s="51">
        <v>11716</v>
      </c>
      <c r="AN101" s="51">
        <v>13018</v>
      </c>
      <c r="AO101" s="51">
        <v>14320</v>
      </c>
      <c r="AP101" s="51">
        <v>15622</v>
      </c>
      <c r="AQ101" s="51">
        <v>15622</v>
      </c>
      <c r="AR101" s="51">
        <v>16819.91</v>
      </c>
      <c r="AS101" s="51">
        <v>18011.91</v>
      </c>
      <c r="AT101" s="51">
        <v>19203.91</v>
      </c>
      <c r="AU101" s="51">
        <v>20395.91</v>
      </c>
      <c r="AV101" s="51">
        <v>21587.91</v>
      </c>
      <c r="AW101" s="51">
        <v>22779.91</v>
      </c>
      <c r="AX101" s="51">
        <v>23971.91</v>
      </c>
      <c r="AY101" s="51">
        <v>25163.91</v>
      </c>
      <c r="AZ101" s="51">
        <v>26355.91</v>
      </c>
      <c r="BA101" s="51">
        <v>27547.91</v>
      </c>
      <c r="BB101" s="51">
        <v>28739.91</v>
      </c>
      <c r="BC101" s="51">
        <v>29931.91</v>
      </c>
      <c r="BD101" s="51">
        <v>29931.91</v>
      </c>
      <c r="BE101" s="51">
        <v>28831.27</v>
      </c>
      <c r="BF101" s="51">
        <v>27728.27</v>
      </c>
      <c r="BG101" s="51">
        <v>26625.27</v>
      </c>
      <c r="BH101" s="51">
        <v>25522.27</v>
      </c>
      <c r="BI101" s="51">
        <v>24419.27</v>
      </c>
      <c r="BJ101" s="51">
        <v>23316.27</v>
      </c>
      <c r="BK101" s="51">
        <v>22213.27</v>
      </c>
      <c r="BL101" s="51">
        <v>21110.27</v>
      </c>
      <c r="BM101" s="51">
        <v>20007.27</v>
      </c>
      <c r="BN101" s="51">
        <v>18904.27</v>
      </c>
      <c r="BO101" s="51">
        <v>17801.27</v>
      </c>
      <c r="BP101" s="51">
        <v>16698.27</v>
      </c>
      <c r="BQ101" s="51">
        <v>16698.27</v>
      </c>
      <c r="BR101" s="51">
        <v>14211.190000000002</v>
      </c>
      <c r="BS101" s="51">
        <v>11724.110000000002</v>
      </c>
      <c r="BT101" s="51">
        <v>9237.0300000000025</v>
      </c>
      <c r="BU101" s="51">
        <v>6749.9500000000044</v>
      </c>
      <c r="BV101" s="51">
        <v>4262.8700000000026</v>
      </c>
      <c r="BW101" s="51">
        <v>1775.7900000000009</v>
      </c>
      <c r="BX101" s="51">
        <v>0</v>
      </c>
      <c r="BY101" s="51">
        <v>0</v>
      </c>
      <c r="BZ101" s="51">
        <v>0</v>
      </c>
      <c r="CA101" s="51">
        <v>0</v>
      </c>
      <c r="CB101" s="51">
        <v>0</v>
      </c>
      <c r="CC101" s="51">
        <v>0</v>
      </c>
      <c r="CD101" s="51">
        <v>0</v>
      </c>
    </row>
    <row r="102" spans="1:82" x14ac:dyDescent="0.2">
      <c r="A102" s="50" t="s">
        <v>224</v>
      </c>
      <c r="B102" s="50" t="s">
        <v>144</v>
      </c>
      <c r="C102" s="50" t="s">
        <v>316</v>
      </c>
      <c r="D102" s="50" t="s">
        <v>317</v>
      </c>
      <c r="E102" s="51">
        <v>0</v>
      </c>
      <c r="F102" s="51">
        <v>0</v>
      </c>
      <c r="G102" s="51">
        <v>0</v>
      </c>
      <c r="H102" s="51">
        <v>0</v>
      </c>
      <c r="I102" s="51">
        <v>0</v>
      </c>
      <c r="J102" s="51">
        <v>0</v>
      </c>
      <c r="K102" s="51">
        <v>0</v>
      </c>
      <c r="L102" s="51">
        <v>951691.4</v>
      </c>
      <c r="M102" s="51">
        <v>882505.4</v>
      </c>
      <c r="N102" s="51">
        <v>913108.82000000007</v>
      </c>
      <c r="O102" s="51">
        <v>900260.2</v>
      </c>
      <c r="P102" s="51">
        <v>887399.34</v>
      </c>
      <c r="Q102" s="51">
        <v>887399.34</v>
      </c>
      <c r="R102" s="51">
        <v>874538.48</v>
      </c>
      <c r="S102" s="51">
        <v>861677.62</v>
      </c>
      <c r="T102" s="51">
        <v>848816.76</v>
      </c>
      <c r="U102" s="51">
        <v>835955.9</v>
      </c>
      <c r="V102" s="51">
        <v>823095.04</v>
      </c>
      <c r="W102" s="51">
        <v>810234.18</v>
      </c>
      <c r="X102" s="51">
        <v>797373.32000000007</v>
      </c>
      <c r="Y102" s="51">
        <v>784512.46</v>
      </c>
      <c r="Z102" s="51">
        <v>771651.6</v>
      </c>
      <c r="AA102" s="51">
        <v>758790.74</v>
      </c>
      <c r="AB102" s="51">
        <v>745929.88</v>
      </c>
      <c r="AC102" s="51">
        <v>733069.02</v>
      </c>
      <c r="AD102" s="51">
        <v>733069.02</v>
      </c>
      <c r="AE102" s="51">
        <v>720208.16</v>
      </c>
      <c r="AF102" s="51">
        <v>707347.3</v>
      </c>
      <c r="AG102" s="51">
        <v>694486.44</v>
      </c>
      <c r="AH102" s="51">
        <v>681625.58</v>
      </c>
      <c r="AI102" s="51">
        <v>668764.72</v>
      </c>
      <c r="AJ102" s="51">
        <v>655903.86</v>
      </c>
      <c r="AK102" s="51">
        <v>643043</v>
      </c>
      <c r="AL102" s="51">
        <v>630182.14</v>
      </c>
      <c r="AM102" s="51">
        <v>617321.28</v>
      </c>
      <c r="AN102" s="51">
        <v>604460.42000000004</v>
      </c>
      <c r="AO102" s="51">
        <v>591599.56000000006</v>
      </c>
      <c r="AP102" s="51">
        <v>578738.70000000007</v>
      </c>
      <c r="AQ102" s="51">
        <v>578738.70000000007</v>
      </c>
      <c r="AR102" s="51">
        <v>565877.84</v>
      </c>
      <c r="AS102" s="51">
        <v>553016.98</v>
      </c>
      <c r="AT102" s="51">
        <v>540156.12</v>
      </c>
      <c r="AU102" s="51">
        <v>527295.26</v>
      </c>
      <c r="AV102" s="51">
        <v>514434.4</v>
      </c>
      <c r="AW102" s="51">
        <v>501573.54000000004</v>
      </c>
      <c r="AX102" s="51">
        <v>488712.68</v>
      </c>
      <c r="AY102" s="51">
        <v>475851.82</v>
      </c>
      <c r="AZ102" s="51">
        <v>462990.96</v>
      </c>
      <c r="BA102" s="51">
        <v>450130.10000000003</v>
      </c>
      <c r="BB102" s="51">
        <v>437269.24</v>
      </c>
      <c r="BC102" s="51">
        <v>424408.38</v>
      </c>
      <c r="BD102" s="51">
        <v>424408.38</v>
      </c>
      <c r="BE102" s="51">
        <v>411547.52</v>
      </c>
      <c r="BF102" s="51">
        <v>398686.66000000003</v>
      </c>
      <c r="BG102" s="51">
        <v>385825.80000000005</v>
      </c>
      <c r="BH102" s="51">
        <v>372964.94</v>
      </c>
      <c r="BI102" s="51">
        <v>360104.08</v>
      </c>
      <c r="BJ102" s="51">
        <v>347243.22000000003</v>
      </c>
      <c r="BK102" s="51">
        <v>334382.36</v>
      </c>
      <c r="BL102" s="51">
        <v>321521.5</v>
      </c>
      <c r="BM102" s="51">
        <v>308660.64</v>
      </c>
      <c r="BN102" s="51">
        <v>295799.78000000003</v>
      </c>
      <c r="BO102" s="51">
        <v>282938.92000000004</v>
      </c>
      <c r="BP102" s="51">
        <v>270078.06</v>
      </c>
      <c r="BQ102" s="51">
        <v>270078.06</v>
      </c>
      <c r="BR102" s="51">
        <v>257217.2</v>
      </c>
      <c r="BS102" s="51">
        <v>244356.34000000003</v>
      </c>
      <c r="BT102" s="51">
        <v>231495.48000000004</v>
      </c>
      <c r="BU102" s="51">
        <v>218634.62000000005</v>
      </c>
      <c r="BV102" s="51">
        <v>205773.76000000007</v>
      </c>
      <c r="BW102" s="51">
        <v>192912.90000000008</v>
      </c>
      <c r="BX102" s="51">
        <v>180052.0400000001</v>
      </c>
      <c r="BY102" s="51">
        <v>167191.18000000011</v>
      </c>
      <c r="BZ102" s="51">
        <v>154330.32000000012</v>
      </c>
      <c r="CA102" s="51">
        <v>141469.46000000014</v>
      </c>
      <c r="CB102" s="51">
        <v>128608.60000000015</v>
      </c>
      <c r="CC102" s="51">
        <v>115747.74000000017</v>
      </c>
      <c r="CD102" s="51">
        <v>115747.74000000017</v>
      </c>
    </row>
    <row r="103" spans="1:82" x14ac:dyDescent="0.2">
      <c r="A103" s="50" t="s">
        <v>224</v>
      </c>
      <c r="B103" s="50" t="s">
        <v>144</v>
      </c>
      <c r="C103" s="50" t="s">
        <v>318</v>
      </c>
      <c r="D103" s="50" t="s">
        <v>319</v>
      </c>
      <c r="E103" s="51">
        <v>0</v>
      </c>
      <c r="F103" s="51">
        <v>0</v>
      </c>
      <c r="G103" s="51">
        <v>0</v>
      </c>
      <c r="H103" s="51">
        <v>0</v>
      </c>
      <c r="I103" s="51">
        <v>0</v>
      </c>
      <c r="J103" s="51">
        <v>0</v>
      </c>
      <c r="K103" s="51">
        <v>0</v>
      </c>
      <c r="L103" s="51">
        <v>0</v>
      </c>
      <c r="M103" s="51">
        <v>0</v>
      </c>
      <c r="N103" s="51">
        <v>0</v>
      </c>
      <c r="O103" s="51">
        <v>0</v>
      </c>
      <c r="P103" s="51">
        <v>0</v>
      </c>
      <c r="Q103" s="51">
        <v>0</v>
      </c>
      <c r="R103" s="51">
        <v>0</v>
      </c>
      <c r="S103" s="51">
        <v>0</v>
      </c>
      <c r="T103" s="51">
        <v>0</v>
      </c>
      <c r="U103" s="51">
        <v>0</v>
      </c>
      <c r="V103" s="51">
        <v>0</v>
      </c>
      <c r="W103" s="51">
        <v>0</v>
      </c>
      <c r="X103" s="51">
        <v>0</v>
      </c>
      <c r="Y103" s="51">
        <v>0</v>
      </c>
      <c r="Z103" s="51">
        <v>0</v>
      </c>
      <c r="AA103" s="51">
        <v>0</v>
      </c>
      <c r="AB103" s="51">
        <v>0</v>
      </c>
      <c r="AC103" s="51">
        <v>0</v>
      </c>
      <c r="AD103" s="51">
        <v>0</v>
      </c>
      <c r="AE103" s="51">
        <v>52865.22</v>
      </c>
      <c r="AF103" s="51">
        <v>52865.22</v>
      </c>
      <c r="AG103" s="51">
        <v>52865.22</v>
      </c>
      <c r="AH103" s="51">
        <v>54285.09</v>
      </c>
      <c r="AI103" s="51">
        <v>54285.09</v>
      </c>
      <c r="AJ103" s="51">
        <v>54332.43</v>
      </c>
      <c r="AK103" s="51">
        <v>54332.43</v>
      </c>
      <c r="AL103" s="51">
        <v>54332.43</v>
      </c>
      <c r="AM103" s="51">
        <v>54337.96</v>
      </c>
      <c r="AN103" s="51">
        <v>54337.96</v>
      </c>
      <c r="AO103" s="51">
        <v>54337.96</v>
      </c>
      <c r="AP103" s="51">
        <v>54339.32</v>
      </c>
      <c r="AQ103" s="51">
        <v>54339.32</v>
      </c>
      <c r="AR103" s="51">
        <v>54339.32</v>
      </c>
      <c r="AS103" s="51">
        <v>54339.32</v>
      </c>
      <c r="AT103" s="51">
        <v>54340.88</v>
      </c>
      <c r="AU103" s="51">
        <v>54340.88</v>
      </c>
      <c r="AV103" s="51">
        <v>54340.88</v>
      </c>
      <c r="AW103" s="51">
        <v>54342.25</v>
      </c>
      <c r="AX103" s="51">
        <v>54342.25</v>
      </c>
      <c r="AY103" s="51">
        <v>54342.25</v>
      </c>
      <c r="AZ103" s="51">
        <v>54343.62</v>
      </c>
      <c r="BA103" s="51">
        <v>54343.62</v>
      </c>
      <c r="BB103" s="51">
        <v>54343.62</v>
      </c>
      <c r="BC103" s="51">
        <v>54344.98</v>
      </c>
      <c r="BD103" s="51">
        <v>54344.98</v>
      </c>
      <c r="BE103" s="51">
        <v>54344.98</v>
      </c>
      <c r="BF103" s="51">
        <v>54344.98</v>
      </c>
      <c r="BG103" s="51">
        <v>54344.98</v>
      </c>
      <c r="BH103" s="51">
        <v>54344.98</v>
      </c>
      <c r="BI103" s="51">
        <v>54344.98</v>
      </c>
      <c r="BJ103" s="51">
        <v>54344.98</v>
      </c>
      <c r="BK103" s="51">
        <v>54344.98</v>
      </c>
      <c r="BL103" s="51">
        <v>54344.98</v>
      </c>
      <c r="BM103" s="51">
        <v>0</v>
      </c>
      <c r="BN103" s="51">
        <v>0</v>
      </c>
      <c r="BO103" s="51">
        <v>0</v>
      </c>
      <c r="BP103" s="51">
        <v>0</v>
      </c>
      <c r="BQ103" s="51">
        <v>0</v>
      </c>
      <c r="BR103" s="51">
        <v>0</v>
      </c>
      <c r="BS103" s="51">
        <v>0</v>
      </c>
      <c r="BT103" s="51">
        <v>0</v>
      </c>
      <c r="BU103" s="51">
        <v>0</v>
      </c>
      <c r="BV103" s="51">
        <v>0</v>
      </c>
      <c r="BW103" s="51">
        <v>0</v>
      </c>
      <c r="BX103" s="51">
        <v>0</v>
      </c>
      <c r="BY103" s="51">
        <v>0</v>
      </c>
      <c r="BZ103" s="51">
        <v>0</v>
      </c>
      <c r="CA103" s="51">
        <v>0</v>
      </c>
      <c r="CB103" s="51">
        <v>0</v>
      </c>
      <c r="CC103" s="51">
        <v>0</v>
      </c>
      <c r="CD103" s="51">
        <v>0</v>
      </c>
    </row>
    <row r="104" spans="1:82" x14ac:dyDescent="0.2">
      <c r="A104" s="50" t="s">
        <v>224</v>
      </c>
      <c r="B104" s="50" t="s">
        <v>144</v>
      </c>
      <c r="C104" s="50" t="s">
        <v>320</v>
      </c>
      <c r="D104" s="50" t="s">
        <v>321</v>
      </c>
      <c r="E104" s="51">
        <v>0</v>
      </c>
      <c r="F104" s="51">
        <v>0</v>
      </c>
      <c r="G104" s="51">
        <v>0</v>
      </c>
      <c r="H104" s="51">
        <v>0</v>
      </c>
      <c r="I104" s="51">
        <v>0</v>
      </c>
      <c r="J104" s="51">
        <v>0</v>
      </c>
      <c r="K104" s="51">
        <v>0</v>
      </c>
      <c r="L104" s="51">
        <v>-635185.81999999995</v>
      </c>
      <c r="M104" s="51">
        <v>-830699.78</v>
      </c>
      <c r="N104" s="51">
        <v>-823589.47</v>
      </c>
      <c r="O104" s="51">
        <v>-642471.61</v>
      </c>
      <c r="P104" s="51">
        <v>-728784.42999999993</v>
      </c>
      <c r="Q104" s="51">
        <v>-728784.42999999993</v>
      </c>
      <c r="R104" s="51">
        <v>-699133.44000000006</v>
      </c>
      <c r="S104" s="51">
        <v>-690750.39999999991</v>
      </c>
      <c r="T104" s="51">
        <v>-656199.78</v>
      </c>
      <c r="U104" s="51">
        <v>-670089.07000000007</v>
      </c>
      <c r="V104" s="51">
        <v>-681576.19</v>
      </c>
      <c r="W104" s="51">
        <v>-695013.07</v>
      </c>
      <c r="X104" s="51">
        <v>-668774.52999999991</v>
      </c>
      <c r="Y104" s="51">
        <v>-656382.28</v>
      </c>
      <c r="Z104" s="51">
        <v>-685193.69000000006</v>
      </c>
      <c r="AA104" s="51">
        <v>-611483.11999999988</v>
      </c>
      <c r="AB104" s="51">
        <v>-610169.13</v>
      </c>
      <c r="AC104" s="51">
        <v>-680393.56</v>
      </c>
      <c r="AD104" s="51">
        <v>-680393.56</v>
      </c>
      <c r="AE104" s="51">
        <v>-706331.66</v>
      </c>
      <c r="AF104" s="51">
        <v>-685532.32000000007</v>
      </c>
      <c r="AG104" s="51">
        <v>-753449.94</v>
      </c>
      <c r="AH104" s="51">
        <v>-738052.87</v>
      </c>
      <c r="AI104" s="51">
        <v>-630263.43999999994</v>
      </c>
      <c r="AJ104" s="51">
        <v>-650818.61</v>
      </c>
      <c r="AK104" s="51">
        <v>-595813.37</v>
      </c>
      <c r="AL104" s="51">
        <v>-605665.82999999996</v>
      </c>
      <c r="AM104" s="51">
        <v>-348256.49999999988</v>
      </c>
      <c r="AN104" s="51">
        <v>-389100.49000000005</v>
      </c>
      <c r="AO104" s="51">
        <v>-368903.74</v>
      </c>
      <c r="AP104" s="51">
        <v>-413683.72000000003</v>
      </c>
      <c r="AQ104" s="51">
        <v>-413683.72000000003</v>
      </c>
      <c r="AR104" s="51">
        <v>-493449.23000000004</v>
      </c>
      <c r="AS104" s="51">
        <v>-464678.67999999993</v>
      </c>
      <c r="AT104" s="51">
        <v>-481716.76999999996</v>
      </c>
      <c r="AU104" s="51">
        <v>-472423.59</v>
      </c>
      <c r="AV104" s="51">
        <v>-451238.02999999997</v>
      </c>
      <c r="AW104" s="51">
        <v>-507416.89</v>
      </c>
      <c r="AX104" s="51">
        <v>-426603.19</v>
      </c>
      <c r="AY104" s="51">
        <v>-446162.3299999999</v>
      </c>
      <c r="AZ104" s="51">
        <v>-436240.60000000003</v>
      </c>
      <c r="BA104" s="51">
        <v>-437083.72999999992</v>
      </c>
      <c r="BB104" s="51">
        <v>-444731.19999999995</v>
      </c>
      <c r="BC104" s="51">
        <v>-496004.16</v>
      </c>
      <c r="BD104" s="51">
        <v>-496004.16</v>
      </c>
      <c r="BE104" s="51">
        <v>-776436.27398916951</v>
      </c>
      <c r="BF104" s="51">
        <v>-770241.12431493972</v>
      </c>
      <c r="BG104" s="51">
        <v>-769008.69410877314</v>
      </c>
      <c r="BH104" s="51">
        <v>-754677.82064176537</v>
      </c>
      <c r="BI104" s="51">
        <v>-754579.13520724257</v>
      </c>
      <c r="BJ104" s="51">
        <v>-747829.18972789776</v>
      </c>
      <c r="BK104" s="51">
        <v>-746235.58149924735</v>
      </c>
      <c r="BL104" s="51">
        <v>-743571.19316027302</v>
      </c>
      <c r="BM104" s="51">
        <v>-743670.17967254482</v>
      </c>
      <c r="BN104" s="51">
        <v>-753110.74075095542</v>
      </c>
      <c r="BO104" s="51">
        <v>-758239.49556009262</v>
      </c>
      <c r="BP104" s="51">
        <v>-770984.32856997871</v>
      </c>
      <c r="BQ104" s="51">
        <v>-770984.32856997871</v>
      </c>
      <c r="BR104" s="51">
        <v>-777932.09743122687</v>
      </c>
      <c r="BS104" s="51">
        <v>-771685.93967221212</v>
      </c>
      <c r="BT104" s="51">
        <v>-770680.31759885256</v>
      </c>
      <c r="BU104" s="51">
        <v>-757997.0430278792</v>
      </c>
      <c r="BV104" s="51">
        <v>-756828.76929691248</v>
      </c>
      <c r="BW104" s="51">
        <v>-749660.71733662812</v>
      </c>
      <c r="BX104" s="51">
        <v>-748020.84053940419</v>
      </c>
      <c r="BY104" s="51">
        <v>-745775.29762729444</v>
      </c>
      <c r="BZ104" s="51">
        <v>-745557.82396289473</v>
      </c>
      <c r="CA104" s="51">
        <v>-754565.57882190635</v>
      </c>
      <c r="CB104" s="51">
        <v>-759134.54779665498</v>
      </c>
      <c r="CC104" s="51">
        <v>-772837.23178175231</v>
      </c>
      <c r="CD104" s="51">
        <v>-772837.23178175231</v>
      </c>
    </row>
    <row r="105" spans="1:82" x14ac:dyDescent="0.2">
      <c r="A105" s="50" t="s">
        <v>224</v>
      </c>
      <c r="B105" s="50" t="s">
        <v>144</v>
      </c>
      <c r="C105" s="50" t="s">
        <v>187</v>
      </c>
      <c r="D105" s="50" t="s">
        <v>322</v>
      </c>
      <c r="E105" s="51">
        <v>0</v>
      </c>
      <c r="F105" s="51">
        <v>0</v>
      </c>
      <c r="G105" s="51">
        <v>0</v>
      </c>
      <c r="H105" s="51">
        <v>0</v>
      </c>
      <c r="I105" s="51">
        <v>0</v>
      </c>
      <c r="J105" s="51">
        <v>0</v>
      </c>
      <c r="K105" s="51">
        <v>0</v>
      </c>
      <c r="L105" s="51">
        <v>-263939</v>
      </c>
      <c r="M105" s="51">
        <v>-542078</v>
      </c>
      <c r="N105" s="51">
        <v>-785848</v>
      </c>
      <c r="O105" s="51">
        <v>-1040989</v>
      </c>
      <c r="P105" s="51">
        <v>-1562393</v>
      </c>
      <c r="Q105" s="51">
        <v>-1562393</v>
      </c>
      <c r="R105" s="51">
        <v>-2117250</v>
      </c>
      <c r="S105" s="51">
        <v>-2678967</v>
      </c>
      <c r="T105" s="51">
        <v>-2808170</v>
      </c>
      <c r="U105" s="51">
        <v>-2922343</v>
      </c>
      <c r="V105" s="51">
        <v>-3110423</v>
      </c>
      <c r="W105" s="51">
        <v>-324344</v>
      </c>
      <c r="X105" s="51">
        <v>-360832</v>
      </c>
      <c r="Y105" s="51">
        <v>319033</v>
      </c>
      <c r="Z105" s="51">
        <v>158282</v>
      </c>
      <c r="AA105" s="51">
        <v>754900</v>
      </c>
      <c r="AB105" s="51">
        <v>1888415</v>
      </c>
      <c r="AC105" s="51">
        <v>1737030</v>
      </c>
      <c r="AD105" s="51">
        <v>1737030</v>
      </c>
      <c r="AE105" s="51">
        <v>1547861</v>
      </c>
      <c r="AF105" s="51">
        <v>1291273</v>
      </c>
      <c r="AG105" s="51">
        <v>1389283</v>
      </c>
      <c r="AH105" s="51">
        <v>1314122</v>
      </c>
      <c r="AI105" s="51">
        <v>1613497</v>
      </c>
      <c r="AJ105" s="51">
        <v>1532250</v>
      </c>
      <c r="AK105" s="51">
        <v>1309896</v>
      </c>
      <c r="AL105" s="51">
        <v>1095731</v>
      </c>
      <c r="AM105" s="51">
        <v>-628325</v>
      </c>
      <c r="AN105" s="51">
        <v>-740152</v>
      </c>
      <c r="AO105" s="51">
        <v>-1061085</v>
      </c>
      <c r="AP105" s="51">
        <v>-504335</v>
      </c>
      <c r="AQ105" s="51">
        <v>-504335</v>
      </c>
      <c r="AR105" s="51">
        <v>-830222</v>
      </c>
      <c r="AS105" s="51">
        <v>-921731</v>
      </c>
      <c r="AT105" s="51">
        <v>-849057</v>
      </c>
      <c r="AU105" s="51">
        <v>-1201959</v>
      </c>
      <c r="AV105" s="51">
        <v>-1319008</v>
      </c>
      <c r="AW105" s="51">
        <v>-1535422</v>
      </c>
      <c r="AX105" s="51">
        <v>-1818785</v>
      </c>
      <c r="AY105" s="51">
        <v>-2210100</v>
      </c>
      <c r="AZ105" s="51">
        <v>-2330608</v>
      </c>
      <c r="BA105" s="51">
        <v>-2676805</v>
      </c>
      <c r="BB105" s="51">
        <v>-2968775</v>
      </c>
      <c r="BC105" s="51">
        <v>-3162014</v>
      </c>
      <c r="BD105" s="51">
        <v>-3162014</v>
      </c>
      <c r="BE105" s="51">
        <v>-3348106.511359598</v>
      </c>
      <c r="BF105" s="51">
        <v>-3538999.7322305818</v>
      </c>
      <c r="BG105" s="51">
        <v>-3433112.6363515137</v>
      </c>
      <c r="BH105" s="51">
        <v>-3579952.9954760964</v>
      </c>
      <c r="BI105" s="51">
        <v>-3727134.9949574545</v>
      </c>
      <c r="BJ105" s="51">
        <v>-3829856.1081261383</v>
      </c>
      <c r="BK105" s="51">
        <v>-3943836.7486940091</v>
      </c>
      <c r="BL105" s="51">
        <v>-4044519.5833797287</v>
      </c>
      <c r="BM105" s="51">
        <v>-994618.44029443245</v>
      </c>
      <c r="BN105" s="51">
        <v>-1163915.1244131951</v>
      </c>
      <c r="BO105" s="51">
        <v>-1345325.8389292844</v>
      </c>
      <c r="BP105" s="51">
        <v>-1600643.8432276128</v>
      </c>
      <c r="BQ105" s="51">
        <v>-1600643.8432276128</v>
      </c>
      <c r="BR105" s="51">
        <v>-1712642.8448047796</v>
      </c>
      <c r="BS105" s="51">
        <v>-1849977.0218669493</v>
      </c>
      <c r="BT105" s="51">
        <v>-1635614.2475634031</v>
      </c>
      <c r="BU105" s="51">
        <v>-1752457.2704223078</v>
      </c>
      <c r="BV105" s="51">
        <v>-1860439.2498484757</v>
      </c>
      <c r="BW105" s="51">
        <v>-1941497.4431846291</v>
      </c>
      <c r="BX105" s="51">
        <v>-2012324.6761822589</v>
      </c>
      <c r="BY105" s="51">
        <v>-2094258.4411386261</v>
      </c>
      <c r="BZ105" s="51">
        <v>-588686.33499185275</v>
      </c>
      <c r="CA105" s="51">
        <v>-753820.73695534188</v>
      </c>
      <c r="CB105" s="51">
        <v>-890813.21380892117</v>
      </c>
      <c r="CC105" s="51">
        <v>-1116357.0980747221</v>
      </c>
      <c r="CD105" s="51">
        <v>-1116357.0980747221</v>
      </c>
    </row>
    <row r="106" spans="1:82" x14ac:dyDescent="0.2">
      <c r="A106" s="50" t="s">
        <v>224</v>
      </c>
      <c r="B106" s="50" t="s">
        <v>144</v>
      </c>
      <c r="C106" s="50" t="s">
        <v>209</v>
      </c>
      <c r="D106" s="50" t="s">
        <v>323</v>
      </c>
      <c r="E106" s="51">
        <v>0</v>
      </c>
      <c r="F106" s="51">
        <v>0</v>
      </c>
      <c r="G106" s="51">
        <v>0</v>
      </c>
      <c r="H106" s="51">
        <v>0</v>
      </c>
      <c r="I106" s="51">
        <v>0</v>
      </c>
      <c r="J106" s="51">
        <v>0</v>
      </c>
      <c r="K106" s="51">
        <v>0</v>
      </c>
      <c r="L106" s="51">
        <v>-56375</v>
      </c>
      <c r="M106" s="51">
        <v>-116686</v>
      </c>
      <c r="N106" s="51">
        <v>-167471</v>
      </c>
      <c r="O106" s="51">
        <v>-221408</v>
      </c>
      <c r="P106" s="51">
        <v>-264662</v>
      </c>
      <c r="Q106" s="51">
        <v>-264662</v>
      </c>
      <c r="R106" s="51">
        <v>-390620</v>
      </c>
      <c r="S106" s="51">
        <v>-518479</v>
      </c>
      <c r="T106" s="51">
        <v>-526468</v>
      </c>
      <c r="U106" s="51">
        <v>-530291</v>
      </c>
      <c r="V106" s="51">
        <v>-554598</v>
      </c>
      <c r="W106" s="51">
        <v>194043</v>
      </c>
      <c r="X106" s="51">
        <v>208046</v>
      </c>
      <c r="Y106" s="51">
        <v>379049</v>
      </c>
      <c r="Z106" s="51">
        <v>366860</v>
      </c>
      <c r="AA106" s="51">
        <v>412976</v>
      </c>
      <c r="AB106" s="51">
        <v>291439</v>
      </c>
      <c r="AC106" s="51">
        <v>854158</v>
      </c>
      <c r="AD106" s="51">
        <v>854158</v>
      </c>
      <c r="AE106" s="51">
        <v>833101</v>
      </c>
      <c r="AF106" s="51">
        <v>797063</v>
      </c>
      <c r="AG106" s="51">
        <v>839815</v>
      </c>
      <c r="AH106" s="51">
        <v>844089</v>
      </c>
      <c r="AI106" s="51">
        <v>884881</v>
      </c>
      <c r="AJ106" s="51">
        <v>889946</v>
      </c>
      <c r="AK106" s="51">
        <v>863656</v>
      </c>
      <c r="AL106" s="51">
        <v>839188</v>
      </c>
      <c r="AM106" s="51">
        <v>284214</v>
      </c>
      <c r="AN106" s="51">
        <v>282484</v>
      </c>
      <c r="AO106" s="51">
        <v>234291</v>
      </c>
      <c r="AP106" s="51">
        <v>128167</v>
      </c>
      <c r="AQ106" s="51">
        <v>128167</v>
      </c>
      <c r="AR106" s="51">
        <v>75848</v>
      </c>
      <c r="AS106" s="51">
        <v>75606</v>
      </c>
      <c r="AT106" s="51">
        <v>111844</v>
      </c>
      <c r="AU106" s="51">
        <v>53523</v>
      </c>
      <c r="AV106" s="51">
        <v>47607</v>
      </c>
      <c r="AW106" s="51">
        <v>19612</v>
      </c>
      <c r="AX106" s="51">
        <v>-15541</v>
      </c>
      <c r="AY106" s="51">
        <v>-58651</v>
      </c>
      <c r="AZ106" s="51">
        <v>-135347</v>
      </c>
      <c r="BA106" s="51">
        <v>-312217</v>
      </c>
      <c r="BB106" s="51">
        <v>-341327</v>
      </c>
      <c r="BC106" s="51">
        <v>-356158</v>
      </c>
      <c r="BD106" s="51">
        <v>-356158</v>
      </c>
      <c r="BE106" s="51">
        <v>-384394.17188228958</v>
      </c>
      <c r="BF106" s="51">
        <v>-413960.85030590557</v>
      </c>
      <c r="BG106" s="51">
        <v>-361275.4883100061</v>
      </c>
      <c r="BH106" s="51">
        <v>-378633.00877921516</v>
      </c>
      <c r="BI106" s="51">
        <v>-396085.21415455994</v>
      </c>
      <c r="BJ106" s="51">
        <v>-401215.17842535902</v>
      </c>
      <c r="BK106" s="51">
        <v>-409465.69702699868</v>
      </c>
      <c r="BL106" s="51">
        <v>-414030.75670438376</v>
      </c>
      <c r="BM106" s="51">
        <v>-65605.6229959997</v>
      </c>
      <c r="BN106" s="51">
        <v>-89186.86669362837</v>
      </c>
      <c r="BO106" s="51">
        <v>-116125.48843032477</v>
      </c>
      <c r="BP106" s="51">
        <v>-163547.36004368105</v>
      </c>
      <c r="BQ106" s="51">
        <v>-163547.36004368105</v>
      </c>
      <c r="BR106" s="51">
        <v>-173821.52113524417</v>
      </c>
      <c r="BS106" s="51">
        <v>-191117.27281221992</v>
      </c>
      <c r="BT106" s="51">
        <v>-110940.95431981119</v>
      </c>
      <c r="BU106" s="51">
        <v>-122557.62571873417</v>
      </c>
      <c r="BV106" s="51">
        <v>-131718.47757217719</v>
      </c>
      <c r="BW106" s="51">
        <v>-133417.45875315455</v>
      </c>
      <c r="BX106" s="51">
        <v>-132280.95080025028</v>
      </c>
      <c r="BY106" s="51">
        <v>-134222.59481373831</v>
      </c>
      <c r="BZ106" s="51">
        <v>23741.959881881776</v>
      </c>
      <c r="CA106" s="51">
        <v>-1258.5656402569148</v>
      </c>
      <c r="CB106" s="51">
        <v>-18459.615823292348</v>
      </c>
      <c r="CC106" s="51">
        <v>-60202.502275776991</v>
      </c>
      <c r="CD106" s="51">
        <v>-60202.502275776991</v>
      </c>
    </row>
    <row r="107" spans="1:82" x14ac:dyDescent="0.2">
      <c r="A107" s="50" t="s">
        <v>224</v>
      </c>
      <c r="B107" s="50" t="s">
        <v>144</v>
      </c>
      <c r="C107" s="50" t="s">
        <v>191</v>
      </c>
      <c r="D107" s="50" t="s">
        <v>324</v>
      </c>
      <c r="E107" s="51">
        <v>0</v>
      </c>
      <c r="F107" s="51">
        <v>0</v>
      </c>
      <c r="G107" s="51">
        <v>0</v>
      </c>
      <c r="H107" s="51">
        <v>0</v>
      </c>
      <c r="I107" s="51">
        <v>0</v>
      </c>
      <c r="J107" s="51">
        <v>0</v>
      </c>
      <c r="K107" s="51">
        <v>0</v>
      </c>
      <c r="L107" s="51">
        <v>-417288.64</v>
      </c>
      <c r="M107" s="51">
        <v>-635447.01</v>
      </c>
      <c r="N107" s="51">
        <v>-874507.3</v>
      </c>
      <c r="O107" s="51">
        <v>-576236.48</v>
      </c>
      <c r="P107" s="51">
        <v>-1492846.33</v>
      </c>
      <c r="Q107" s="51">
        <v>-1492846.33</v>
      </c>
      <c r="R107" s="51">
        <v>-646733.45000000007</v>
      </c>
      <c r="S107" s="51">
        <v>179327349.64000002</v>
      </c>
      <c r="T107" s="51">
        <v>-892720.95000001788</v>
      </c>
      <c r="U107" s="51">
        <v>-2519556.4</v>
      </c>
      <c r="V107" s="51">
        <v>-3169706.78</v>
      </c>
      <c r="W107" s="51">
        <v>-1618754.8099999998</v>
      </c>
      <c r="X107" s="51">
        <v>-2176568.5200000005</v>
      </c>
      <c r="Y107" s="51">
        <v>-2637662.44</v>
      </c>
      <c r="Z107" s="51">
        <v>-1773400.19</v>
      </c>
      <c r="AA107" s="51">
        <v>-3153478.83</v>
      </c>
      <c r="AB107" s="51">
        <v>-3544119.5100000002</v>
      </c>
      <c r="AC107" s="51">
        <v>-2606753.3699999996</v>
      </c>
      <c r="AD107" s="51">
        <v>-2606753.3699999996</v>
      </c>
      <c r="AE107" s="51">
        <v>-1762176.25</v>
      </c>
      <c r="AF107" s="51">
        <v>-2061962.28</v>
      </c>
      <c r="AG107" s="51">
        <v>-1673078.57</v>
      </c>
      <c r="AH107" s="51">
        <v>-1518817.65</v>
      </c>
      <c r="AI107" s="51">
        <v>-1703072.2</v>
      </c>
      <c r="AJ107" s="51">
        <v>-1981804.73</v>
      </c>
      <c r="AK107" s="51">
        <v>-1520147.96</v>
      </c>
      <c r="AL107" s="51">
        <v>-1485772.5999999901</v>
      </c>
      <c r="AM107" s="51">
        <v>-2734534.14</v>
      </c>
      <c r="AN107" s="51">
        <v>-1807213.9100000001</v>
      </c>
      <c r="AO107" s="51">
        <v>-1786805.3399999999</v>
      </c>
      <c r="AP107" s="51">
        <v>-2448400.73</v>
      </c>
      <c r="AQ107" s="51">
        <v>-2448400.73</v>
      </c>
      <c r="AR107" s="51">
        <v>-2248684.52</v>
      </c>
      <c r="AS107" s="51">
        <v>-2640469.0499999998</v>
      </c>
      <c r="AT107" s="51">
        <v>-2252124.5499999998</v>
      </c>
      <c r="AU107" s="51">
        <v>-1737375.7899999996</v>
      </c>
      <c r="AV107" s="51">
        <v>-1696678.4900000002</v>
      </c>
      <c r="AW107" s="51">
        <v>-2662421.4699999997</v>
      </c>
      <c r="AX107" s="51">
        <v>-1651271.4200000004</v>
      </c>
      <c r="AY107" s="51">
        <v>-2537036.3899999997</v>
      </c>
      <c r="AZ107" s="51">
        <v>-2632057.4699999997</v>
      </c>
      <c r="BA107" s="51">
        <v>-1891308.9800000004</v>
      </c>
      <c r="BB107" s="51">
        <v>-3008801.6</v>
      </c>
      <c r="BC107" s="51">
        <v>-2736398.3400000003</v>
      </c>
      <c r="BD107" s="51">
        <v>-2736398.3400000003</v>
      </c>
      <c r="BE107" s="51">
        <v>-2462935.34</v>
      </c>
      <c r="BF107" s="51">
        <v>-2231032.34</v>
      </c>
      <c r="BG107" s="51">
        <v>-2255652.34</v>
      </c>
      <c r="BH107" s="51">
        <v>-1461642.3399999999</v>
      </c>
      <c r="BI107" s="51">
        <v>-1311864.3399999999</v>
      </c>
      <c r="BJ107" s="51">
        <v>-1305708.3399999999</v>
      </c>
      <c r="BK107" s="51">
        <v>-1316743.3399999999</v>
      </c>
      <c r="BL107" s="51">
        <v>-1303639.3399999999</v>
      </c>
      <c r="BM107" s="51">
        <v>-1300886.3399999999</v>
      </c>
      <c r="BN107" s="51">
        <v>-1641699.3399999999</v>
      </c>
      <c r="BO107" s="51">
        <v>-2052579.3399999999</v>
      </c>
      <c r="BP107" s="51">
        <v>-2212833.34</v>
      </c>
      <c r="BQ107" s="51">
        <v>-2212833.34</v>
      </c>
      <c r="BR107" s="51">
        <v>-3237212.3400000036</v>
      </c>
      <c r="BS107" s="51">
        <v>-3028383.3400000036</v>
      </c>
      <c r="BT107" s="51">
        <v>-2902124.3400000036</v>
      </c>
      <c r="BU107" s="51">
        <v>-1862680.3400000036</v>
      </c>
      <c r="BV107" s="51">
        <v>-1669296.3400000036</v>
      </c>
      <c r="BW107" s="51">
        <v>-1592974.3400000036</v>
      </c>
      <c r="BX107" s="51">
        <v>-1556027.3400000036</v>
      </c>
      <c r="BY107" s="51">
        <v>-1562919.3400000036</v>
      </c>
      <c r="BZ107" s="51">
        <v>-1520507.3400000036</v>
      </c>
      <c r="CA107" s="51">
        <v>-1890191.3400000036</v>
      </c>
      <c r="CB107" s="51">
        <v>-2388171.3400000036</v>
      </c>
      <c r="CC107" s="51">
        <v>-2767456.3400000036</v>
      </c>
      <c r="CD107" s="51">
        <v>-2767456.3400000036</v>
      </c>
    </row>
    <row r="108" spans="1:82" x14ac:dyDescent="0.2">
      <c r="A108" s="50" t="s">
        <v>224</v>
      </c>
      <c r="B108" s="50" t="s">
        <v>144</v>
      </c>
      <c r="C108" s="50" t="s">
        <v>325</v>
      </c>
      <c r="D108" s="50" t="s">
        <v>326</v>
      </c>
      <c r="E108" s="51">
        <v>0</v>
      </c>
      <c r="F108" s="51">
        <v>0</v>
      </c>
      <c r="G108" s="51">
        <v>0</v>
      </c>
      <c r="H108" s="51">
        <v>0</v>
      </c>
      <c r="I108" s="51">
        <v>0</v>
      </c>
      <c r="J108" s="51">
        <v>0</v>
      </c>
      <c r="K108" s="51">
        <v>0</v>
      </c>
      <c r="L108" s="51">
        <v>-1316141.6000000001</v>
      </c>
      <c r="M108" s="51">
        <v>-3047815.99</v>
      </c>
      <c r="N108" s="51">
        <v>-7286656.5099999998</v>
      </c>
      <c r="O108" s="51">
        <v>-5592726.8700000001</v>
      </c>
      <c r="P108" s="51">
        <v>-3016824</v>
      </c>
      <c r="Q108" s="51">
        <v>-3016824</v>
      </c>
      <c r="R108" s="51">
        <v>-6123222.3200000003</v>
      </c>
      <c r="S108" s="51">
        <v>-11154047.68</v>
      </c>
      <c r="T108" s="51">
        <v>-5957129.919999999</v>
      </c>
      <c r="U108" s="51">
        <v>-5973204.5599999987</v>
      </c>
      <c r="V108" s="51">
        <v>-6172212.25</v>
      </c>
      <c r="W108" s="51">
        <v>-5982800.9600000009</v>
      </c>
      <c r="X108" s="51">
        <v>-6839513.5800000001</v>
      </c>
      <c r="Y108" s="51">
        <v>-5277823.99</v>
      </c>
      <c r="Z108" s="51">
        <v>-6314746.1699999999</v>
      </c>
      <c r="AA108" s="51">
        <v>-6877581.4400000004</v>
      </c>
      <c r="AB108" s="51">
        <v>-5292007.0900000008</v>
      </c>
      <c r="AC108" s="51">
        <v>-6002012.1500000004</v>
      </c>
      <c r="AD108" s="51">
        <v>-6002012.1500000004</v>
      </c>
      <c r="AE108" s="51">
        <v>-3732243.5200000014</v>
      </c>
      <c r="AF108" s="51">
        <v>-6186260.5800000001</v>
      </c>
      <c r="AG108" s="51">
        <v>-6770322.8899999997</v>
      </c>
      <c r="AH108" s="51">
        <v>-7546125.25</v>
      </c>
      <c r="AI108" s="51">
        <v>-7662239.5800000001</v>
      </c>
      <c r="AJ108" s="51">
        <v>-4850840.7300000004</v>
      </c>
      <c r="AK108" s="51">
        <v>-5487909.0199999996</v>
      </c>
      <c r="AL108" s="51">
        <v>-6985206.98999999</v>
      </c>
      <c r="AM108" s="51">
        <v>-5486365.580000001</v>
      </c>
      <c r="AN108" s="51">
        <v>-5308306.080000001</v>
      </c>
      <c r="AO108" s="51">
        <v>-4940373.2</v>
      </c>
      <c r="AP108" s="51">
        <v>-8289215.8300000001</v>
      </c>
      <c r="AQ108" s="51">
        <v>-8289215.8300000001</v>
      </c>
      <c r="AR108" s="51">
        <v>-4338190.5600000005</v>
      </c>
      <c r="AS108" s="51">
        <v>-4493078.76</v>
      </c>
      <c r="AT108" s="51">
        <v>-3857151.78</v>
      </c>
      <c r="AU108" s="51">
        <v>-4654128.7899999991</v>
      </c>
      <c r="AV108" s="51">
        <v>-5062105.22</v>
      </c>
      <c r="AW108" s="51">
        <v>-4544228.3499999996</v>
      </c>
      <c r="AX108" s="51">
        <v>-5452032.6799999997</v>
      </c>
      <c r="AY108" s="51">
        <v>-4680210.4399999995</v>
      </c>
      <c r="AZ108" s="51">
        <v>-4410865.83</v>
      </c>
      <c r="BA108" s="51">
        <v>-3821061.0999999996</v>
      </c>
      <c r="BB108" s="51">
        <v>-4094023.81</v>
      </c>
      <c r="BC108" s="51">
        <v>-4836498.2500000009</v>
      </c>
      <c r="BD108" s="51">
        <v>-4836498.2500000009</v>
      </c>
      <c r="BE108" s="51">
        <v>-7193894.2500000009</v>
      </c>
      <c r="BF108" s="51">
        <v>-7367059.2500000009</v>
      </c>
      <c r="BG108" s="51">
        <v>-6924537.2500000009</v>
      </c>
      <c r="BH108" s="51">
        <v>-5812777.2500000009</v>
      </c>
      <c r="BI108" s="51">
        <v>-5433453.2500000009</v>
      </c>
      <c r="BJ108" s="51">
        <v>-5516014.2500000009</v>
      </c>
      <c r="BK108" s="51">
        <v>-4943820.2500000009</v>
      </c>
      <c r="BL108" s="51">
        <v>-5086457.2500000009</v>
      </c>
      <c r="BM108" s="51">
        <v>-5143514.2500000009</v>
      </c>
      <c r="BN108" s="51">
        <v>-5032771.2500000009</v>
      </c>
      <c r="BO108" s="51">
        <v>-5353871.2500000009</v>
      </c>
      <c r="BP108" s="51">
        <v>-5596485.2500000009</v>
      </c>
      <c r="BQ108" s="51">
        <v>-5596485.2500000009</v>
      </c>
      <c r="BR108" s="51">
        <v>-6137180.2500000009</v>
      </c>
      <c r="BS108" s="51">
        <v>-6318820.2500000009</v>
      </c>
      <c r="BT108" s="51">
        <v>-5690002.2500000009</v>
      </c>
      <c r="BU108" s="51">
        <v>-5108032.2500000009</v>
      </c>
      <c r="BV108" s="51">
        <v>-4976566.2500000009</v>
      </c>
      <c r="BW108" s="51">
        <v>-5069342.2500000009</v>
      </c>
      <c r="BX108" s="51">
        <v>-4793698.2500000009</v>
      </c>
      <c r="BY108" s="51">
        <v>-4902024.2500000009</v>
      </c>
      <c r="BZ108" s="51">
        <v>-4954307.2500000009</v>
      </c>
      <c r="CA108" s="51">
        <v>-4853520.2500000009</v>
      </c>
      <c r="CB108" s="51">
        <v>-5180362.2500000009</v>
      </c>
      <c r="CC108" s="51">
        <v>-5364936.2500000009</v>
      </c>
      <c r="CD108" s="51">
        <v>-5364936.2500000009</v>
      </c>
    </row>
    <row r="109" spans="1:82" x14ac:dyDescent="0.2">
      <c r="A109" s="50" t="s">
        <v>224</v>
      </c>
      <c r="B109" s="50" t="s">
        <v>144</v>
      </c>
      <c r="C109" s="50" t="s">
        <v>327</v>
      </c>
      <c r="D109" s="50" t="s">
        <v>328</v>
      </c>
      <c r="E109" s="51">
        <v>0</v>
      </c>
      <c r="F109" s="51">
        <v>0</v>
      </c>
      <c r="G109" s="51">
        <v>0</v>
      </c>
      <c r="H109" s="51">
        <v>0</v>
      </c>
      <c r="I109" s="51">
        <v>0</v>
      </c>
      <c r="J109" s="51">
        <v>0</v>
      </c>
      <c r="K109" s="51">
        <v>0</v>
      </c>
      <c r="L109" s="51">
        <v>-5599303.5499999998</v>
      </c>
      <c r="M109" s="51">
        <v>-5730145.1699999999</v>
      </c>
      <c r="N109" s="51">
        <v>-2542416.7899999996</v>
      </c>
      <c r="O109" s="51">
        <v>-4320409.79</v>
      </c>
      <c r="P109" s="51">
        <v>-4541962.5600000005</v>
      </c>
      <c r="Q109" s="51">
        <v>-4541962.5600000005</v>
      </c>
      <c r="R109" s="51">
        <v>-4168833.2499999991</v>
      </c>
      <c r="S109" s="51">
        <v>-5025163.4800000004</v>
      </c>
      <c r="T109" s="51">
        <v>-4902392.8899999997</v>
      </c>
      <c r="U109" s="51">
        <v>-3530259.1500000004</v>
      </c>
      <c r="V109" s="51">
        <v>-3191318.5500000003</v>
      </c>
      <c r="W109" s="51">
        <v>-2896714.1</v>
      </c>
      <c r="X109" s="51">
        <v>-3079144.4299999997</v>
      </c>
      <c r="Y109" s="51">
        <v>-2727032.4600000004</v>
      </c>
      <c r="Z109" s="51">
        <v>-1847522.98</v>
      </c>
      <c r="AA109" s="51">
        <v>-1797641.5099999998</v>
      </c>
      <c r="AB109" s="51">
        <v>-2591407.2399999998</v>
      </c>
      <c r="AC109" s="51">
        <v>-2617989.69</v>
      </c>
      <c r="AD109" s="51">
        <v>-2617989.69</v>
      </c>
      <c r="AE109" s="51">
        <v>-2696628.59</v>
      </c>
      <c r="AF109" s="51">
        <v>-2586901.14</v>
      </c>
      <c r="AG109" s="51">
        <v>-2901100.4</v>
      </c>
      <c r="AH109" s="51">
        <v>-1882665.27</v>
      </c>
      <c r="AI109" s="51">
        <v>-2152313.19</v>
      </c>
      <c r="AJ109" s="51">
        <v>-1351282.14</v>
      </c>
      <c r="AK109" s="51">
        <v>-1579218.04</v>
      </c>
      <c r="AL109" s="51">
        <v>-2550756.23999999</v>
      </c>
      <c r="AM109" s="51">
        <v>-2492498.1800000002</v>
      </c>
      <c r="AN109" s="51">
        <v>-2530694.9</v>
      </c>
      <c r="AO109" s="51">
        <v>-2477524.3599999994</v>
      </c>
      <c r="AP109" s="51">
        <v>-3655340.18</v>
      </c>
      <c r="AQ109" s="51">
        <v>-3655340.18</v>
      </c>
      <c r="AR109" s="51">
        <v>-2914379.7500000005</v>
      </c>
      <c r="AS109" s="51">
        <v>-4052303.3200000003</v>
      </c>
      <c r="AT109" s="51">
        <v>-4967736.97</v>
      </c>
      <c r="AU109" s="51">
        <v>-3636576.26</v>
      </c>
      <c r="AV109" s="51">
        <v>-2624085.6599999997</v>
      </c>
      <c r="AW109" s="51">
        <v>-2685292.52</v>
      </c>
      <c r="AX109" s="51">
        <v>-2701059.95</v>
      </c>
      <c r="AY109" s="51">
        <v>-2723668.97</v>
      </c>
      <c r="AZ109" s="51">
        <v>-3590277.3800000004</v>
      </c>
      <c r="BA109" s="51">
        <v>-4409070.17</v>
      </c>
      <c r="BB109" s="51">
        <v>-5231393.5099999988</v>
      </c>
      <c r="BC109" s="51">
        <v>-5487545.1399999987</v>
      </c>
      <c r="BD109" s="51">
        <v>-5487545.1399999987</v>
      </c>
      <c r="BE109" s="51">
        <v>-9261937.7499999981</v>
      </c>
      <c r="BF109" s="51">
        <v>-7358983.2299999986</v>
      </c>
      <c r="BG109" s="51">
        <v>-8652003.4099999983</v>
      </c>
      <c r="BH109" s="51">
        <v>-7986541.709999999</v>
      </c>
      <c r="BI109" s="51">
        <v>-6732033.0299999993</v>
      </c>
      <c r="BJ109" s="51">
        <v>-11647995.23</v>
      </c>
      <c r="BK109" s="51">
        <v>-9801930.6999999993</v>
      </c>
      <c r="BL109" s="51">
        <v>-10175076.84</v>
      </c>
      <c r="BM109" s="51">
        <v>-10481088.57</v>
      </c>
      <c r="BN109" s="51">
        <v>-8894286.6699999981</v>
      </c>
      <c r="BO109" s="51">
        <v>-8526222.1799999978</v>
      </c>
      <c r="BP109" s="51">
        <v>-6757255.7399999984</v>
      </c>
      <c r="BQ109" s="51">
        <v>-6757255.7399999984</v>
      </c>
      <c r="BR109" s="51">
        <v>-7428397.2599999979</v>
      </c>
      <c r="BS109" s="51">
        <v>-6617380.2499999991</v>
      </c>
      <c r="BT109" s="51">
        <v>-5425354.7499999991</v>
      </c>
      <c r="BU109" s="51">
        <v>-5956577.6399999987</v>
      </c>
      <c r="BV109" s="51">
        <v>-4832368.7799999984</v>
      </c>
      <c r="BW109" s="51">
        <v>-5081150.6499999985</v>
      </c>
      <c r="BX109" s="51">
        <v>-4805165.2899999982</v>
      </c>
      <c r="BY109" s="51">
        <v>-5093184.0799999991</v>
      </c>
      <c r="BZ109" s="51">
        <v>-5430220.9899999993</v>
      </c>
      <c r="CA109" s="51">
        <v>-5927253.2899999982</v>
      </c>
      <c r="CB109" s="51">
        <v>-5422163.8299999991</v>
      </c>
      <c r="CC109" s="51">
        <v>-4928721.7799999993</v>
      </c>
      <c r="CD109" s="51">
        <v>-4928721.7799999993</v>
      </c>
    </row>
    <row r="110" spans="1:82" x14ac:dyDescent="0.2">
      <c r="A110" s="50" t="s">
        <v>224</v>
      </c>
      <c r="B110" s="50" t="s">
        <v>144</v>
      </c>
      <c r="C110" s="50" t="s">
        <v>329</v>
      </c>
      <c r="D110" s="50" t="s">
        <v>330</v>
      </c>
      <c r="E110" s="51">
        <v>0</v>
      </c>
      <c r="F110" s="51">
        <v>0</v>
      </c>
      <c r="G110" s="51">
        <v>0</v>
      </c>
      <c r="H110" s="51">
        <v>0</v>
      </c>
      <c r="I110" s="51">
        <v>0</v>
      </c>
      <c r="J110" s="51">
        <v>0</v>
      </c>
      <c r="K110" s="51">
        <v>0</v>
      </c>
      <c r="L110" s="51">
        <v>0</v>
      </c>
      <c r="M110" s="51">
        <v>0</v>
      </c>
      <c r="N110" s="51">
        <v>0</v>
      </c>
      <c r="O110" s="51">
        <v>0</v>
      </c>
      <c r="P110" s="51">
        <v>0</v>
      </c>
      <c r="Q110" s="51">
        <v>0</v>
      </c>
      <c r="R110" s="51">
        <v>0</v>
      </c>
      <c r="S110" s="51">
        <v>0</v>
      </c>
      <c r="T110" s="51">
        <v>0</v>
      </c>
      <c r="U110" s="51">
        <v>0</v>
      </c>
      <c r="V110" s="51">
        <v>0</v>
      </c>
      <c r="W110" s="51">
        <v>0</v>
      </c>
      <c r="X110" s="51">
        <v>0</v>
      </c>
      <c r="Y110" s="51">
        <v>0</v>
      </c>
      <c r="Z110" s="51">
        <v>0</v>
      </c>
      <c r="AA110" s="51">
        <v>0</v>
      </c>
      <c r="AB110" s="51">
        <v>0</v>
      </c>
      <c r="AC110" s="51">
        <v>0</v>
      </c>
      <c r="AD110" s="51">
        <v>0</v>
      </c>
      <c r="AE110" s="51">
        <v>-829066.67</v>
      </c>
      <c r="AF110" s="51">
        <v>-1392016.67</v>
      </c>
      <c r="AG110" s="51">
        <v>0</v>
      </c>
      <c r="AH110" s="51">
        <v>-512000</v>
      </c>
      <c r="AI110" s="51">
        <v>-1041066.67</v>
      </c>
      <c r="AJ110" s="51">
        <v>0</v>
      </c>
      <c r="AK110" s="51">
        <v>-488666.67</v>
      </c>
      <c r="AL110" s="51">
        <v>-977333.34</v>
      </c>
      <c r="AM110" s="51">
        <v>0</v>
      </c>
      <c r="AN110" s="51">
        <v>-447333.33</v>
      </c>
      <c r="AO110" s="51">
        <v>-899780.55</v>
      </c>
      <c r="AP110" s="51">
        <v>0</v>
      </c>
      <c r="AQ110" s="51">
        <v>0</v>
      </c>
      <c r="AR110" s="51">
        <v>-396583.33</v>
      </c>
      <c r="AS110" s="51">
        <v>-793166.66</v>
      </c>
      <c r="AT110" s="51">
        <v>0</v>
      </c>
      <c r="AU110" s="51">
        <v>-284666.67</v>
      </c>
      <c r="AV110" s="51">
        <v>-569333.34</v>
      </c>
      <c r="AW110" s="51">
        <v>0</v>
      </c>
      <c r="AX110" s="51">
        <v>-276500</v>
      </c>
      <c r="AY110" s="51">
        <v>-553000</v>
      </c>
      <c r="AZ110" s="51">
        <v>0</v>
      </c>
      <c r="BA110" s="51">
        <v>-281750</v>
      </c>
      <c r="BB110" s="51">
        <v>-611875</v>
      </c>
      <c r="BC110" s="51">
        <v>0</v>
      </c>
      <c r="BD110" s="51">
        <v>0</v>
      </c>
      <c r="BE110" s="51">
        <v>-481909.88660007948</v>
      </c>
      <c r="BF110" s="51">
        <v>-995532.85918131331</v>
      </c>
      <c r="BG110" s="51">
        <v>0</v>
      </c>
      <c r="BH110" s="51">
        <v>-499665.05582245911</v>
      </c>
      <c r="BI110" s="51">
        <v>-971750.55053073564</v>
      </c>
      <c r="BJ110" s="51">
        <v>0</v>
      </c>
      <c r="BK110" s="51">
        <v>-518564.60040014744</v>
      </c>
      <c r="BL110" s="51">
        <v>-1054912.7106612353</v>
      </c>
      <c r="BM110" s="51">
        <v>0</v>
      </c>
      <c r="BN110" s="51">
        <v>-610251.50981231115</v>
      </c>
      <c r="BO110" s="51">
        <v>-1236687.1028658736</v>
      </c>
      <c r="BP110" s="51">
        <v>0</v>
      </c>
      <c r="BQ110" s="51">
        <v>0</v>
      </c>
      <c r="BR110" s="51">
        <v>-701757.81757255236</v>
      </c>
      <c r="BS110" s="51">
        <v>-1469908.1794792567</v>
      </c>
      <c r="BT110" s="51">
        <v>0</v>
      </c>
      <c r="BU110" s="51">
        <v>-626169.34775908955</v>
      </c>
      <c r="BV110" s="51">
        <v>-1113203.0533313651</v>
      </c>
      <c r="BW110" s="51">
        <v>0</v>
      </c>
      <c r="BX110" s="51">
        <v>-494011.31861383375</v>
      </c>
      <c r="BY110" s="51">
        <v>-992854.0553380677</v>
      </c>
      <c r="BZ110" s="51">
        <v>0</v>
      </c>
      <c r="CA110" s="51">
        <v>-517000.44574859494</v>
      </c>
      <c r="CB110" s="51">
        <v>-1047084.1029933768</v>
      </c>
      <c r="CC110" s="51">
        <v>0</v>
      </c>
      <c r="CD110" s="51">
        <v>0</v>
      </c>
    </row>
    <row r="111" spans="1:82" x14ac:dyDescent="0.2">
      <c r="A111" s="50" t="s">
        <v>224</v>
      </c>
      <c r="B111" s="50" t="s">
        <v>144</v>
      </c>
      <c r="C111" s="50" t="s">
        <v>331</v>
      </c>
      <c r="D111" s="50" t="s">
        <v>332</v>
      </c>
      <c r="E111" s="51">
        <v>0</v>
      </c>
      <c r="F111" s="51">
        <v>0</v>
      </c>
      <c r="G111" s="51">
        <v>0</v>
      </c>
      <c r="H111" s="51">
        <v>0</v>
      </c>
      <c r="I111" s="51">
        <v>0</v>
      </c>
      <c r="J111" s="51">
        <v>0</v>
      </c>
      <c r="K111" s="51">
        <v>0</v>
      </c>
      <c r="L111" s="51">
        <v>-52328.17</v>
      </c>
      <c r="M111" s="51">
        <v>-59167.69</v>
      </c>
      <c r="N111" s="51">
        <v>-65388.79</v>
      </c>
      <c r="O111" s="51">
        <v>-71827.33</v>
      </c>
      <c r="P111" s="51">
        <v>-78101.09</v>
      </c>
      <c r="Q111" s="51">
        <v>-78101.09</v>
      </c>
      <c r="R111" s="51">
        <v>-936.36999999999534</v>
      </c>
      <c r="S111" s="51">
        <v>-8176.98</v>
      </c>
      <c r="T111" s="51">
        <v>-14544</v>
      </c>
      <c r="U111" s="51">
        <v>-21529.94</v>
      </c>
      <c r="V111" s="51">
        <v>-28046.6</v>
      </c>
      <c r="W111" s="51">
        <v>-34905.549999999996</v>
      </c>
      <c r="X111" s="51">
        <v>-41193.980000000003</v>
      </c>
      <c r="Y111" s="51">
        <v>-47854.39</v>
      </c>
      <c r="Z111" s="51">
        <v>-54298.44</v>
      </c>
      <c r="AA111" s="51">
        <v>-60226.39</v>
      </c>
      <c r="AB111" s="51">
        <v>-66702.19</v>
      </c>
      <c r="AC111" s="51">
        <v>-76994.53</v>
      </c>
      <c r="AD111" s="51">
        <v>-76994.53</v>
      </c>
      <c r="AE111" s="51">
        <v>-31149.769999999997</v>
      </c>
      <c r="AF111" s="51">
        <v>-7937.98</v>
      </c>
      <c r="AG111" s="51">
        <v>-13989.33</v>
      </c>
      <c r="AH111" s="51">
        <v>-20765.740000000002</v>
      </c>
      <c r="AI111" s="51">
        <v>-26975.4</v>
      </c>
      <c r="AJ111" s="51">
        <v>-39873.14</v>
      </c>
      <c r="AK111" s="51">
        <v>-46205.14</v>
      </c>
      <c r="AL111" s="51">
        <v>-31111.16</v>
      </c>
      <c r="AM111" s="51">
        <v>-25505.19</v>
      </c>
      <c r="AN111" s="51">
        <v>-40961.729999999996</v>
      </c>
      <c r="AO111" s="51">
        <v>-47073.560000000005</v>
      </c>
      <c r="AP111" s="51">
        <v>-53988.18</v>
      </c>
      <c r="AQ111" s="51">
        <v>-53988.18</v>
      </c>
      <c r="AR111" s="51">
        <v>-51511.41</v>
      </c>
      <c r="AS111" s="51">
        <v>-54432.060000000005</v>
      </c>
      <c r="AT111" s="51">
        <v>-62385.42</v>
      </c>
      <c r="AU111" s="51">
        <v>-68588.649999999994</v>
      </c>
      <c r="AV111" s="51">
        <v>-75739.239999999991</v>
      </c>
      <c r="AW111" s="51">
        <v>-83457.290000000008</v>
      </c>
      <c r="AX111" s="51">
        <v>-71893.06</v>
      </c>
      <c r="AY111" s="51">
        <v>-73823.37</v>
      </c>
      <c r="AZ111" s="51">
        <v>-76778.739999999991</v>
      </c>
      <c r="BA111" s="51">
        <v>-77953.62000000001</v>
      </c>
      <c r="BB111" s="51">
        <v>-81560.36</v>
      </c>
      <c r="BC111" s="51">
        <v>-81688.41</v>
      </c>
      <c r="BD111" s="51">
        <v>-81688.41</v>
      </c>
      <c r="BE111" s="51">
        <v>-121926.53000000001</v>
      </c>
      <c r="BF111" s="51">
        <v>-137641.22</v>
      </c>
      <c r="BG111" s="51">
        <v>-153660.1</v>
      </c>
      <c r="BH111" s="51">
        <v>-170733.86000000002</v>
      </c>
      <c r="BI111" s="51">
        <v>-187725.88</v>
      </c>
      <c r="BJ111" s="51">
        <v>-205092.8</v>
      </c>
      <c r="BK111" s="51">
        <v>-222412.32</v>
      </c>
      <c r="BL111" s="51">
        <v>-239369.36</v>
      </c>
      <c r="BM111" s="51">
        <v>-259919.73</v>
      </c>
      <c r="BN111" s="51">
        <v>-275821.07000000007</v>
      </c>
      <c r="BO111" s="51">
        <v>-291616.04000000004</v>
      </c>
      <c r="BP111" s="51">
        <v>-307987.67000000004</v>
      </c>
      <c r="BQ111" s="51">
        <v>-307987.67000000004</v>
      </c>
      <c r="BR111" s="51">
        <v>-323176.76</v>
      </c>
      <c r="BS111" s="51">
        <v>-338399.19000000006</v>
      </c>
      <c r="BT111" s="51">
        <v>-354070.42000000004</v>
      </c>
      <c r="BU111" s="51">
        <v>-369611.58</v>
      </c>
      <c r="BV111" s="51">
        <v>-385376.45</v>
      </c>
      <c r="BW111" s="51">
        <v>-401321.99</v>
      </c>
      <c r="BX111" s="51">
        <v>-417419.92</v>
      </c>
      <c r="BY111" s="51">
        <v>-433799.58</v>
      </c>
      <c r="BZ111" s="51">
        <v>-450413.09</v>
      </c>
      <c r="CA111" s="51">
        <v>-467288.61</v>
      </c>
      <c r="CB111" s="51">
        <v>-484553.81999999995</v>
      </c>
      <c r="CC111" s="51">
        <v>-501981.41000000003</v>
      </c>
      <c r="CD111" s="51">
        <v>-501981.41000000003</v>
      </c>
    </row>
    <row r="112" spans="1:82" x14ac:dyDescent="0.2">
      <c r="A112" s="50" t="s">
        <v>224</v>
      </c>
      <c r="B112" s="50" t="s">
        <v>144</v>
      </c>
      <c r="C112" s="50" t="s">
        <v>333</v>
      </c>
      <c r="D112" s="50" t="s">
        <v>334</v>
      </c>
      <c r="E112" s="51">
        <v>0</v>
      </c>
      <c r="F112" s="51">
        <v>0</v>
      </c>
      <c r="G112" s="51">
        <v>0</v>
      </c>
      <c r="H112" s="51">
        <v>0</v>
      </c>
      <c r="I112" s="51">
        <v>0</v>
      </c>
      <c r="J112" s="51">
        <v>0</v>
      </c>
      <c r="K112" s="51">
        <v>0</v>
      </c>
      <c r="L112" s="51">
        <v>-343780.8</v>
      </c>
      <c r="M112" s="51">
        <v>-343780.8</v>
      </c>
      <c r="N112" s="51">
        <v>-343780.8</v>
      </c>
      <c r="O112" s="51">
        <v>-343780.8</v>
      </c>
      <c r="P112" s="51">
        <v>-343780.8</v>
      </c>
      <c r="Q112" s="51">
        <v>-343780.8</v>
      </c>
      <c r="R112" s="51">
        <v>-57749.489999999991</v>
      </c>
      <c r="S112" s="51">
        <v>-57749.49</v>
      </c>
      <c r="T112" s="51">
        <v>-57749.49</v>
      </c>
      <c r="U112" s="51">
        <v>-57749.49</v>
      </c>
      <c r="V112" s="51">
        <v>-57749.49</v>
      </c>
      <c r="W112" s="51">
        <v>-57749.49</v>
      </c>
      <c r="X112" s="51">
        <v>-57749.49</v>
      </c>
      <c r="Y112" s="51">
        <v>-57749.49</v>
      </c>
      <c r="Z112" s="51">
        <v>-57749.49</v>
      </c>
      <c r="AA112" s="51">
        <v>-57749.49</v>
      </c>
      <c r="AB112" s="51">
        <v>-57749.49</v>
      </c>
      <c r="AC112" s="51">
        <v>-67054.41</v>
      </c>
      <c r="AD112" s="51">
        <v>-67054.41</v>
      </c>
      <c r="AE112" s="51">
        <v>-67054.41</v>
      </c>
      <c r="AF112" s="51">
        <v>-63534.520000000004</v>
      </c>
      <c r="AG112" s="51">
        <v>-63534.52</v>
      </c>
      <c r="AH112" s="51">
        <v>-63534.52</v>
      </c>
      <c r="AI112" s="51">
        <v>-63534.52</v>
      </c>
      <c r="AJ112" s="51">
        <v>-63534.52</v>
      </c>
      <c r="AK112" s="51">
        <v>-91605.52</v>
      </c>
      <c r="AL112" s="51">
        <v>-91605.52</v>
      </c>
      <c r="AM112" s="51">
        <v>-75750.19</v>
      </c>
      <c r="AN112" s="51">
        <v>-75750.19</v>
      </c>
      <c r="AO112" s="51">
        <v>-91605.52</v>
      </c>
      <c r="AP112" s="51">
        <v>-120249.52</v>
      </c>
      <c r="AQ112" s="51">
        <v>-120249.52</v>
      </c>
      <c r="AR112" s="51">
        <v>-101919.52</v>
      </c>
      <c r="AS112" s="51">
        <v>-87521.52</v>
      </c>
      <c r="AT112" s="51">
        <v>-87521.52</v>
      </c>
      <c r="AU112" s="51">
        <v>-87521.52</v>
      </c>
      <c r="AV112" s="51">
        <v>-87521.52</v>
      </c>
      <c r="AW112" s="51">
        <v>-87521.52</v>
      </c>
      <c r="AX112" s="51">
        <v>-87521.52</v>
      </c>
      <c r="AY112" s="51">
        <v>-87521.52</v>
      </c>
      <c r="AZ112" s="51">
        <v>-87521.52</v>
      </c>
      <c r="BA112" s="51">
        <v>-87521.52</v>
      </c>
      <c r="BB112" s="51">
        <v>-87521.52</v>
      </c>
      <c r="BC112" s="51">
        <v>-83900.1</v>
      </c>
      <c r="BD112" s="51">
        <v>-83900.1</v>
      </c>
      <c r="BE112" s="51">
        <v>-103957.91040000001</v>
      </c>
      <c r="BF112" s="51">
        <v>-89271.950400000002</v>
      </c>
      <c r="BG112" s="51">
        <v>-89271.950400000002</v>
      </c>
      <c r="BH112" s="51">
        <v>-89271.950400000002</v>
      </c>
      <c r="BI112" s="51">
        <v>-89271.950400000002</v>
      </c>
      <c r="BJ112" s="51">
        <v>-89271.950400000002</v>
      </c>
      <c r="BK112" s="51">
        <v>-89271.950400000002</v>
      </c>
      <c r="BL112" s="51">
        <v>-89271.950400000002</v>
      </c>
      <c r="BM112" s="51">
        <v>-89271.950400000002</v>
      </c>
      <c r="BN112" s="51">
        <v>-89271.950400000002</v>
      </c>
      <c r="BO112" s="51">
        <v>-89271.950400000002</v>
      </c>
      <c r="BP112" s="51">
        <v>-85578.102000000014</v>
      </c>
      <c r="BQ112" s="51">
        <v>-85578.102000000014</v>
      </c>
      <c r="BR112" s="51">
        <v>-106037.06860800002</v>
      </c>
      <c r="BS112" s="51">
        <v>-91057.389408000003</v>
      </c>
      <c r="BT112" s="51">
        <v>-91057.389408000003</v>
      </c>
      <c r="BU112" s="51">
        <v>-91057.389408000003</v>
      </c>
      <c r="BV112" s="51">
        <v>-91057.389408000003</v>
      </c>
      <c r="BW112" s="51">
        <v>-91057.389408000003</v>
      </c>
      <c r="BX112" s="51">
        <v>-91057.389408000003</v>
      </c>
      <c r="BY112" s="51">
        <v>-91057.389408000003</v>
      </c>
      <c r="BZ112" s="51">
        <v>-91057.389408000003</v>
      </c>
      <c r="CA112" s="51">
        <v>-91057.389408000003</v>
      </c>
      <c r="CB112" s="51">
        <v>-91057.389408000003</v>
      </c>
      <c r="CC112" s="51">
        <v>-87289.664040000018</v>
      </c>
      <c r="CD112" s="51">
        <v>-87289.664040000018</v>
      </c>
    </row>
    <row r="113" spans="1:82" x14ac:dyDescent="0.2">
      <c r="A113" s="50" t="s">
        <v>224</v>
      </c>
      <c r="B113" s="50" t="s">
        <v>144</v>
      </c>
      <c r="C113" s="50" t="s">
        <v>335</v>
      </c>
      <c r="D113" s="50" t="s">
        <v>336</v>
      </c>
      <c r="E113" s="51">
        <v>0</v>
      </c>
      <c r="F113" s="51">
        <v>0</v>
      </c>
      <c r="G113" s="51">
        <v>0</v>
      </c>
      <c r="H113" s="51">
        <v>0</v>
      </c>
      <c r="I113" s="51">
        <v>0</v>
      </c>
      <c r="J113" s="51">
        <v>0</v>
      </c>
      <c r="K113" s="51">
        <v>0</v>
      </c>
      <c r="L113" s="51">
        <v>-120366.35</v>
      </c>
      <c r="M113" s="51">
        <v>-184061.25</v>
      </c>
      <c r="N113" s="51">
        <v>-210000</v>
      </c>
      <c r="O113" s="51">
        <v>-280000</v>
      </c>
      <c r="P113" s="51">
        <v>-400195</v>
      </c>
      <c r="Q113" s="51">
        <v>-400195</v>
      </c>
      <c r="R113" s="51">
        <v>-471195</v>
      </c>
      <c r="S113" s="51">
        <v>-542956.82999999996</v>
      </c>
      <c r="T113" s="51">
        <v>-216385.91999999998</v>
      </c>
      <c r="U113" s="51">
        <v>-289925.34000000003</v>
      </c>
      <c r="V113" s="51">
        <v>-363549.42000000004</v>
      </c>
      <c r="W113" s="51">
        <v>-612468.36</v>
      </c>
      <c r="X113" s="51">
        <v>-715322.36</v>
      </c>
      <c r="Y113" s="51">
        <v>-818176.37</v>
      </c>
      <c r="Z113" s="51">
        <v>-935964.48</v>
      </c>
      <c r="AA113" s="51">
        <v>-1040487.23</v>
      </c>
      <c r="AB113" s="51">
        <v>-1144925.32</v>
      </c>
      <c r="AC113" s="51">
        <v>-1238574.0800000001</v>
      </c>
      <c r="AD113" s="51">
        <v>-1238574.0800000001</v>
      </c>
      <c r="AE113" s="51">
        <v>-1346910.85</v>
      </c>
      <c r="AF113" s="51">
        <v>-1455078.31</v>
      </c>
      <c r="AG113" s="51">
        <v>-344255.06</v>
      </c>
      <c r="AH113" s="51">
        <v>-509849.49</v>
      </c>
      <c r="AI113" s="51">
        <v>-627885.71</v>
      </c>
      <c r="AJ113" s="51">
        <v>-748479.52</v>
      </c>
      <c r="AK113" s="51">
        <v>-883747.63</v>
      </c>
      <c r="AL113" s="51">
        <v>-1006505.15</v>
      </c>
      <c r="AM113" s="51">
        <v>-1129184.06</v>
      </c>
      <c r="AN113" s="51">
        <v>-1251941.56</v>
      </c>
      <c r="AO113" s="51">
        <v>-1374620.47</v>
      </c>
      <c r="AP113" s="51">
        <v>-1495617.8699999999</v>
      </c>
      <c r="AQ113" s="51">
        <v>-1495617.8699999999</v>
      </c>
      <c r="AR113" s="51">
        <v>-1624860.53</v>
      </c>
      <c r="AS113" s="51">
        <v>-1755101.84</v>
      </c>
      <c r="AT113" s="51">
        <v>-447618.64000000013</v>
      </c>
      <c r="AU113" s="51">
        <v>-581496.14</v>
      </c>
      <c r="AV113" s="51">
        <v>-715609.36</v>
      </c>
      <c r="AW113" s="51">
        <v>-849486.91999999993</v>
      </c>
      <c r="AX113" s="51">
        <v>-983600.13</v>
      </c>
      <c r="AY113" s="51">
        <v>-1117713.3500000001</v>
      </c>
      <c r="AZ113" s="51">
        <v>-1251590.8600000001</v>
      </c>
      <c r="BA113" s="51">
        <v>-1385704.1</v>
      </c>
      <c r="BB113" s="51">
        <v>-1519581.61</v>
      </c>
      <c r="BC113" s="51">
        <v>-1661402.6600000001</v>
      </c>
      <c r="BD113" s="51">
        <v>-1661402.6600000001</v>
      </c>
      <c r="BE113" s="51">
        <v>-1772478.1800000002</v>
      </c>
      <c r="BF113" s="51">
        <v>-1880172.59</v>
      </c>
      <c r="BG113" s="51">
        <v>-887633.57000000007</v>
      </c>
      <c r="BH113" s="51">
        <v>-998351.73000000021</v>
      </c>
      <c r="BI113" s="51">
        <v>-1119212.7600000002</v>
      </c>
      <c r="BJ113" s="51">
        <v>-1239681.7200000002</v>
      </c>
      <c r="BK113" s="51">
        <v>-1355656.82</v>
      </c>
      <c r="BL113" s="51">
        <v>-1481403.81</v>
      </c>
      <c r="BM113" s="51">
        <v>-1597007.92</v>
      </c>
      <c r="BN113" s="51">
        <v>-1712983.02</v>
      </c>
      <c r="BO113" s="51">
        <v>-1833451.9800000002</v>
      </c>
      <c r="BP113" s="51">
        <v>-1952403.35</v>
      </c>
      <c r="BQ113" s="51">
        <v>-1952403.35</v>
      </c>
      <c r="BR113" s="51">
        <v>-2069688.5600000003</v>
      </c>
      <c r="BS113" s="51">
        <v>-2183270.7700000005</v>
      </c>
      <c r="BT113" s="51">
        <v>-906509.83000000031</v>
      </c>
      <c r="BU113" s="51">
        <v>-1023328.0300000003</v>
      </c>
      <c r="BV113" s="51">
        <v>-1150797.5300000003</v>
      </c>
      <c r="BW113" s="51">
        <v>-1277782.1900000004</v>
      </c>
      <c r="BX113" s="51">
        <v>-1400146.5600000005</v>
      </c>
      <c r="BY113" s="51">
        <v>-1532677.4200000004</v>
      </c>
      <c r="BZ113" s="51">
        <v>-1654578.8600000003</v>
      </c>
      <c r="CA113" s="51">
        <v>-1776965.1000000003</v>
      </c>
      <c r="CB113" s="51">
        <v>-1903949.7600000007</v>
      </c>
      <c r="CC113" s="51">
        <v>-2028189.5300000007</v>
      </c>
      <c r="CD113" s="51">
        <v>-2028189.5300000007</v>
      </c>
    </row>
    <row r="114" spans="1:82" x14ac:dyDescent="0.2">
      <c r="A114" s="50" t="s">
        <v>224</v>
      </c>
      <c r="B114" s="50" t="s">
        <v>144</v>
      </c>
      <c r="C114" s="50" t="s">
        <v>211</v>
      </c>
      <c r="D114" s="50" t="s">
        <v>337</v>
      </c>
      <c r="E114" s="51">
        <v>0</v>
      </c>
      <c r="F114" s="51">
        <v>0</v>
      </c>
      <c r="G114" s="51">
        <v>0</v>
      </c>
      <c r="H114" s="51">
        <v>0</v>
      </c>
      <c r="I114" s="51">
        <v>0</v>
      </c>
      <c r="J114" s="51">
        <v>0</v>
      </c>
      <c r="K114" s="51">
        <v>0</v>
      </c>
      <c r="L114" s="51">
        <v>-2776470.55</v>
      </c>
      <c r="M114" s="51">
        <v>-2735341.51</v>
      </c>
      <c r="N114" s="51">
        <v>-2909653.32</v>
      </c>
      <c r="O114" s="51">
        <v>-700400.74999999953</v>
      </c>
      <c r="P114" s="51">
        <v>-927150.91</v>
      </c>
      <c r="Q114" s="51">
        <v>-927150.91</v>
      </c>
      <c r="R114" s="51">
        <v>-1149417.6499999999</v>
      </c>
      <c r="S114" s="51">
        <v>-1270966.08</v>
      </c>
      <c r="T114" s="51">
        <v>-1273060.28</v>
      </c>
      <c r="U114" s="51">
        <v>-1359761.4900000002</v>
      </c>
      <c r="V114" s="51">
        <v>-1489783.85</v>
      </c>
      <c r="W114" s="51">
        <v>-1621936.59</v>
      </c>
      <c r="X114" s="51">
        <v>-1793345.49</v>
      </c>
      <c r="Y114" s="51">
        <v>-1956832.17</v>
      </c>
      <c r="Z114" s="51">
        <v>-2130872.8400000003</v>
      </c>
      <c r="AA114" s="51">
        <v>-2676720.12</v>
      </c>
      <c r="AB114" s="51">
        <v>-796683.95000000019</v>
      </c>
      <c r="AC114" s="51">
        <v>-918765.96</v>
      </c>
      <c r="AD114" s="51">
        <v>-918765.96</v>
      </c>
      <c r="AE114" s="51">
        <v>-1148222.22</v>
      </c>
      <c r="AF114" s="51">
        <v>-1310607.4299999997</v>
      </c>
      <c r="AG114" s="51">
        <v>-1407706.04999999</v>
      </c>
      <c r="AH114" s="51">
        <v>-1471485.1099999901</v>
      </c>
      <c r="AI114" s="51">
        <v>-1583859.1</v>
      </c>
      <c r="AJ114" s="51">
        <v>-1841764.32</v>
      </c>
      <c r="AK114" s="51">
        <v>-1994724.73</v>
      </c>
      <c r="AL114" s="51">
        <v>-2207230.85</v>
      </c>
      <c r="AM114" s="51">
        <v>-2190541.4000000004</v>
      </c>
      <c r="AN114" s="51">
        <v>-2400909.38</v>
      </c>
      <c r="AO114" s="51">
        <v>403983.76000000024</v>
      </c>
      <c r="AP114" s="51">
        <v>-646302.71</v>
      </c>
      <c r="AQ114" s="51">
        <v>-646302.71</v>
      </c>
      <c r="AR114" s="51">
        <v>-1023945.6799999997</v>
      </c>
      <c r="AS114" s="51">
        <v>-1263372.29</v>
      </c>
      <c r="AT114" s="51">
        <v>-1493092.01</v>
      </c>
      <c r="AU114" s="51">
        <v>-1761894.27</v>
      </c>
      <c r="AV114" s="51">
        <v>-1984114.16</v>
      </c>
      <c r="AW114" s="51">
        <v>-2352311.81</v>
      </c>
      <c r="AX114" s="51">
        <v>-2633605.5499999998</v>
      </c>
      <c r="AY114" s="51">
        <v>-2900775.9599999995</v>
      </c>
      <c r="AZ114" s="51">
        <v>-3230951.4499999997</v>
      </c>
      <c r="BA114" s="51">
        <v>-3571669.7199999997</v>
      </c>
      <c r="BB114" s="51">
        <v>-623206.67000000039</v>
      </c>
      <c r="BC114" s="51">
        <v>-768718.85000000009</v>
      </c>
      <c r="BD114" s="51">
        <v>-768718.85000000009</v>
      </c>
      <c r="BE114" s="51">
        <v>-341666.66670000006</v>
      </c>
      <c r="BF114" s="51">
        <v>-683333.3334</v>
      </c>
      <c r="BG114" s="51">
        <v>-1025000.0000999999</v>
      </c>
      <c r="BH114" s="51">
        <v>-1366666.6668000002</v>
      </c>
      <c r="BI114" s="51">
        <v>-1708333.3335000002</v>
      </c>
      <c r="BJ114" s="51">
        <v>-2050000.0002000001</v>
      </c>
      <c r="BK114" s="51">
        <v>-2391666.6669000001</v>
      </c>
      <c r="BL114" s="51">
        <v>-2733333.3336</v>
      </c>
      <c r="BM114" s="51">
        <v>-3075000.0003</v>
      </c>
      <c r="BN114" s="51">
        <v>-3416666.6669999999</v>
      </c>
      <c r="BO114" s="51">
        <v>0</v>
      </c>
      <c r="BP114" s="51">
        <v>0</v>
      </c>
      <c r="BQ114" s="51">
        <v>0</v>
      </c>
      <c r="BR114" s="51">
        <v>-475716.21916666778</v>
      </c>
      <c r="BS114" s="51">
        <v>-951432.43833333405</v>
      </c>
      <c r="BT114" s="51">
        <v>-1427148.6575000002</v>
      </c>
      <c r="BU114" s="51">
        <v>-1902864.8766666665</v>
      </c>
      <c r="BV114" s="51">
        <v>-2378581.0958333327</v>
      </c>
      <c r="BW114" s="51">
        <v>-2854297.314999999</v>
      </c>
      <c r="BX114" s="51">
        <v>-3330013.5341666653</v>
      </c>
      <c r="BY114" s="51">
        <v>-3805729.7533333316</v>
      </c>
      <c r="BZ114" s="51">
        <v>-4281445.9724999983</v>
      </c>
      <c r="CA114" s="51">
        <v>-4757162.1916666646</v>
      </c>
      <c r="CB114" s="51">
        <v>0</v>
      </c>
      <c r="CC114" s="51">
        <v>0</v>
      </c>
      <c r="CD114" s="51">
        <v>0</v>
      </c>
    </row>
    <row r="115" spans="1:82" x14ac:dyDescent="0.2">
      <c r="A115" s="50" t="s">
        <v>224</v>
      </c>
      <c r="B115" s="50" t="s">
        <v>144</v>
      </c>
      <c r="C115" s="50" t="s">
        <v>338</v>
      </c>
      <c r="D115" s="50" t="s">
        <v>339</v>
      </c>
      <c r="E115" s="51">
        <v>0</v>
      </c>
      <c r="F115" s="51">
        <v>0</v>
      </c>
      <c r="G115" s="51">
        <v>0</v>
      </c>
      <c r="H115" s="51">
        <v>0</v>
      </c>
      <c r="I115" s="51">
        <v>0</v>
      </c>
      <c r="J115" s="51">
        <v>0</v>
      </c>
      <c r="K115" s="51">
        <v>0</v>
      </c>
      <c r="L115" s="51">
        <v>-36820</v>
      </c>
      <c r="M115" s="51">
        <v>-288572.26</v>
      </c>
      <c r="N115" s="51">
        <v>-325392.26</v>
      </c>
      <c r="O115" s="51">
        <v>-183594.19</v>
      </c>
      <c r="P115" s="51">
        <v>-220414.19</v>
      </c>
      <c r="Q115" s="51">
        <v>-220414.19</v>
      </c>
      <c r="R115" s="51">
        <v>-41005.950000000012</v>
      </c>
      <c r="S115" s="51">
        <v>-88053.56</v>
      </c>
      <c r="T115" s="51">
        <v>-130447.26999999999</v>
      </c>
      <c r="U115" s="51">
        <v>-168945.4</v>
      </c>
      <c r="V115" s="51">
        <v>-207877.84999999998</v>
      </c>
      <c r="W115" s="51">
        <v>-256845.95</v>
      </c>
      <c r="X115" s="51">
        <v>-38233.110000000015</v>
      </c>
      <c r="Y115" s="51">
        <v>-72373.98000000001</v>
      </c>
      <c r="Z115" s="51">
        <v>-110917.23999999999</v>
      </c>
      <c r="AA115" s="51">
        <v>-160661.07</v>
      </c>
      <c r="AB115" s="51">
        <v>-191592.57</v>
      </c>
      <c r="AC115" s="51">
        <v>-221292.48</v>
      </c>
      <c r="AD115" s="51">
        <v>-221292.48</v>
      </c>
      <c r="AE115" s="51">
        <v>-24237.580000000016</v>
      </c>
      <c r="AF115" s="51">
        <v>-87717.3</v>
      </c>
      <c r="AG115" s="51">
        <v>-126694.65</v>
      </c>
      <c r="AH115" s="51">
        <v>-168112.65</v>
      </c>
      <c r="AI115" s="51">
        <v>-204501.21</v>
      </c>
      <c r="AJ115" s="51">
        <v>-240055.48</v>
      </c>
      <c r="AK115" s="51">
        <v>-30542.68</v>
      </c>
      <c r="AL115" s="51">
        <v>-66410.820000000007</v>
      </c>
      <c r="AM115" s="51">
        <v>-107587.53</v>
      </c>
      <c r="AN115" s="51">
        <v>-137897.28</v>
      </c>
      <c r="AO115" s="51">
        <v>-175910.76</v>
      </c>
      <c r="AP115" s="51">
        <v>-213451.7</v>
      </c>
      <c r="AQ115" s="51">
        <v>-213451.7</v>
      </c>
      <c r="AR115" s="51">
        <v>-39316.180000000022</v>
      </c>
      <c r="AS115" s="51">
        <v>-88780.78</v>
      </c>
      <c r="AT115" s="51">
        <v>-124131.03</v>
      </c>
      <c r="AU115" s="51">
        <v>-167208.03</v>
      </c>
      <c r="AV115" s="51">
        <v>-212708.59</v>
      </c>
      <c r="AW115" s="51">
        <v>-253397.08</v>
      </c>
      <c r="AX115" s="51">
        <v>-42774.28</v>
      </c>
      <c r="AY115" s="51">
        <v>-81916.88</v>
      </c>
      <c r="AZ115" s="51">
        <v>-121673.16</v>
      </c>
      <c r="BA115" s="51">
        <v>-194963.55</v>
      </c>
      <c r="BB115" s="51">
        <v>-238279.18</v>
      </c>
      <c r="BC115" s="51">
        <v>-280152.27</v>
      </c>
      <c r="BD115" s="51">
        <v>-280152.27</v>
      </c>
      <c r="BE115" s="51">
        <v>-48508.270000000019</v>
      </c>
      <c r="BF115" s="51">
        <v>-94345.270000000019</v>
      </c>
      <c r="BG115" s="51">
        <v>-140702.27000000002</v>
      </c>
      <c r="BH115" s="51">
        <v>-186184.27000000002</v>
      </c>
      <c r="BI115" s="51">
        <v>-225970.27000000002</v>
      </c>
      <c r="BJ115" s="51">
        <v>-264741.27</v>
      </c>
      <c r="BK115" s="51">
        <v>-27945.970700000005</v>
      </c>
      <c r="BL115" s="51">
        <v>-66599.970699999947</v>
      </c>
      <c r="BM115" s="51">
        <v>-105086.97069999995</v>
      </c>
      <c r="BN115" s="51">
        <v>-146554.97069999995</v>
      </c>
      <c r="BO115" s="51">
        <v>-191084.97069999995</v>
      </c>
      <c r="BP115" s="51">
        <v>-238292.97069999995</v>
      </c>
      <c r="BQ115" s="51">
        <v>-238292.97069999995</v>
      </c>
      <c r="BR115" s="51">
        <v>-35519.721900000004</v>
      </c>
      <c r="BS115" s="51">
        <v>-82349.721900000004</v>
      </c>
      <c r="BT115" s="51">
        <v>-129722.7219</v>
      </c>
      <c r="BU115" s="51">
        <v>-178091.7219</v>
      </c>
      <c r="BV115" s="51">
        <v>-220678.7219</v>
      </c>
      <c r="BW115" s="51">
        <v>-262209.7219</v>
      </c>
      <c r="BX115" s="51">
        <v>15369.278099999996</v>
      </c>
      <c r="BY115" s="51">
        <v>-26079.721900000004</v>
      </c>
      <c r="BZ115" s="51">
        <v>-67330.721900000004</v>
      </c>
      <c r="CA115" s="51">
        <v>-111520.7219</v>
      </c>
      <c r="CB115" s="51">
        <v>-158735.7219</v>
      </c>
      <c r="CC115" s="51">
        <v>-208729.7219</v>
      </c>
      <c r="CD115" s="51">
        <v>-208729.7219</v>
      </c>
    </row>
    <row r="116" spans="1:82" x14ac:dyDescent="0.2">
      <c r="A116" s="50" t="s">
        <v>224</v>
      </c>
      <c r="B116" s="50" t="s">
        <v>144</v>
      </c>
      <c r="C116" s="50" t="s">
        <v>340</v>
      </c>
      <c r="D116" s="50" t="s">
        <v>341</v>
      </c>
      <c r="E116" s="51">
        <v>0</v>
      </c>
      <c r="F116" s="51">
        <v>0</v>
      </c>
      <c r="G116" s="51">
        <v>0</v>
      </c>
      <c r="H116" s="51">
        <v>0</v>
      </c>
      <c r="I116" s="51">
        <v>0</v>
      </c>
      <c r="J116" s="51">
        <v>0</v>
      </c>
      <c r="K116" s="51">
        <v>0</v>
      </c>
      <c r="L116" s="51">
        <v>-65273.3</v>
      </c>
      <c r="M116" s="51">
        <v>-73092.179999999993</v>
      </c>
      <c r="N116" s="51">
        <v>-85726.109999999986</v>
      </c>
      <c r="O116" s="51">
        <v>-70307.850000000006</v>
      </c>
      <c r="P116" s="51">
        <v>-44909.770000000011</v>
      </c>
      <c r="Q116" s="51">
        <v>-44909.770000000011</v>
      </c>
      <c r="R116" s="51">
        <v>-38021.07</v>
      </c>
      <c r="S116" s="51">
        <v>-44225.21</v>
      </c>
      <c r="T116" s="51">
        <v>-24436.79</v>
      </c>
      <c r="U116" s="51">
        <v>-35473.72</v>
      </c>
      <c r="V116" s="51">
        <v>-20413.04</v>
      </c>
      <c r="W116" s="51">
        <v>-38099.599999999999</v>
      </c>
      <c r="X116" s="51">
        <v>-57457.34</v>
      </c>
      <c r="Y116" s="51">
        <v>-70746.34</v>
      </c>
      <c r="Z116" s="51">
        <v>-82597.009999999995</v>
      </c>
      <c r="AA116" s="51">
        <v>-95732.329999999987</v>
      </c>
      <c r="AB116" s="51">
        <v>-106315.38</v>
      </c>
      <c r="AC116" s="51">
        <v>-119180.56000000001</v>
      </c>
      <c r="AD116" s="51">
        <v>-119180.56000000001</v>
      </c>
      <c r="AE116" s="51">
        <v>-139647.6</v>
      </c>
      <c r="AF116" s="51">
        <v>-147706.57</v>
      </c>
      <c r="AG116" s="51">
        <v>-75859.11</v>
      </c>
      <c r="AH116" s="51">
        <v>-56006.75</v>
      </c>
      <c r="AI116" s="51">
        <v>-68733.37</v>
      </c>
      <c r="AJ116" s="51">
        <v>-83555.929999999993</v>
      </c>
      <c r="AK116" s="51">
        <v>-105803.88</v>
      </c>
      <c r="AL116" s="51">
        <v>-113422.29</v>
      </c>
      <c r="AM116" s="51">
        <v>-132890.13999999998</v>
      </c>
      <c r="AN116" s="51">
        <v>-118345.52000000002</v>
      </c>
      <c r="AO116" s="51">
        <v>-132047.37</v>
      </c>
      <c r="AP116" s="51">
        <v>-152398.12</v>
      </c>
      <c r="AQ116" s="51">
        <v>-152398.12</v>
      </c>
      <c r="AR116" s="51">
        <v>-168009.47999999998</v>
      </c>
      <c r="AS116" s="51">
        <v>-176661.69000000003</v>
      </c>
      <c r="AT116" s="51">
        <v>-88440.48</v>
      </c>
      <c r="AU116" s="51">
        <v>-67750.59</v>
      </c>
      <c r="AV116" s="51">
        <v>-81301.62</v>
      </c>
      <c r="AW116" s="51">
        <v>-97578.23</v>
      </c>
      <c r="AX116" s="51">
        <v>-114903.03</v>
      </c>
      <c r="AY116" s="51">
        <v>-130592.53</v>
      </c>
      <c r="AZ116" s="51">
        <v>-114588.87</v>
      </c>
      <c r="BA116" s="51">
        <v>-128327.36</v>
      </c>
      <c r="BB116" s="51">
        <v>-144419.28999999998</v>
      </c>
      <c r="BC116" s="51">
        <v>-163556.13999999998</v>
      </c>
      <c r="BD116" s="51">
        <v>-163556.13999999998</v>
      </c>
      <c r="BE116" s="51">
        <v>-170214.44999999998</v>
      </c>
      <c r="BF116" s="51">
        <v>-163684.43</v>
      </c>
      <c r="BG116" s="51">
        <v>-155589.64000000001</v>
      </c>
      <c r="BH116" s="51">
        <v>-147833.18999999994</v>
      </c>
      <c r="BI116" s="51">
        <v>-158407.20000000001</v>
      </c>
      <c r="BJ116" s="51">
        <v>-154859.89000000001</v>
      </c>
      <c r="BK116" s="51">
        <v>-152344.31000000006</v>
      </c>
      <c r="BL116" s="51">
        <v>-161252.81999999989</v>
      </c>
      <c r="BM116" s="51">
        <v>-154428.33999999997</v>
      </c>
      <c r="BN116" s="51">
        <v>-148391.71000000008</v>
      </c>
      <c r="BO116" s="51">
        <v>-145991.56000000006</v>
      </c>
      <c r="BP116" s="51">
        <v>-138520.63</v>
      </c>
      <c r="BQ116" s="51">
        <v>-138520.63</v>
      </c>
      <c r="BR116" s="51">
        <v>-172713.80000000005</v>
      </c>
      <c r="BS116" s="51">
        <v>-165962.83999999997</v>
      </c>
      <c r="BT116" s="51">
        <v>-157613.39000000001</v>
      </c>
      <c r="BU116" s="51">
        <v>-149605.09999999998</v>
      </c>
      <c r="BV116" s="51">
        <v>-160536.08999999985</v>
      </c>
      <c r="BW116" s="51">
        <v>-156863.94999999995</v>
      </c>
      <c r="BX116" s="51">
        <v>-154269.96999999997</v>
      </c>
      <c r="BY116" s="51">
        <v>-163455.95999999996</v>
      </c>
      <c r="BZ116" s="51">
        <v>-156404.82999999984</v>
      </c>
      <c r="CA116" s="51">
        <v>-150207.09999999986</v>
      </c>
      <c r="CB116" s="51">
        <v>-147719.40999999992</v>
      </c>
      <c r="CC116" s="51">
        <v>-140005.17999999993</v>
      </c>
      <c r="CD116" s="51">
        <v>-140005.17999999993</v>
      </c>
    </row>
    <row r="117" spans="1:82" x14ac:dyDescent="0.2">
      <c r="A117" s="50" t="s">
        <v>224</v>
      </c>
      <c r="B117" s="50" t="s">
        <v>144</v>
      </c>
      <c r="C117" s="50" t="s">
        <v>342</v>
      </c>
      <c r="D117" s="50" t="s">
        <v>343</v>
      </c>
      <c r="E117" s="51">
        <v>0</v>
      </c>
      <c r="F117" s="51">
        <v>0</v>
      </c>
      <c r="G117" s="51">
        <v>0</v>
      </c>
      <c r="H117" s="51">
        <v>0</v>
      </c>
      <c r="I117" s="51">
        <v>0</v>
      </c>
      <c r="J117" s="51">
        <v>0</v>
      </c>
      <c r="K117" s="51">
        <v>0</v>
      </c>
      <c r="L117" s="51">
        <v>-214.21</v>
      </c>
      <c r="M117" s="51">
        <v>-214.21</v>
      </c>
      <c r="N117" s="51">
        <v>0</v>
      </c>
      <c r="O117" s="51">
        <v>0</v>
      </c>
      <c r="P117" s="51">
        <v>0</v>
      </c>
      <c r="Q117" s="51">
        <v>0</v>
      </c>
      <c r="R117" s="51">
        <v>0</v>
      </c>
      <c r="S117" s="51">
        <v>0</v>
      </c>
      <c r="T117" s="51">
        <v>0</v>
      </c>
      <c r="U117" s="51">
        <v>0</v>
      </c>
      <c r="V117" s="51">
        <v>0</v>
      </c>
      <c r="W117" s="51">
        <v>0</v>
      </c>
      <c r="X117" s="51">
        <v>0</v>
      </c>
      <c r="Y117" s="51">
        <v>0</v>
      </c>
      <c r="Z117" s="51">
        <v>0</v>
      </c>
      <c r="AA117" s="51">
        <v>0</v>
      </c>
      <c r="AB117" s="51">
        <v>0</v>
      </c>
      <c r="AC117" s="51">
        <v>0</v>
      </c>
      <c r="AD117" s="51">
        <v>0</v>
      </c>
      <c r="AE117" s="51">
        <v>-2763.73</v>
      </c>
      <c r="AF117" s="51">
        <v>-550.42999999999984</v>
      </c>
      <c r="AG117" s="51">
        <v>0</v>
      </c>
      <c r="AH117" s="51">
        <v>0</v>
      </c>
      <c r="AI117" s="51">
        <v>-20.97</v>
      </c>
      <c r="AJ117" s="51">
        <v>-29.16</v>
      </c>
      <c r="AK117" s="51">
        <v>-41.81</v>
      </c>
      <c r="AL117" s="51">
        <v>-145.31</v>
      </c>
      <c r="AM117" s="51">
        <v>-53.879999999999995</v>
      </c>
      <c r="AN117" s="51">
        <v>-66.33</v>
      </c>
      <c r="AO117" s="51">
        <v>-142.06</v>
      </c>
      <c r="AP117" s="51">
        <v>-40.31</v>
      </c>
      <c r="AQ117" s="51">
        <v>-40.31</v>
      </c>
      <c r="AR117" s="51">
        <v>-2805.13</v>
      </c>
      <c r="AS117" s="51">
        <v>-7736.6500000000005</v>
      </c>
      <c r="AT117" s="51">
        <v>-60.139999999999418</v>
      </c>
      <c r="AU117" s="51">
        <v>-22.33</v>
      </c>
      <c r="AV117" s="51">
        <v>-27.56</v>
      </c>
      <c r="AW117" s="51">
        <v>0</v>
      </c>
      <c r="AX117" s="51">
        <v>0</v>
      </c>
      <c r="AY117" s="51">
        <v>-219.04</v>
      </c>
      <c r="AZ117" s="51">
        <v>-89.789999999999992</v>
      </c>
      <c r="BA117" s="51">
        <v>-46.240000000000009</v>
      </c>
      <c r="BB117" s="51">
        <v>-226.61</v>
      </c>
      <c r="BC117" s="51">
        <v>-94.700000000000017</v>
      </c>
      <c r="BD117" s="51">
        <v>-94.700000000000017</v>
      </c>
      <c r="BE117" s="51">
        <v>-2861.2326000000003</v>
      </c>
      <c r="BF117" s="51">
        <v>-7891.3830000000007</v>
      </c>
      <c r="BG117" s="51">
        <v>-61.342799999999443</v>
      </c>
      <c r="BH117" s="51">
        <v>-22.776600000000201</v>
      </c>
      <c r="BI117" s="51">
        <v>-28.111200000000196</v>
      </c>
      <c r="BJ117" s="51">
        <v>0</v>
      </c>
      <c r="BK117" s="51">
        <v>0</v>
      </c>
      <c r="BL117" s="51">
        <v>-223.42080000000021</v>
      </c>
      <c r="BM117" s="51">
        <v>-91.585800000000205</v>
      </c>
      <c r="BN117" s="51">
        <v>-47.164800000000206</v>
      </c>
      <c r="BO117" s="51">
        <v>-231.14220000000023</v>
      </c>
      <c r="BP117" s="51">
        <v>-96.594000000000221</v>
      </c>
      <c r="BQ117" s="51">
        <v>-96.594000000000221</v>
      </c>
      <c r="BR117" s="51">
        <v>-2918.4572520000002</v>
      </c>
      <c r="BS117" s="51">
        <v>-8049.2106600000006</v>
      </c>
      <c r="BT117" s="51">
        <v>-62.569655999999668</v>
      </c>
      <c r="BU117" s="51">
        <v>-23.232132000000206</v>
      </c>
      <c r="BV117" s="51">
        <v>-28.673424000000196</v>
      </c>
      <c r="BW117" s="51">
        <v>0</v>
      </c>
      <c r="BX117" s="51">
        <v>0</v>
      </c>
      <c r="BY117" s="51">
        <v>-227.88921600000015</v>
      </c>
      <c r="BZ117" s="51">
        <v>-93.417516000000205</v>
      </c>
      <c r="CA117" s="51">
        <v>-48.108096000000209</v>
      </c>
      <c r="CB117" s="51">
        <v>-235.76504400000024</v>
      </c>
      <c r="CC117" s="51">
        <v>-98.525880000000228</v>
      </c>
      <c r="CD117" s="51">
        <v>-98.525880000000228</v>
      </c>
    </row>
    <row r="118" spans="1:82" x14ac:dyDescent="0.2">
      <c r="A118" s="50" t="s">
        <v>224</v>
      </c>
      <c r="B118" s="50" t="s">
        <v>144</v>
      </c>
      <c r="C118" s="50" t="s">
        <v>344</v>
      </c>
      <c r="D118" s="50" t="s">
        <v>345</v>
      </c>
      <c r="E118" s="51">
        <v>0</v>
      </c>
      <c r="F118" s="51">
        <v>0</v>
      </c>
      <c r="G118" s="51">
        <v>0</v>
      </c>
      <c r="H118" s="51">
        <v>0</v>
      </c>
      <c r="I118" s="51">
        <v>0</v>
      </c>
      <c r="J118" s="51">
        <v>0</v>
      </c>
      <c r="K118" s="51">
        <v>0</v>
      </c>
      <c r="L118" s="51">
        <v>-41.63</v>
      </c>
      <c r="M118" s="51">
        <v>-41.63</v>
      </c>
      <c r="N118" s="51">
        <v>0</v>
      </c>
      <c r="O118" s="51">
        <v>0</v>
      </c>
      <c r="P118" s="51">
        <v>0</v>
      </c>
      <c r="Q118" s="51">
        <v>0</v>
      </c>
      <c r="R118" s="51">
        <v>0</v>
      </c>
      <c r="S118" s="51">
        <v>0</v>
      </c>
      <c r="T118" s="51">
        <v>0</v>
      </c>
      <c r="U118" s="51">
        <v>0</v>
      </c>
      <c r="V118" s="51">
        <v>0</v>
      </c>
      <c r="W118" s="51">
        <v>0</v>
      </c>
      <c r="X118" s="51">
        <v>0</v>
      </c>
      <c r="Y118" s="51">
        <v>0</v>
      </c>
      <c r="Z118" s="51">
        <v>0</v>
      </c>
      <c r="AA118" s="51">
        <v>0</v>
      </c>
      <c r="AB118" s="51">
        <v>0</v>
      </c>
      <c r="AC118" s="51">
        <v>0</v>
      </c>
      <c r="AD118" s="51">
        <v>0</v>
      </c>
      <c r="AE118" s="51">
        <v>0</v>
      </c>
      <c r="AF118" s="51">
        <v>0</v>
      </c>
      <c r="AG118" s="51">
        <v>0</v>
      </c>
      <c r="AH118" s="51">
        <v>0</v>
      </c>
      <c r="AI118" s="51">
        <v>0</v>
      </c>
      <c r="AJ118" s="51">
        <v>0</v>
      </c>
      <c r="AK118" s="51">
        <v>0</v>
      </c>
      <c r="AL118" s="51">
        <v>0</v>
      </c>
      <c r="AM118" s="51">
        <v>0</v>
      </c>
      <c r="AN118" s="51">
        <v>0</v>
      </c>
      <c r="AO118" s="51">
        <v>0</v>
      </c>
      <c r="AP118" s="51">
        <v>0</v>
      </c>
      <c r="AQ118" s="51">
        <v>0</v>
      </c>
      <c r="AR118" s="51">
        <v>0</v>
      </c>
      <c r="AS118" s="51">
        <v>0</v>
      </c>
      <c r="AT118" s="51">
        <v>0</v>
      </c>
      <c r="AU118" s="51">
        <v>0</v>
      </c>
      <c r="AV118" s="51">
        <v>0</v>
      </c>
      <c r="AW118" s="51">
        <v>0</v>
      </c>
      <c r="AX118" s="51">
        <v>0</v>
      </c>
      <c r="AY118" s="51">
        <v>0</v>
      </c>
      <c r="AZ118" s="51">
        <v>0</v>
      </c>
      <c r="BA118" s="51">
        <v>0</v>
      </c>
      <c r="BB118" s="51">
        <v>0</v>
      </c>
      <c r="BC118" s="51">
        <v>0</v>
      </c>
      <c r="BD118" s="51">
        <v>0</v>
      </c>
      <c r="BE118" s="51">
        <v>0</v>
      </c>
      <c r="BF118" s="51">
        <v>0</v>
      </c>
      <c r="BG118" s="51">
        <v>0</v>
      </c>
      <c r="BH118" s="51">
        <v>0</v>
      </c>
      <c r="BI118" s="51">
        <v>0</v>
      </c>
      <c r="BJ118" s="51">
        <v>0</v>
      </c>
      <c r="BK118" s="51">
        <v>0</v>
      </c>
      <c r="BL118" s="51">
        <v>0</v>
      </c>
      <c r="BM118" s="51">
        <v>0</v>
      </c>
      <c r="BN118" s="51">
        <v>0</v>
      </c>
      <c r="BO118" s="51">
        <v>0</v>
      </c>
      <c r="BP118" s="51">
        <v>0</v>
      </c>
      <c r="BQ118" s="51">
        <v>0</v>
      </c>
      <c r="BR118" s="51">
        <v>0</v>
      </c>
      <c r="BS118" s="51">
        <v>0</v>
      </c>
      <c r="BT118" s="51">
        <v>0</v>
      </c>
      <c r="BU118" s="51">
        <v>0</v>
      </c>
      <c r="BV118" s="51">
        <v>0</v>
      </c>
      <c r="BW118" s="51">
        <v>0</v>
      </c>
      <c r="BX118" s="51">
        <v>0</v>
      </c>
      <c r="BY118" s="51">
        <v>0</v>
      </c>
      <c r="BZ118" s="51">
        <v>0</v>
      </c>
      <c r="CA118" s="51">
        <v>0</v>
      </c>
      <c r="CB118" s="51">
        <v>0</v>
      </c>
      <c r="CC118" s="51">
        <v>0</v>
      </c>
      <c r="CD118" s="51">
        <v>0</v>
      </c>
    </row>
    <row r="119" spans="1:82" x14ac:dyDescent="0.2">
      <c r="A119" s="50" t="s">
        <v>224</v>
      </c>
      <c r="B119" s="50" t="s">
        <v>144</v>
      </c>
      <c r="C119" s="50" t="s">
        <v>346</v>
      </c>
      <c r="D119" s="50" t="s">
        <v>347</v>
      </c>
      <c r="E119" s="51">
        <v>0</v>
      </c>
      <c r="F119" s="51">
        <v>0</v>
      </c>
      <c r="G119" s="51">
        <v>0</v>
      </c>
      <c r="H119" s="51">
        <v>0</v>
      </c>
      <c r="I119" s="51">
        <v>0</v>
      </c>
      <c r="J119" s="51">
        <v>0</v>
      </c>
      <c r="K119" s="51">
        <v>0</v>
      </c>
      <c r="L119" s="51">
        <v>-11193.6</v>
      </c>
      <c r="M119" s="51">
        <v>187211.11</v>
      </c>
      <c r="N119" s="51">
        <v>187211.11</v>
      </c>
      <c r="O119" s="51">
        <v>0</v>
      </c>
      <c r="P119" s="51">
        <v>0</v>
      </c>
      <c r="Q119" s="51">
        <v>0</v>
      </c>
      <c r="R119" s="51">
        <v>0</v>
      </c>
      <c r="S119" s="51">
        <v>0</v>
      </c>
      <c r="T119" s="51">
        <v>0</v>
      </c>
      <c r="U119" s="51">
        <v>0</v>
      </c>
      <c r="V119" s="51">
        <v>0</v>
      </c>
      <c r="W119" s="51">
        <v>0</v>
      </c>
      <c r="X119" s="51">
        <v>0</v>
      </c>
      <c r="Y119" s="51">
        <v>0</v>
      </c>
      <c r="Z119" s="51">
        <v>0</v>
      </c>
      <c r="AA119" s="51">
        <v>0</v>
      </c>
      <c r="AB119" s="51">
        <v>0</v>
      </c>
      <c r="AC119" s="51">
        <v>0</v>
      </c>
      <c r="AD119" s="51">
        <v>0</v>
      </c>
      <c r="AE119" s="51">
        <v>0</v>
      </c>
      <c r="AF119" s="51">
        <v>0</v>
      </c>
      <c r="AG119" s="51">
        <v>0</v>
      </c>
      <c r="AH119" s="51">
        <v>0</v>
      </c>
      <c r="AI119" s="51">
        <v>0</v>
      </c>
      <c r="AJ119" s="51">
        <v>0</v>
      </c>
      <c r="AK119" s="51">
        <v>0</v>
      </c>
      <c r="AL119" s="51">
        <v>0</v>
      </c>
      <c r="AM119" s="51">
        <v>0</v>
      </c>
      <c r="AN119" s="51">
        <v>0</v>
      </c>
      <c r="AO119" s="51">
        <v>0</v>
      </c>
      <c r="AP119" s="51">
        <v>0</v>
      </c>
      <c r="AQ119" s="51">
        <v>0</v>
      </c>
      <c r="AR119" s="51">
        <v>0</v>
      </c>
      <c r="AS119" s="51">
        <v>0</v>
      </c>
      <c r="AT119" s="51">
        <v>0</v>
      </c>
      <c r="AU119" s="51">
        <v>0</v>
      </c>
      <c r="AV119" s="51">
        <v>0</v>
      </c>
      <c r="AW119" s="51">
        <v>0</v>
      </c>
      <c r="AX119" s="51">
        <v>0</v>
      </c>
      <c r="AY119" s="51">
        <v>0</v>
      </c>
      <c r="AZ119" s="51">
        <v>0</v>
      </c>
      <c r="BA119" s="51">
        <v>0</v>
      </c>
      <c r="BB119" s="51">
        <v>0</v>
      </c>
      <c r="BC119" s="51">
        <v>0</v>
      </c>
      <c r="BD119" s="51">
        <v>0</v>
      </c>
      <c r="BE119" s="51">
        <v>0</v>
      </c>
      <c r="BF119" s="51">
        <v>0</v>
      </c>
      <c r="BG119" s="51">
        <v>0</v>
      </c>
      <c r="BH119" s="51">
        <v>0</v>
      </c>
      <c r="BI119" s="51">
        <v>0</v>
      </c>
      <c r="BJ119" s="51">
        <v>0</v>
      </c>
      <c r="BK119" s="51">
        <v>0</v>
      </c>
      <c r="BL119" s="51">
        <v>0</v>
      </c>
      <c r="BM119" s="51">
        <v>0</v>
      </c>
      <c r="BN119" s="51">
        <v>0</v>
      </c>
      <c r="BO119" s="51">
        <v>0</v>
      </c>
      <c r="BP119" s="51">
        <v>0</v>
      </c>
      <c r="BQ119" s="51">
        <v>0</v>
      </c>
      <c r="BR119" s="51">
        <v>0</v>
      </c>
      <c r="BS119" s="51">
        <v>0</v>
      </c>
      <c r="BT119" s="51">
        <v>0</v>
      </c>
      <c r="BU119" s="51">
        <v>0</v>
      </c>
      <c r="BV119" s="51">
        <v>0</v>
      </c>
      <c r="BW119" s="51">
        <v>0</v>
      </c>
      <c r="BX119" s="51">
        <v>0</v>
      </c>
      <c r="BY119" s="51">
        <v>0</v>
      </c>
      <c r="BZ119" s="51">
        <v>0</v>
      </c>
      <c r="CA119" s="51">
        <v>0</v>
      </c>
      <c r="CB119" s="51">
        <v>0</v>
      </c>
      <c r="CC119" s="51">
        <v>0</v>
      </c>
      <c r="CD119" s="51">
        <v>0</v>
      </c>
    </row>
    <row r="120" spans="1:82" x14ac:dyDescent="0.2">
      <c r="A120" s="50" t="s">
        <v>224</v>
      </c>
      <c r="B120" s="50" t="s">
        <v>144</v>
      </c>
      <c r="C120" s="50" t="s">
        <v>195</v>
      </c>
      <c r="D120" s="50" t="s">
        <v>348</v>
      </c>
      <c r="E120" s="51">
        <v>0</v>
      </c>
      <c r="F120" s="51">
        <v>0</v>
      </c>
      <c r="G120" s="51">
        <v>0</v>
      </c>
      <c r="H120" s="51">
        <v>0</v>
      </c>
      <c r="I120" s="51">
        <v>0</v>
      </c>
      <c r="J120" s="51">
        <v>0</v>
      </c>
      <c r="K120" s="51">
        <v>0</v>
      </c>
      <c r="L120" s="51">
        <v>-858207.49</v>
      </c>
      <c r="M120" s="51">
        <v>-1565186</v>
      </c>
      <c r="N120" s="51">
        <v>-1725606.18</v>
      </c>
      <c r="O120" s="51">
        <v>-1626097.4999999998</v>
      </c>
      <c r="P120" s="51">
        <v>-2340358.5</v>
      </c>
      <c r="Q120" s="51">
        <v>-2340358.5</v>
      </c>
      <c r="R120" s="51">
        <v>-2115586.85</v>
      </c>
      <c r="S120" s="51">
        <v>-1943632.5700000003</v>
      </c>
      <c r="T120" s="51">
        <v>-1362817.78</v>
      </c>
      <c r="U120" s="51">
        <v>-2395003.69</v>
      </c>
      <c r="V120" s="51">
        <v>-2717953.2600000002</v>
      </c>
      <c r="W120" s="51">
        <v>-2431350.7799999998</v>
      </c>
      <c r="X120" s="51">
        <v>-1605814.7699999998</v>
      </c>
      <c r="Y120" s="51">
        <v>-2281400.3200000003</v>
      </c>
      <c r="Z120" s="51">
        <v>-2373210.84</v>
      </c>
      <c r="AA120" s="51">
        <v>-1602549.8499999999</v>
      </c>
      <c r="AB120" s="51">
        <v>-2224763.7100000004</v>
      </c>
      <c r="AC120" s="51">
        <v>-1682076.8000000003</v>
      </c>
      <c r="AD120" s="51">
        <v>-1682076.8000000003</v>
      </c>
      <c r="AE120" s="51">
        <v>-2172017.06</v>
      </c>
      <c r="AF120" s="51">
        <v>-1427057.51</v>
      </c>
      <c r="AG120" s="51">
        <v>-2273947.15</v>
      </c>
      <c r="AH120" s="51">
        <v>-1675736.04</v>
      </c>
      <c r="AI120" s="51">
        <v>-2320976.02</v>
      </c>
      <c r="AJ120" s="51">
        <v>-2979528.6</v>
      </c>
      <c r="AK120" s="51">
        <v>-3564752.27</v>
      </c>
      <c r="AL120" s="51">
        <v>-2342624.2799999998</v>
      </c>
      <c r="AM120" s="51">
        <v>-2586324.6799999997</v>
      </c>
      <c r="AN120" s="51">
        <v>-927142.40000000014</v>
      </c>
      <c r="AO120" s="51">
        <v>-450149.88</v>
      </c>
      <c r="AP120" s="51">
        <v>-1098895.8999999999</v>
      </c>
      <c r="AQ120" s="51">
        <v>-1098895.8999999999</v>
      </c>
      <c r="AR120" s="51">
        <v>-1107300.8399999999</v>
      </c>
      <c r="AS120" s="51">
        <v>-1315058.5700000003</v>
      </c>
      <c r="AT120" s="51">
        <v>-1277120.57</v>
      </c>
      <c r="AU120" s="51">
        <v>-992687.58000000019</v>
      </c>
      <c r="AV120" s="51">
        <v>-1191842.0899999999</v>
      </c>
      <c r="AW120" s="51">
        <v>-1092566.9000000001</v>
      </c>
      <c r="AX120" s="51">
        <v>-1033628.7299999999</v>
      </c>
      <c r="AY120" s="51">
        <v>-582743.62999999989</v>
      </c>
      <c r="AZ120" s="51">
        <v>-497328.22</v>
      </c>
      <c r="BA120" s="51">
        <v>-691476.57</v>
      </c>
      <c r="BB120" s="51">
        <v>-679907.92999999993</v>
      </c>
      <c r="BC120" s="51">
        <v>-783633.83000000007</v>
      </c>
      <c r="BD120" s="51">
        <v>-783633.83000000007</v>
      </c>
      <c r="BE120" s="51">
        <v>-740701.08000000007</v>
      </c>
      <c r="BF120" s="51">
        <v>-952613.96000000008</v>
      </c>
      <c r="BG120" s="51">
        <v>-913917.20000000007</v>
      </c>
      <c r="BH120" s="51">
        <v>-623795.55000000005</v>
      </c>
      <c r="BI120" s="51">
        <v>-826933.15</v>
      </c>
      <c r="BJ120" s="51">
        <v>-725672.46000000008</v>
      </c>
      <c r="BK120" s="51">
        <v>-665555.53</v>
      </c>
      <c r="BL120" s="51">
        <v>-592891.57000000007</v>
      </c>
      <c r="BM120" s="51">
        <v>-505767.85000000009</v>
      </c>
      <c r="BN120" s="51">
        <v>-703799.17000000016</v>
      </c>
      <c r="BO120" s="51">
        <v>-691999.16000000015</v>
      </c>
      <c r="BP120" s="51">
        <v>-722452.55000000016</v>
      </c>
      <c r="BQ120" s="51">
        <v>-722452.55000000016</v>
      </c>
      <c r="BR120" s="51">
        <v>-678661.14000000013</v>
      </c>
      <c r="BS120" s="51">
        <v>-894812.28000000014</v>
      </c>
      <c r="BT120" s="51">
        <v>-855341.58000000019</v>
      </c>
      <c r="BU120" s="51">
        <v>-559417.50000000012</v>
      </c>
      <c r="BV120" s="51">
        <v>-766617.85000000009</v>
      </c>
      <c r="BW120" s="51">
        <v>-663331.94000000006</v>
      </c>
      <c r="BX120" s="51">
        <v>-602012.67000000016</v>
      </c>
      <c r="BY120" s="51">
        <v>-527895.43000000017</v>
      </c>
      <c r="BZ120" s="51">
        <v>-439029.24000000017</v>
      </c>
      <c r="CA120" s="51">
        <v>-641021.18000000005</v>
      </c>
      <c r="CB120" s="51">
        <v>-628985.17000000016</v>
      </c>
      <c r="CC120" s="51">
        <v>-736901.60000000009</v>
      </c>
      <c r="CD120" s="51">
        <v>-736901.60000000009</v>
      </c>
    </row>
    <row r="121" spans="1:82" x14ac:dyDescent="0.2">
      <c r="A121" s="50" t="s">
        <v>224</v>
      </c>
      <c r="B121" s="50" t="s">
        <v>144</v>
      </c>
      <c r="C121" s="50" t="s">
        <v>349</v>
      </c>
      <c r="D121" s="50" t="s">
        <v>350</v>
      </c>
      <c r="E121" s="51">
        <v>0</v>
      </c>
      <c r="F121" s="51">
        <v>0</v>
      </c>
      <c r="G121" s="51">
        <v>0</v>
      </c>
      <c r="H121" s="51">
        <v>0</v>
      </c>
      <c r="I121" s="51">
        <v>0</v>
      </c>
      <c r="J121" s="51">
        <v>0</v>
      </c>
      <c r="K121" s="51">
        <v>0</v>
      </c>
      <c r="L121" s="51">
        <v>-500000</v>
      </c>
      <c r="M121" s="51">
        <v>-1016000</v>
      </c>
      <c r="N121" s="51">
        <v>-1146131.32</v>
      </c>
      <c r="O121" s="51">
        <v>-2385108</v>
      </c>
      <c r="P121" s="51">
        <v>-2786003.27</v>
      </c>
      <c r="Q121" s="51">
        <v>-2786003.27</v>
      </c>
      <c r="R121" s="51">
        <v>-764524.77</v>
      </c>
      <c r="S121" s="51">
        <v>-372742</v>
      </c>
      <c r="T121" s="51">
        <v>-624494</v>
      </c>
      <c r="U121" s="51">
        <v>-112258</v>
      </c>
      <c r="V121" s="51">
        <v>0</v>
      </c>
      <c r="W121" s="51">
        <v>-377274.32</v>
      </c>
      <c r="X121" s="51">
        <v>-377274.32</v>
      </c>
      <c r="Y121" s="51">
        <v>-406890</v>
      </c>
      <c r="Z121" s="51">
        <v>-406890</v>
      </c>
      <c r="AA121" s="51">
        <v>-406890</v>
      </c>
      <c r="AB121" s="51">
        <v>0</v>
      </c>
      <c r="AC121" s="51">
        <v>0</v>
      </c>
      <c r="AD121" s="51">
        <v>0</v>
      </c>
      <c r="AE121" s="51">
        <v>-932481</v>
      </c>
      <c r="AF121" s="51">
        <v>-305911</v>
      </c>
      <c r="AG121" s="51">
        <v>-305911</v>
      </c>
      <c r="AH121" s="51">
        <v>-1156691</v>
      </c>
      <c r="AI121" s="51">
        <v>-1508331</v>
      </c>
      <c r="AJ121" s="51">
        <v>-2561445.04</v>
      </c>
      <c r="AK121" s="51">
        <v>-33679</v>
      </c>
      <c r="AL121" s="51">
        <v>0</v>
      </c>
      <c r="AM121" s="51">
        <v>-15075.5</v>
      </c>
      <c r="AN121" s="51">
        <v>0</v>
      </c>
      <c r="AO121" s="51">
        <v>0</v>
      </c>
      <c r="AP121" s="51">
        <v>0</v>
      </c>
      <c r="AQ121" s="51">
        <v>0</v>
      </c>
      <c r="AR121" s="51">
        <v>0</v>
      </c>
      <c r="AS121" s="51">
        <v>0</v>
      </c>
      <c r="AT121" s="51">
        <v>0</v>
      </c>
      <c r="AU121" s="51">
        <v>0</v>
      </c>
      <c r="AV121" s="51">
        <v>-28000</v>
      </c>
      <c r="AW121" s="51">
        <v>0</v>
      </c>
      <c r="AX121" s="51">
        <v>0</v>
      </c>
      <c r="AY121" s="51">
        <v>0</v>
      </c>
      <c r="AZ121" s="51">
        <v>0</v>
      </c>
      <c r="BA121" s="51">
        <v>0</v>
      </c>
      <c r="BB121" s="51">
        <v>0</v>
      </c>
      <c r="BC121" s="51">
        <v>0</v>
      </c>
      <c r="BD121" s="51">
        <v>0</v>
      </c>
      <c r="BE121" s="51">
        <v>0</v>
      </c>
      <c r="BF121" s="51">
        <v>0</v>
      </c>
      <c r="BG121" s="51">
        <v>0</v>
      </c>
      <c r="BH121" s="51">
        <v>0</v>
      </c>
      <c r="BI121" s="51">
        <v>0</v>
      </c>
      <c r="BJ121" s="51">
        <v>0</v>
      </c>
      <c r="BK121" s="51">
        <v>0</v>
      </c>
      <c r="BL121" s="51">
        <v>0</v>
      </c>
      <c r="BM121" s="51">
        <v>0</v>
      </c>
      <c r="BN121" s="51">
        <v>0</v>
      </c>
      <c r="BO121" s="51">
        <v>0</v>
      </c>
      <c r="BP121" s="51">
        <v>0</v>
      </c>
      <c r="BQ121" s="51">
        <v>0</v>
      </c>
      <c r="BR121" s="51">
        <v>0</v>
      </c>
      <c r="BS121" s="51">
        <v>0</v>
      </c>
      <c r="BT121" s="51">
        <v>0</v>
      </c>
      <c r="BU121" s="51">
        <v>0</v>
      </c>
      <c r="BV121" s="51">
        <v>0</v>
      </c>
      <c r="BW121" s="51">
        <v>0</v>
      </c>
      <c r="BX121" s="51">
        <v>0</v>
      </c>
      <c r="BY121" s="51">
        <v>0</v>
      </c>
      <c r="BZ121" s="51">
        <v>0</v>
      </c>
      <c r="CA121" s="51">
        <v>0</v>
      </c>
      <c r="CB121" s="51">
        <v>0</v>
      </c>
      <c r="CC121" s="51">
        <v>0</v>
      </c>
      <c r="CD121" s="51">
        <v>0</v>
      </c>
    </row>
    <row r="122" spans="1:82" x14ac:dyDescent="0.2">
      <c r="A122" s="50" t="s">
        <v>224</v>
      </c>
      <c r="B122" s="50" t="s">
        <v>144</v>
      </c>
      <c r="C122" s="50" t="s">
        <v>351</v>
      </c>
      <c r="D122" s="50" t="s">
        <v>352</v>
      </c>
      <c r="E122" s="51">
        <v>0</v>
      </c>
      <c r="F122" s="51">
        <v>0</v>
      </c>
      <c r="G122" s="51">
        <v>0</v>
      </c>
      <c r="H122" s="51">
        <v>0</v>
      </c>
      <c r="I122" s="51">
        <v>0</v>
      </c>
      <c r="J122" s="51">
        <v>0</v>
      </c>
      <c r="K122" s="51">
        <v>0</v>
      </c>
      <c r="L122" s="51">
        <v>-3266142.79</v>
      </c>
      <c r="M122" s="51">
        <v>-3244630.54</v>
      </c>
      <c r="N122" s="51">
        <v>-3214863.95</v>
      </c>
      <c r="O122" s="51">
        <v>-3198092.47</v>
      </c>
      <c r="P122" s="51">
        <v>-3201447.2800000003</v>
      </c>
      <c r="Q122" s="51">
        <v>-3201447.2800000003</v>
      </c>
      <c r="R122" s="51">
        <v>-3176768.63</v>
      </c>
      <c r="S122" s="51">
        <v>-3164749.61</v>
      </c>
      <c r="T122" s="51">
        <v>-3137289.23</v>
      </c>
      <c r="U122" s="51">
        <v>-3112207.02</v>
      </c>
      <c r="V122" s="51">
        <v>-3083016.12</v>
      </c>
      <c r="W122" s="51">
        <v>-3068193.6</v>
      </c>
      <c r="X122" s="51">
        <v>-3049477.14</v>
      </c>
      <c r="Y122" s="51">
        <v>-3041846.33</v>
      </c>
      <c r="Z122" s="51">
        <v>-3022599.4</v>
      </c>
      <c r="AA122" s="51">
        <v>-3008043.9</v>
      </c>
      <c r="AB122" s="51">
        <v>-2999789.37</v>
      </c>
      <c r="AC122" s="51">
        <v>-2978769.87</v>
      </c>
      <c r="AD122" s="51">
        <v>-2978769.87</v>
      </c>
      <c r="AE122" s="51">
        <v>-2961675.79</v>
      </c>
      <c r="AF122" s="51">
        <v>-2973882.57</v>
      </c>
      <c r="AG122" s="51">
        <v>-2939947.52</v>
      </c>
      <c r="AH122" s="51">
        <v>-2928422.3</v>
      </c>
      <c r="AI122" s="51">
        <v>-2844573.73</v>
      </c>
      <c r="AJ122" s="51">
        <v>-2963052.92</v>
      </c>
      <c r="AK122" s="51">
        <v>-2966529.77</v>
      </c>
      <c r="AL122" s="51">
        <v>-2981741.14</v>
      </c>
      <c r="AM122" s="51">
        <v>-2969776.73</v>
      </c>
      <c r="AN122" s="51">
        <v>-2997438.8</v>
      </c>
      <c r="AO122" s="51">
        <v>-3435693</v>
      </c>
      <c r="AP122" s="51">
        <v>-3468498.22</v>
      </c>
      <c r="AQ122" s="51">
        <v>-3468498.22</v>
      </c>
      <c r="AR122" s="51">
        <v>-3494212.0900000003</v>
      </c>
      <c r="AS122" s="51">
        <v>-3528348.15</v>
      </c>
      <c r="AT122" s="51">
        <v>-3586499.09</v>
      </c>
      <c r="AU122" s="51">
        <v>-3518079</v>
      </c>
      <c r="AV122" s="51">
        <v>-3533383.35</v>
      </c>
      <c r="AW122" s="51">
        <v>-3578809.0500000003</v>
      </c>
      <c r="AX122" s="51">
        <v>-3615990.28</v>
      </c>
      <c r="AY122" s="51">
        <v>-3638209.17</v>
      </c>
      <c r="AZ122" s="51">
        <v>-3665204.64</v>
      </c>
      <c r="BA122" s="51">
        <v>-3713142.7800000003</v>
      </c>
      <c r="BB122" s="51">
        <v>-3773394.6399999997</v>
      </c>
      <c r="BC122" s="51">
        <v>-3820141.6100000003</v>
      </c>
      <c r="BD122" s="51">
        <v>-3820141.6100000003</v>
      </c>
      <c r="BE122" s="51">
        <v>-3732743.89</v>
      </c>
      <c r="BF122" s="51">
        <v>-3788830.73</v>
      </c>
      <c r="BG122" s="51">
        <v>-3841412.0500000003</v>
      </c>
      <c r="BH122" s="51">
        <v>-3841536.72</v>
      </c>
      <c r="BI122" s="51">
        <v>-3846918.66</v>
      </c>
      <c r="BJ122" s="51">
        <v>-3829878.8400000003</v>
      </c>
      <c r="BK122" s="51">
        <v>-3811028.2500000005</v>
      </c>
      <c r="BL122" s="51">
        <v>-3809981.4500000007</v>
      </c>
      <c r="BM122" s="51">
        <v>-3579086.64</v>
      </c>
      <c r="BN122" s="51">
        <v>-3579616.6</v>
      </c>
      <c r="BO122" s="51">
        <v>-3587091.58</v>
      </c>
      <c r="BP122" s="51">
        <v>-3559851.5400000005</v>
      </c>
      <c r="BQ122" s="51">
        <v>-3559851.5400000005</v>
      </c>
      <c r="BR122" s="51">
        <v>-3600418.9900000007</v>
      </c>
      <c r="BS122" s="51">
        <v>-3650376.58</v>
      </c>
      <c r="BT122" s="51">
        <v>-3685850.1900000004</v>
      </c>
      <c r="BU122" s="51">
        <v>-3739706.8300000005</v>
      </c>
      <c r="BV122" s="51">
        <v>-3794565.4900000007</v>
      </c>
      <c r="BW122" s="51">
        <v>-3853461.02</v>
      </c>
      <c r="BX122" s="51">
        <v>-3919345.6200000006</v>
      </c>
      <c r="BY122" s="51">
        <v>-3985941.8800000004</v>
      </c>
      <c r="BZ122" s="51">
        <v>-4056510.1300000004</v>
      </c>
      <c r="CA122" s="51">
        <v>-4130380.1000000006</v>
      </c>
      <c r="CB122" s="51">
        <v>-4200331.8000000007</v>
      </c>
      <c r="CC122" s="51">
        <v>-4279774.4700000007</v>
      </c>
      <c r="CD122" s="51">
        <v>-4279774.4700000007</v>
      </c>
    </row>
    <row r="123" spans="1:82" x14ac:dyDescent="0.2">
      <c r="A123" s="50" t="s">
        <v>224</v>
      </c>
      <c r="B123" s="50" t="s">
        <v>144</v>
      </c>
      <c r="C123" s="50" t="s">
        <v>353</v>
      </c>
      <c r="D123" s="50" t="s">
        <v>354</v>
      </c>
      <c r="E123" s="51">
        <v>0</v>
      </c>
      <c r="F123" s="51">
        <v>0</v>
      </c>
      <c r="G123" s="51">
        <v>0</v>
      </c>
      <c r="H123" s="51">
        <v>0</v>
      </c>
      <c r="I123" s="51">
        <v>0</v>
      </c>
      <c r="J123" s="51">
        <v>0</v>
      </c>
      <c r="K123" s="51">
        <v>0</v>
      </c>
      <c r="L123" s="51">
        <v>0</v>
      </c>
      <c r="M123" s="51">
        <v>0</v>
      </c>
      <c r="N123" s="51">
        <v>0</v>
      </c>
      <c r="O123" s="51">
        <v>0</v>
      </c>
      <c r="P123" s="51">
        <v>0</v>
      </c>
      <c r="Q123" s="51">
        <v>0</v>
      </c>
      <c r="R123" s="51">
        <v>0</v>
      </c>
      <c r="S123" s="51">
        <v>0</v>
      </c>
      <c r="T123" s="51">
        <v>0</v>
      </c>
      <c r="U123" s="51">
        <v>0</v>
      </c>
      <c r="V123" s="51">
        <v>0</v>
      </c>
      <c r="W123" s="51">
        <v>0</v>
      </c>
      <c r="X123" s="51">
        <v>0</v>
      </c>
      <c r="Y123" s="51">
        <v>0</v>
      </c>
      <c r="Z123" s="51">
        <v>0</v>
      </c>
      <c r="AA123" s="51">
        <v>0</v>
      </c>
      <c r="AB123" s="51">
        <v>0</v>
      </c>
      <c r="AC123" s="51">
        <v>0</v>
      </c>
      <c r="AD123" s="51">
        <v>0</v>
      </c>
      <c r="AE123" s="51">
        <v>0</v>
      </c>
      <c r="AF123" s="51">
        <v>0</v>
      </c>
      <c r="AG123" s="51">
        <v>0</v>
      </c>
      <c r="AH123" s="51">
        <v>0</v>
      </c>
      <c r="AI123" s="51">
        <v>0</v>
      </c>
      <c r="AJ123" s="51">
        <v>0</v>
      </c>
      <c r="AK123" s="51">
        <v>0</v>
      </c>
      <c r="AL123" s="51">
        <v>0</v>
      </c>
      <c r="AM123" s="51">
        <v>0</v>
      </c>
      <c r="AN123" s="51">
        <v>0</v>
      </c>
      <c r="AO123" s="51">
        <v>0</v>
      </c>
      <c r="AP123" s="51">
        <v>-152419.04999999999</v>
      </c>
      <c r="AQ123" s="51">
        <v>-152419.04999999999</v>
      </c>
      <c r="AR123" s="51">
        <v>-146491.72999999998</v>
      </c>
      <c r="AS123" s="51">
        <v>-231815.67</v>
      </c>
      <c r="AT123" s="51">
        <v>-1631387.03</v>
      </c>
      <c r="AU123" s="51">
        <v>-1628776.36</v>
      </c>
      <c r="AV123" s="51">
        <v>-1730698.02</v>
      </c>
      <c r="AW123" s="51">
        <v>-1705216.17</v>
      </c>
      <c r="AX123" s="51">
        <v>-1628792.23</v>
      </c>
      <c r="AY123" s="51">
        <v>-1576086.8599999999</v>
      </c>
      <c r="AZ123" s="51">
        <v>-1603306.82</v>
      </c>
      <c r="BA123" s="51">
        <v>-1618196.97</v>
      </c>
      <c r="BB123" s="51">
        <v>-2002995.85</v>
      </c>
      <c r="BC123" s="51">
        <v>-2343462.29</v>
      </c>
      <c r="BD123" s="51">
        <v>-2343462.29</v>
      </c>
      <c r="BE123" s="51">
        <v>0</v>
      </c>
      <c r="BF123" s="51">
        <v>0</v>
      </c>
      <c r="BG123" s="51">
        <v>0</v>
      </c>
      <c r="BH123" s="51">
        <v>0</v>
      </c>
      <c r="BI123" s="51">
        <v>0</v>
      </c>
      <c r="BJ123" s="51">
        <v>0</v>
      </c>
      <c r="BK123" s="51">
        <v>0</v>
      </c>
      <c r="BL123" s="51">
        <v>0</v>
      </c>
      <c r="BM123" s="51">
        <v>0</v>
      </c>
      <c r="BN123" s="51">
        <v>0</v>
      </c>
      <c r="BO123" s="51">
        <v>0</v>
      </c>
      <c r="BP123" s="51">
        <v>0</v>
      </c>
      <c r="BQ123" s="51">
        <v>0</v>
      </c>
      <c r="BR123" s="51">
        <v>0</v>
      </c>
      <c r="BS123" s="51">
        <v>0</v>
      </c>
      <c r="BT123" s="51">
        <v>0</v>
      </c>
      <c r="BU123" s="51">
        <v>0</v>
      </c>
      <c r="BV123" s="51">
        <v>0</v>
      </c>
      <c r="BW123" s="51">
        <v>0</v>
      </c>
      <c r="BX123" s="51">
        <v>0</v>
      </c>
      <c r="BY123" s="51">
        <v>0</v>
      </c>
      <c r="BZ123" s="51">
        <v>0</v>
      </c>
      <c r="CA123" s="51">
        <v>0</v>
      </c>
      <c r="CB123" s="51">
        <v>0</v>
      </c>
      <c r="CC123" s="51">
        <v>0</v>
      </c>
      <c r="CD123" s="51">
        <v>0</v>
      </c>
    </row>
    <row r="124" spans="1:82" x14ac:dyDescent="0.2">
      <c r="A124" s="50" t="s">
        <v>224</v>
      </c>
      <c r="B124" s="50" t="s">
        <v>144</v>
      </c>
      <c r="C124" s="50" t="s">
        <v>355</v>
      </c>
      <c r="D124" s="50" t="s">
        <v>356</v>
      </c>
      <c r="E124" s="51">
        <v>0</v>
      </c>
      <c r="F124" s="51">
        <v>0</v>
      </c>
      <c r="G124" s="51">
        <v>0</v>
      </c>
      <c r="H124" s="51">
        <v>0</v>
      </c>
      <c r="I124" s="51">
        <v>0</v>
      </c>
      <c r="J124" s="51">
        <v>0</v>
      </c>
      <c r="K124" s="51">
        <v>0</v>
      </c>
      <c r="L124" s="51">
        <v>-2107498</v>
      </c>
      <c r="M124" s="51">
        <v>-2102809.09</v>
      </c>
      <c r="N124" s="51">
        <v>-2083745.17</v>
      </c>
      <c r="O124" s="51">
        <v>-2074264.5899999999</v>
      </c>
      <c r="P124" s="51">
        <v>-2064784.01</v>
      </c>
      <c r="Q124" s="51">
        <v>-2064784.01</v>
      </c>
      <c r="R124" s="51">
        <v>-2055303.43</v>
      </c>
      <c r="S124" s="51">
        <v>-2045822.8499999999</v>
      </c>
      <c r="T124" s="51">
        <v>-2036342.27</v>
      </c>
      <c r="U124" s="51">
        <v>-2026861.69</v>
      </c>
      <c r="V124" s="51">
        <v>-2017381.1099999999</v>
      </c>
      <c r="W124" s="51">
        <v>-2007900.53</v>
      </c>
      <c r="X124" s="51">
        <v>-1998419.95</v>
      </c>
      <c r="Y124" s="51">
        <v>-1988939.3699999999</v>
      </c>
      <c r="Z124" s="51">
        <v>-199487.25</v>
      </c>
      <c r="AA124" s="51">
        <v>-189611.65</v>
      </c>
      <c r="AB124" s="51">
        <v>-180131.07</v>
      </c>
      <c r="AC124" s="51">
        <v>-170650.49000000002</v>
      </c>
      <c r="AD124" s="51">
        <v>-170650.49000000002</v>
      </c>
      <c r="AE124" s="51">
        <v>-161169.91</v>
      </c>
      <c r="AF124" s="51">
        <v>-151689.33000000002</v>
      </c>
      <c r="AG124" s="51">
        <v>-142208.75</v>
      </c>
      <c r="AH124" s="51">
        <v>-132728.17000000001</v>
      </c>
      <c r="AI124" s="51">
        <v>-123247.59</v>
      </c>
      <c r="AJ124" s="51">
        <v>-113766.97</v>
      </c>
      <c r="AK124" s="51">
        <v>-113766.97</v>
      </c>
      <c r="AL124" s="51">
        <v>-113766.97</v>
      </c>
      <c r="AM124" s="51">
        <v>-113766.97</v>
      </c>
      <c r="AN124" s="51">
        <v>-113766.97</v>
      </c>
      <c r="AO124" s="51">
        <v>-113766.97</v>
      </c>
      <c r="AP124" s="51">
        <v>-113766.97</v>
      </c>
      <c r="AQ124" s="51">
        <v>-113766.97</v>
      </c>
      <c r="AR124" s="51">
        <v>-113766.97</v>
      </c>
      <c r="AS124" s="51">
        <v>-113766.97</v>
      </c>
      <c r="AT124" s="51">
        <v>-28441.75</v>
      </c>
      <c r="AU124" s="51">
        <v>-18961.169999999998</v>
      </c>
      <c r="AV124" s="51">
        <v>-9480.5899999999983</v>
      </c>
      <c r="AW124" s="51">
        <v>-1.0000000000218279E-2</v>
      </c>
      <c r="AX124" s="51">
        <v>-0.01</v>
      </c>
      <c r="AY124" s="51">
        <v>-0.01</v>
      </c>
      <c r="AZ124" s="51">
        <v>-0.01</v>
      </c>
      <c r="BA124" s="51">
        <v>-0.01</v>
      </c>
      <c r="BB124" s="51">
        <v>-0.01</v>
      </c>
      <c r="BC124" s="51">
        <v>-0.01</v>
      </c>
      <c r="BD124" s="51">
        <v>-0.01</v>
      </c>
      <c r="BE124" s="51">
        <v>-0.01</v>
      </c>
      <c r="BF124" s="51">
        <v>-0.01</v>
      </c>
      <c r="BG124" s="51">
        <v>-0.01</v>
      </c>
      <c r="BH124" s="51">
        <v>-0.01</v>
      </c>
      <c r="BI124" s="51">
        <v>-0.01</v>
      </c>
      <c r="BJ124" s="51">
        <v>-0.01</v>
      </c>
      <c r="BK124" s="51">
        <v>-0.01</v>
      </c>
      <c r="BL124" s="51">
        <v>-0.01</v>
      </c>
      <c r="BM124" s="51">
        <v>-0.01</v>
      </c>
      <c r="BN124" s="51">
        <v>-0.01</v>
      </c>
      <c r="BO124" s="51">
        <v>-0.01</v>
      </c>
      <c r="BP124" s="51">
        <v>-0.01</v>
      </c>
      <c r="BQ124" s="51">
        <v>-0.01</v>
      </c>
      <c r="BR124" s="51">
        <v>-0.01</v>
      </c>
      <c r="BS124" s="51">
        <v>-0.01</v>
      </c>
      <c r="BT124" s="51">
        <v>-0.01</v>
      </c>
      <c r="BU124" s="51">
        <v>-0.01</v>
      </c>
      <c r="BV124" s="51">
        <v>-0.01</v>
      </c>
      <c r="BW124" s="51">
        <v>-0.01</v>
      </c>
      <c r="BX124" s="51">
        <v>-0.01</v>
      </c>
      <c r="BY124" s="51">
        <v>-0.01</v>
      </c>
      <c r="BZ124" s="51">
        <v>-0.01</v>
      </c>
      <c r="CA124" s="51">
        <v>-0.01</v>
      </c>
      <c r="CB124" s="51">
        <v>-0.01</v>
      </c>
      <c r="CC124" s="51">
        <v>-0.01</v>
      </c>
      <c r="CD124" s="51">
        <v>-0.01</v>
      </c>
    </row>
    <row r="125" spans="1:82" x14ac:dyDescent="0.2">
      <c r="A125" s="50" t="s">
        <v>224</v>
      </c>
      <c r="B125" s="50" t="s">
        <v>144</v>
      </c>
      <c r="C125" s="50" t="s">
        <v>357</v>
      </c>
      <c r="D125" s="50" t="s">
        <v>358</v>
      </c>
      <c r="E125" s="51">
        <v>0</v>
      </c>
      <c r="F125" s="51">
        <v>0</v>
      </c>
      <c r="G125" s="51">
        <v>0</v>
      </c>
      <c r="H125" s="51">
        <v>0</v>
      </c>
      <c r="I125" s="51">
        <v>0</v>
      </c>
      <c r="J125" s="51">
        <v>0</v>
      </c>
      <c r="K125" s="51">
        <v>0</v>
      </c>
      <c r="L125" s="51">
        <v>0</v>
      </c>
      <c r="M125" s="51">
        <v>0</v>
      </c>
      <c r="N125" s="51">
        <v>0</v>
      </c>
      <c r="O125" s="51">
        <v>0</v>
      </c>
      <c r="P125" s="51">
        <v>0</v>
      </c>
      <c r="Q125" s="51">
        <v>0</v>
      </c>
      <c r="R125" s="51">
        <v>0</v>
      </c>
      <c r="S125" s="51">
        <v>0</v>
      </c>
      <c r="T125" s="51">
        <v>0</v>
      </c>
      <c r="U125" s="51">
        <v>0</v>
      </c>
      <c r="V125" s="51">
        <v>0</v>
      </c>
      <c r="W125" s="51">
        <v>0</v>
      </c>
      <c r="X125" s="51">
        <v>0</v>
      </c>
      <c r="Y125" s="51">
        <v>0</v>
      </c>
      <c r="Z125" s="51">
        <v>-50000000</v>
      </c>
      <c r="AA125" s="51">
        <v>-50000000</v>
      </c>
      <c r="AB125" s="51">
        <v>-50000000</v>
      </c>
      <c r="AC125" s="51">
        <v>-50000000</v>
      </c>
      <c r="AD125" s="51">
        <v>-50000000</v>
      </c>
      <c r="AE125" s="51">
        <v>0</v>
      </c>
      <c r="AF125" s="51">
        <v>-80000000</v>
      </c>
      <c r="AG125" s="51">
        <v>-80000000</v>
      </c>
      <c r="AH125" s="51">
        <v>-80000000</v>
      </c>
      <c r="AI125" s="51">
        <v>-80000000</v>
      </c>
      <c r="AJ125" s="51">
        <v>-80000000</v>
      </c>
      <c r="AK125" s="51">
        <v>-80000000</v>
      </c>
      <c r="AL125" s="51">
        <v>-80000000</v>
      </c>
      <c r="AM125" s="51">
        <v>-80000000</v>
      </c>
      <c r="AN125" s="51">
        <v>-80000000</v>
      </c>
      <c r="AO125" s="51">
        <v>-90000000</v>
      </c>
      <c r="AP125" s="51">
        <v>-90000000</v>
      </c>
      <c r="AQ125" s="51">
        <v>-90000000</v>
      </c>
      <c r="AR125" s="51">
        <v>0</v>
      </c>
      <c r="AS125" s="51">
        <v>-90000000</v>
      </c>
      <c r="AT125" s="51">
        <v>-90000000</v>
      </c>
      <c r="AU125" s="51">
        <v>-90000000</v>
      </c>
      <c r="AV125" s="51">
        <v>-90000000</v>
      </c>
      <c r="AW125" s="51">
        <v>-90000000</v>
      </c>
      <c r="AX125" s="51">
        <v>-90000000</v>
      </c>
      <c r="AY125" s="51">
        <v>-90000000</v>
      </c>
      <c r="AZ125" s="51">
        <v>-90000000</v>
      </c>
      <c r="BA125" s="51">
        <v>-95000000</v>
      </c>
      <c r="BB125" s="51">
        <v>-95000000</v>
      </c>
      <c r="BC125" s="51">
        <v>-24375000</v>
      </c>
      <c r="BD125" s="51">
        <v>-24375000</v>
      </c>
      <c r="BE125" s="51">
        <v>0</v>
      </c>
      <c r="BF125" s="51">
        <v>-26801873.692033809</v>
      </c>
      <c r="BG125" s="51">
        <v>-25883454.455742907</v>
      </c>
      <c r="BH125" s="51">
        <v>-23032377.354033347</v>
      </c>
      <c r="BI125" s="51">
        <v>-25364575.627426658</v>
      </c>
      <c r="BJ125" s="51">
        <v>-22265038.921936736</v>
      </c>
      <c r="BK125" s="51">
        <v>-23929292.339211103</v>
      </c>
      <c r="BL125" s="51">
        <v>-23937665.368584294</v>
      </c>
      <c r="BM125" s="51">
        <v>-24019624.15913038</v>
      </c>
      <c r="BN125" s="51">
        <v>-29542370.532544531</v>
      </c>
      <c r="BO125" s="51">
        <v>-29937727.942951899</v>
      </c>
      <c r="BP125" s="51">
        <v>-28436862.17878459</v>
      </c>
      <c r="BQ125" s="51">
        <v>-28436862.17878459</v>
      </c>
      <c r="BR125" s="51">
        <v>0</v>
      </c>
      <c r="BS125" s="51">
        <v>-31573204.8267041</v>
      </c>
      <c r="BT125" s="51">
        <v>-31133187.977075838</v>
      </c>
      <c r="BU125" s="51">
        <v>-19212913.945482552</v>
      </c>
      <c r="BV125" s="51">
        <v>-19545452.045135796</v>
      </c>
      <c r="BW125" s="51">
        <v>-21017256.225943062</v>
      </c>
      <c r="BX125" s="51">
        <v>-19084630.125573017</v>
      </c>
      <c r="BY125" s="51">
        <v>-19698293.972244076</v>
      </c>
      <c r="BZ125" s="51">
        <v>-18737112.817228448</v>
      </c>
      <c r="CA125" s="51">
        <v>-19527387.176490314</v>
      </c>
      <c r="CB125" s="51">
        <v>-19453140.711690269</v>
      </c>
      <c r="CC125" s="51">
        <v>-20892828.14384456</v>
      </c>
      <c r="CD125" s="51">
        <v>-20892828.14384456</v>
      </c>
    </row>
    <row r="126" spans="1:82" x14ac:dyDescent="0.2">
      <c r="A126" s="50" t="s">
        <v>224</v>
      </c>
      <c r="B126" s="50" t="s">
        <v>144</v>
      </c>
      <c r="C126" s="50" t="s">
        <v>359</v>
      </c>
      <c r="D126" s="50" t="s">
        <v>360</v>
      </c>
      <c r="E126" s="51">
        <v>0</v>
      </c>
      <c r="F126" s="51">
        <v>0</v>
      </c>
      <c r="G126" s="51">
        <v>0</v>
      </c>
      <c r="H126" s="51">
        <v>0</v>
      </c>
      <c r="I126" s="51">
        <v>0</v>
      </c>
      <c r="J126" s="51">
        <v>0</v>
      </c>
      <c r="K126" s="51">
        <v>0</v>
      </c>
      <c r="L126" s="51">
        <v>0</v>
      </c>
      <c r="M126" s="51">
        <v>0</v>
      </c>
      <c r="N126" s="51">
        <v>0</v>
      </c>
      <c r="O126" s="51">
        <v>0</v>
      </c>
      <c r="P126" s="51">
        <v>0</v>
      </c>
      <c r="Q126" s="51">
        <v>0</v>
      </c>
      <c r="R126" s="51">
        <v>0</v>
      </c>
      <c r="S126" s="51">
        <v>0</v>
      </c>
      <c r="T126" s="51">
        <v>0</v>
      </c>
      <c r="U126" s="51">
        <v>0</v>
      </c>
      <c r="V126" s="51">
        <v>0</v>
      </c>
      <c r="W126" s="51">
        <v>0</v>
      </c>
      <c r="X126" s="51">
        <v>0</v>
      </c>
      <c r="Y126" s="51">
        <v>0</v>
      </c>
      <c r="Z126" s="51">
        <v>0</v>
      </c>
      <c r="AA126" s="51">
        <v>0</v>
      </c>
      <c r="AB126" s="51">
        <v>0</v>
      </c>
      <c r="AC126" s="51">
        <v>0</v>
      </c>
      <c r="AD126" s="51">
        <v>0</v>
      </c>
      <c r="AE126" s="51">
        <v>0</v>
      </c>
      <c r="AF126" s="51">
        <v>0</v>
      </c>
      <c r="AG126" s="51">
        <v>0</v>
      </c>
      <c r="AH126" s="51">
        <v>0</v>
      </c>
      <c r="AI126" s="51">
        <v>0</v>
      </c>
      <c r="AJ126" s="51">
        <v>0</v>
      </c>
      <c r="AK126" s="51">
        <v>0</v>
      </c>
      <c r="AL126" s="51">
        <v>0</v>
      </c>
      <c r="AM126" s="51">
        <v>0</v>
      </c>
      <c r="AN126" s="51">
        <v>0</v>
      </c>
      <c r="AO126" s="51">
        <v>0</v>
      </c>
      <c r="AP126" s="51">
        <v>0</v>
      </c>
      <c r="AQ126" s="51">
        <v>0</v>
      </c>
      <c r="AR126" s="51">
        <v>0</v>
      </c>
      <c r="AS126" s="51">
        <v>0</v>
      </c>
      <c r="AT126" s="51">
        <v>0</v>
      </c>
      <c r="AU126" s="51">
        <v>0</v>
      </c>
      <c r="AV126" s="51">
        <v>0</v>
      </c>
      <c r="AW126" s="51">
        <v>-532193.61</v>
      </c>
      <c r="AX126" s="51">
        <v>-532193.61</v>
      </c>
      <c r="AY126" s="51">
        <v>-535614.01</v>
      </c>
      <c r="AZ126" s="51">
        <v>-537332.43000000005</v>
      </c>
      <c r="BA126" s="51">
        <v>-539056.38</v>
      </c>
      <c r="BB126" s="51">
        <v>-540933</v>
      </c>
      <c r="BC126" s="51">
        <v>-542520.87</v>
      </c>
      <c r="BD126" s="51">
        <v>-542520.87</v>
      </c>
      <c r="BE126" s="51">
        <v>-542520.87</v>
      </c>
      <c r="BF126" s="51">
        <v>-542520.87</v>
      </c>
      <c r="BG126" s="51">
        <v>-542520.87</v>
      </c>
      <c r="BH126" s="51">
        <v>-542520.87</v>
      </c>
      <c r="BI126" s="51">
        <v>-542520.87</v>
      </c>
      <c r="BJ126" s="51">
        <v>-542520.87</v>
      </c>
      <c r="BK126" s="51">
        <v>-542520.87</v>
      </c>
      <c r="BL126" s="51">
        <v>-542520.87</v>
      </c>
      <c r="BM126" s="51">
        <v>-542520.87</v>
      </c>
      <c r="BN126" s="51">
        <v>-542520.87</v>
      </c>
      <c r="BO126" s="51">
        <v>-542520.87</v>
      </c>
      <c r="BP126" s="51">
        <v>-542520.87</v>
      </c>
      <c r="BQ126" s="51">
        <v>-542520.87</v>
      </c>
      <c r="BR126" s="51">
        <v>-542520.87</v>
      </c>
      <c r="BS126" s="51">
        <v>-542520.87</v>
      </c>
      <c r="BT126" s="51">
        <v>-542520.87</v>
      </c>
      <c r="BU126" s="51">
        <v>-542520.87</v>
      </c>
      <c r="BV126" s="51">
        <v>-542520.87</v>
      </c>
      <c r="BW126" s="51">
        <v>-542520.87</v>
      </c>
      <c r="BX126" s="51">
        <v>-542520.87</v>
      </c>
      <c r="BY126" s="51">
        <v>-542520.87</v>
      </c>
      <c r="BZ126" s="51">
        <v>-542520.87</v>
      </c>
      <c r="CA126" s="51">
        <v>-542520.87</v>
      </c>
      <c r="CB126" s="51">
        <v>-542520.87</v>
      </c>
      <c r="CC126" s="51">
        <v>-542520.87</v>
      </c>
      <c r="CD126" s="51">
        <v>-542520.87</v>
      </c>
    </row>
    <row r="127" spans="1:82" x14ac:dyDescent="0.2">
      <c r="A127" s="50" t="s">
        <v>224</v>
      </c>
      <c r="B127" s="50" t="s">
        <v>144</v>
      </c>
      <c r="C127" s="50" t="s">
        <v>361</v>
      </c>
      <c r="D127" s="50" t="s">
        <v>362</v>
      </c>
      <c r="E127" s="51">
        <v>0</v>
      </c>
      <c r="F127" s="51">
        <v>0</v>
      </c>
      <c r="G127" s="51">
        <v>0</v>
      </c>
      <c r="H127" s="51">
        <v>0</v>
      </c>
      <c r="I127" s="51">
        <v>0</v>
      </c>
      <c r="J127" s="51">
        <v>0</v>
      </c>
      <c r="K127" s="51">
        <v>0</v>
      </c>
      <c r="L127" s="51">
        <v>0</v>
      </c>
      <c r="M127" s="51">
        <v>0</v>
      </c>
      <c r="N127" s="51">
        <v>0</v>
      </c>
      <c r="O127" s="51">
        <v>0</v>
      </c>
      <c r="P127" s="51">
        <v>0</v>
      </c>
      <c r="Q127" s="51">
        <v>0</v>
      </c>
      <c r="R127" s="51">
        <v>0</v>
      </c>
      <c r="S127" s="51">
        <v>0</v>
      </c>
      <c r="T127" s="51">
        <v>-79351.5</v>
      </c>
      <c r="U127" s="51">
        <v>-79351.5</v>
      </c>
      <c r="V127" s="51">
        <v>-79351.5</v>
      </c>
      <c r="W127" s="51">
        <v>-67138.62</v>
      </c>
      <c r="X127" s="51">
        <v>-62390.189999999995</v>
      </c>
      <c r="Y127" s="51">
        <v>-54918.65</v>
      </c>
      <c r="Z127" s="51">
        <v>-50560.61</v>
      </c>
      <c r="AA127" s="51">
        <v>-43456.94</v>
      </c>
      <c r="AB127" s="51">
        <v>-36334.58</v>
      </c>
      <c r="AC127" s="51">
        <v>-29193.47</v>
      </c>
      <c r="AD127" s="51">
        <v>-29193.47</v>
      </c>
      <c r="AE127" s="51">
        <v>-11514.330000000002</v>
      </c>
      <c r="AF127" s="51">
        <v>-9480.18</v>
      </c>
      <c r="AG127" s="51">
        <v>-7440.67</v>
      </c>
      <c r="AH127" s="51">
        <v>-5395.79</v>
      </c>
      <c r="AI127" s="51">
        <v>-3644.43</v>
      </c>
      <c r="AJ127" s="51">
        <v>-1888.45</v>
      </c>
      <c r="AK127" s="51">
        <v>-497.57</v>
      </c>
      <c r="AL127" s="51">
        <v>0</v>
      </c>
      <c r="AM127" s="51">
        <v>0</v>
      </c>
      <c r="AN127" s="51">
        <v>0</v>
      </c>
      <c r="AO127" s="51">
        <v>0</v>
      </c>
      <c r="AP127" s="51">
        <v>0</v>
      </c>
      <c r="AQ127" s="51">
        <v>0</v>
      </c>
      <c r="AR127" s="51">
        <v>0</v>
      </c>
      <c r="AS127" s="51">
        <v>0</v>
      </c>
      <c r="AT127" s="51">
        <v>0</v>
      </c>
      <c r="AU127" s="51">
        <v>0</v>
      </c>
      <c r="AV127" s="51">
        <v>0</v>
      </c>
      <c r="AW127" s="51">
        <v>0</v>
      </c>
      <c r="AX127" s="51">
        <v>0</v>
      </c>
      <c r="AY127" s="51">
        <v>0</v>
      </c>
      <c r="AZ127" s="51">
        <v>0</v>
      </c>
      <c r="BA127" s="51">
        <v>0</v>
      </c>
      <c r="BB127" s="51">
        <v>0</v>
      </c>
      <c r="BC127" s="51">
        <v>0</v>
      </c>
      <c r="BD127" s="51">
        <v>0</v>
      </c>
      <c r="BE127" s="51">
        <v>0</v>
      </c>
      <c r="BF127" s="51">
        <v>0</v>
      </c>
      <c r="BG127" s="51">
        <v>0</v>
      </c>
      <c r="BH127" s="51">
        <v>0</v>
      </c>
      <c r="BI127" s="51">
        <v>0</v>
      </c>
      <c r="BJ127" s="51">
        <v>0</v>
      </c>
      <c r="BK127" s="51">
        <v>0</v>
      </c>
      <c r="BL127" s="51">
        <v>0</v>
      </c>
      <c r="BM127" s="51">
        <v>0</v>
      </c>
      <c r="BN127" s="51">
        <v>0</v>
      </c>
      <c r="BO127" s="51">
        <v>0</v>
      </c>
      <c r="BP127" s="51">
        <v>0</v>
      </c>
      <c r="BQ127" s="51">
        <v>0</v>
      </c>
      <c r="BR127" s="51">
        <v>0</v>
      </c>
      <c r="BS127" s="51">
        <v>0</v>
      </c>
      <c r="BT127" s="51">
        <v>0</v>
      </c>
      <c r="BU127" s="51">
        <v>0</v>
      </c>
      <c r="BV127" s="51">
        <v>0</v>
      </c>
      <c r="BW127" s="51">
        <v>0</v>
      </c>
      <c r="BX127" s="51">
        <v>0</v>
      </c>
      <c r="BY127" s="51">
        <v>0</v>
      </c>
      <c r="BZ127" s="51">
        <v>0</v>
      </c>
      <c r="CA127" s="51">
        <v>0</v>
      </c>
      <c r="CB127" s="51">
        <v>0</v>
      </c>
      <c r="CC127" s="51">
        <v>0</v>
      </c>
      <c r="CD127" s="51">
        <v>0</v>
      </c>
    </row>
    <row r="128" spans="1:82" x14ac:dyDescent="0.2">
      <c r="A128" s="50" t="s">
        <v>224</v>
      </c>
      <c r="B128" s="50" t="s">
        <v>144</v>
      </c>
      <c r="C128" s="50" t="s">
        <v>363</v>
      </c>
      <c r="D128" s="50" t="s">
        <v>364</v>
      </c>
      <c r="E128" s="51">
        <v>0</v>
      </c>
      <c r="F128" s="51">
        <v>0</v>
      </c>
      <c r="G128" s="51">
        <v>0</v>
      </c>
      <c r="H128" s="51">
        <v>0</v>
      </c>
      <c r="I128" s="51">
        <v>0</v>
      </c>
      <c r="J128" s="51">
        <v>0</v>
      </c>
      <c r="K128" s="51">
        <v>0</v>
      </c>
      <c r="L128" s="51">
        <v>-704022</v>
      </c>
      <c r="M128" s="51">
        <v>-693355</v>
      </c>
      <c r="N128" s="51">
        <v>-682413</v>
      </c>
      <c r="O128" s="51">
        <v>-675398</v>
      </c>
      <c r="P128" s="51">
        <v>-705186</v>
      </c>
      <c r="Q128" s="51">
        <v>-705186</v>
      </c>
      <c r="R128" s="51">
        <v>-612815</v>
      </c>
      <c r="S128" s="51">
        <v>-591434</v>
      </c>
      <c r="T128" s="51">
        <v>-616283</v>
      </c>
      <c r="U128" s="51">
        <v>-597513</v>
      </c>
      <c r="V128" s="51">
        <v>-567255</v>
      </c>
      <c r="W128" s="51">
        <v>-3422677</v>
      </c>
      <c r="X128" s="51">
        <v>-3720192</v>
      </c>
      <c r="Y128" s="51">
        <v>-3736761</v>
      </c>
      <c r="Z128" s="51">
        <v>-3545693</v>
      </c>
      <c r="AA128" s="51">
        <v>-3537388</v>
      </c>
      <c r="AB128" s="51">
        <v>-3713444</v>
      </c>
      <c r="AC128" s="51">
        <v>-3333526</v>
      </c>
      <c r="AD128" s="51">
        <v>-3333526</v>
      </c>
      <c r="AE128" s="51">
        <v>-3327091</v>
      </c>
      <c r="AF128" s="51">
        <v>-3132276</v>
      </c>
      <c r="AG128" s="51">
        <v>-3156303</v>
      </c>
      <c r="AH128" s="51">
        <v>-3208005</v>
      </c>
      <c r="AI128" s="51">
        <v>-3230465</v>
      </c>
      <c r="AJ128" s="51">
        <v>-3209791</v>
      </c>
      <c r="AK128" s="51">
        <v>-3221766</v>
      </c>
      <c r="AL128" s="51">
        <v>-3227525</v>
      </c>
      <c r="AM128" s="51">
        <v>-709428</v>
      </c>
      <c r="AN128" s="51">
        <v>-714314</v>
      </c>
      <c r="AO128" s="51">
        <v>-720592</v>
      </c>
      <c r="AP128" s="51">
        <v>-1299103</v>
      </c>
      <c r="AQ128" s="51">
        <v>-1299103</v>
      </c>
      <c r="AR128" s="51">
        <v>-1300336</v>
      </c>
      <c r="AS128" s="51">
        <v>-1310011</v>
      </c>
      <c r="AT128" s="51">
        <v>-1291909</v>
      </c>
      <c r="AU128" s="51">
        <v>-1297752</v>
      </c>
      <c r="AV128" s="51">
        <v>-1307728</v>
      </c>
      <c r="AW128" s="51">
        <v>-2922380</v>
      </c>
      <c r="AX128" s="51">
        <v>-2930965</v>
      </c>
      <c r="AY128" s="51">
        <v>-2921723</v>
      </c>
      <c r="AZ128" s="51">
        <v>-2888878</v>
      </c>
      <c r="BA128" s="51">
        <v>-2884978</v>
      </c>
      <c r="BB128" s="51">
        <v>-2888253</v>
      </c>
      <c r="BC128" s="51">
        <v>-2872193</v>
      </c>
      <c r="BD128" s="51">
        <v>-2872193</v>
      </c>
      <c r="BE128" s="51">
        <v>-2898421.5417288127</v>
      </c>
      <c r="BF128" s="51">
        <v>-2940030.315667626</v>
      </c>
      <c r="BG128" s="51">
        <v>-2997415.0966049396</v>
      </c>
      <c r="BH128" s="51">
        <v>-3054799.8775422517</v>
      </c>
      <c r="BI128" s="51">
        <v>-3103949.4438835648</v>
      </c>
      <c r="BJ128" s="51">
        <v>-3152792.4049748788</v>
      </c>
      <c r="BK128" s="51">
        <v>-3202627.6160661927</v>
      </c>
      <c r="BL128" s="51">
        <v>-3246906.5347550046</v>
      </c>
      <c r="BM128" s="51">
        <v>-3281362.6388478177</v>
      </c>
      <c r="BN128" s="51">
        <v>-3329671.2832366307</v>
      </c>
      <c r="BO128" s="51">
        <v>-3348769.0084334444</v>
      </c>
      <c r="BP128" s="51">
        <v>-3360127.4912277581</v>
      </c>
      <c r="BQ128" s="51">
        <v>-3360127.4912277581</v>
      </c>
      <c r="BR128" s="51">
        <v>-3372059.0934347757</v>
      </c>
      <c r="BS128" s="51">
        <v>-3383990.6956417947</v>
      </c>
      <c r="BT128" s="51">
        <v>-3397886.0102113127</v>
      </c>
      <c r="BU128" s="51">
        <v>-3411781.3247808306</v>
      </c>
      <c r="BV128" s="51">
        <v>-3425676.6393503486</v>
      </c>
      <c r="BW128" s="51">
        <v>-3439571.9539198666</v>
      </c>
      <c r="BX128" s="51">
        <v>-3453467.2684893846</v>
      </c>
      <c r="BY128" s="51">
        <v>-3467362.5830589025</v>
      </c>
      <c r="BZ128" s="51">
        <v>-3481257.8976284214</v>
      </c>
      <c r="CA128" s="51">
        <v>-3495729.5109979403</v>
      </c>
      <c r="CB128" s="51">
        <v>-3510201.1243674583</v>
      </c>
      <c r="CC128" s="51">
        <v>-3524672.7377369753</v>
      </c>
      <c r="CD128" s="51">
        <v>-3524672.7377369753</v>
      </c>
    </row>
    <row r="129" spans="1:82" x14ac:dyDescent="0.2">
      <c r="A129" s="50" t="s">
        <v>224</v>
      </c>
      <c r="B129" s="50" t="s">
        <v>144</v>
      </c>
      <c r="C129" s="50" t="s">
        <v>365</v>
      </c>
      <c r="D129" s="50" t="s">
        <v>366</v>
      </c>
      <c r="E129" s="51">
        <v>0</v>
      </c>
      <c r="F129" s="51">
        <v>0</v>
      </c>
      <c r="G129" s="51">
        <v>0</v>
      </c>
      <c r="H129" s="51">
        <v>0</v>
      </c>
      <c r="I129" s="51">
        <v>0</v>
      </c>
      <c r="J129" s="51">
        <v>0</v>
      </c>
      <c r="K129" s="51">
        <v>0</v>
      </c>
      <c r="L129" s="51">
        <v>-28296961.379999999</v>
      </c>
      <c r="M129" s="51">
        <v>-28571113.379999999</v>
      </c>
      <c r="N129" s="51">
        <v>-28529925.379999999</v>
      </c>
      <c r="O129" s="51">
        <v>-28487391.379999999</v>
      </c>
      <c r="P129" s="51">
        <v>-29130983.379999999</v>
      </c>
      <c r="Q129" s="51">
        <v>-29130983.379999999</v>
      </c>
      <c r="R129" s="51">
        <v>-29115930.379999999</v>
      </c>
      <c r="S129" s="51">
        <v>-29007910.379999999</v>
      </c>
      <c r="T129" s="51">
        <v>-29269977.379999999</v>
      </c>
      <c r="U129" s="51">
        <v>-29278094.379999999</v>
      </c>
      <c r="V129" s="51">
        <v>-29283115.379999999</v>
      </c>
      <c r="W129" s="51">
        <v>-29519593.379999999</v>
      </c>
      <c r="X129" s="51">
        <v>-29374023.379999999</v>
      </c>
      <c r="Y129" s="51">
        <v>-30180240.379999999</v>
      </c>
      <c r="Z129" s="51">
        <v>-30302329.379999999</v>
      </c>
      <c r="AA129" s="51">
        <v>-30422443.379999999</v>
      </c>
      <c r="AB129" s="51">
        <v>-30400639.379999999</v>
      </c>
      <c r="AC129" s="51">
        <v>-29703254.379999999</v>
      </c>
      <c r="AD129" s="51">
        <v>-29703254.379999999</v>
      </c>
      <c r="AE129" s="51">
        <v>-29736508.379999999</v>
      </c>
      <c r="AF129" s="51">
        <v>-29887523.379999999</v>
      </c>
      <c r="AG129" s="51">
        <v>-30063715.379999999</v>
      </c>
      <c r="AH129" s="51">
        <v>-30071232.379999999</v>
      </c>
      <c r="AI129" s="51">
        <v>-30308295.379999999</v>
      </c>
      <c r="AJ129" s="51">
        <v>-30458646.379999999</v>
      </c>
      <c r="AK129" s="51">
        <v>-30320055.379999999</v>
      </c>
      <c r="AL129" s="51">
        <v>-30282769.379999999</v>
      </c>
      <c r="AM129" s="51">
        <v>-30467170.379999999</v>
      </c>
      <c r="AN129" s="51">
        <v>-30371358.379999999</v>
      </c>
      <c r="AO129" s="51">
        <v>-30274568.379999999</v>
      </c>
      <c r="AP129" s="51">
        <v>-30470460.379999999</v>
      </c>
      <c r="AQ129" s="51">
        <v>-30470460.379999999</v>
      </c>
      <c r="AR129" s="51">
        <v>-30434905.379999999</v>
      </c>
      <c r="AS129" s="51">
        <v>-30574159.379999999</v>
      </c>
      <c r="AT129" s="51">
        <v>-30843409.379999999</v>
      </c>
      <c r="AU129" s="51">
        <v>-30794895.379999999</v>
      </c>
      <c r="AV129" s="51">
        <v>-30878838.379999999</v>
      </c>
      <c r="AW129" s="51">
        <v>-31076376.379999999</v>
      </c>
      <c r="AX129" s="51">
        <v>-31077293.379999999</v>
      </c>
      <c r="AY129" s="51">
        <v>-30906232.379999999</v>
      </c>
      <c r="AZ129" s="51">
        <v>-30767005.379999999</v>
      </c>
      <c r="BA129" s="51">
        <v>-30703124.379999999</v>
      </c>
      <c r="BB129" s="51">
        <v>-30771817.379999999</v>
      </c>
      <c r="BC129" s="51">
        <v>-31038200.379999999</v>
      </c>
      <c r="BD129" s="51">
        <v>-31038200.379999999</v>
      </c>
      <c r="BE129" s="51">
        <v>-31097765.456602339</v>
      </c>
      <c r="BF129" s="51">
        <v>-31139050.746710826</v>
      </c>
      <c r="BG129" s="51">
        <v>-31176760.791608553</v>
      </c>
      <c r="BH129" s="51">
        <v>-31216649.359171018</v>
      </c>
      <c r="BI129" s="51">
        <v>-31242277.910074759</v>
      </c>
      <c r="BJ129" s="51">
        <v>-31257659.452079475</v>
      </c>
      <c r="BK129" s="51">
        <v>-31262948.161624771</v>
      </c>
      <c r="BL129" s="51">
        <v>-31264745.296053581</v>
      </c>
      <c r="BM129" s="51">
        <v>-31324243.318853531</v>
      </c>
      <c r="BN129" s="51">
        <v>-31337860.970726438</v>
      </c>
      <c r="BO129" s="51">
        <v>-31347323.010641463</v>
      </c>
      <c r="BP129" s="51">
        <v>-31358481.512718342</v>
      </c>
      <c r="BQ129" s="51">
        <v>-31358481.512718342</v>
      </c>
      <c r="BR129" s="51">
        <v>-31434660.238817707</v>
      </c>
      <c r="BS129" s="51">
        <v>-31524305.2400035</v>
      </c>
      <c r="BT129" s="51">
        <v>-31559254.844795901</v>
      </c>
      <c r="BU129" s="51">
        <v>-31625015.58185361</v>
      </c>
      <c r="BV129" s="51">
        <v>-31681182.524138901</v>
      </c>
      <c r="BW129" s="51">
        <v>-31734489.760438062</v>
      </c>
      <c r="BX129" s="51">
        <v>-31782496.138628297</v>
      </c>
      <c r="BY129" s="51">
        <v>-31827871.797748275</v>
      </c>
      <c r="BZ129" s="51">
        <v>-31908831.117475584</v>
      </c>
      <c r="CA129" s="51">
        <v>-31964822.650418293</v>
      </c>
      <c r="CB129" s="51">
        <v>-32016913.903990876</v>
      </c>
      <c r="CC129" s="51">
        <v>-32066985.74315127</v>
      </c>
      <c r="CD129" s="51">
        <v>-32066985.74315127</v>
      </c>
    </row>
    <row r="130" spans="1:82" x14ac:dyDescent="0.2">
      <c r="A130" s="50" t="s">
        <v>224</v>
      </c>
      <c r="B130" s="50" t="s">
        <v>144</v>
      </c>
      <c r="C130" s="50" t="s">
        <v>215</v>
      </c>
      <c r="D130" s="50" t="s">
        <v>367</v>
      </c>
      <c r="E130" s="51">
        <v>0</v>
      </c>
      <c r="F130" s="51">
        <v>0</v>
      </c>
      <c r="G130" s="51">
        <v>0</v>
      </c>
      <c r="H130" s="51">
        <v>0</v>
      </c>
      <c r="I130" s="51">
        <v>0</v>
      </c>
      <c r="J130" s="51">
        <v>0</v>
      </c>
      <c r="K130" s="51">
        <v>0</v>
      </c>
      <c r="L130" s="51">
        <v>-4316126</v>
      </c>
      <c r="M130" s="51">
        <v>-4361920</v>
      </c>
      <c r="N130" s="51">
        <v>-4390760</v>
      </c>
      <c r="O130" s="51">
        <v>-4419229</v>
      </c>
      <c r="P130" s="51">
        <v>-4466051</v>
      </c>
      <c r="Q130" s="51">
        <v>-4466051</v>
      </c>
      <c r="R130" s="51">
        <v>-4513093</v>
      </c>
      <c r="S130" s="51">
        <v>-4534371</v>
      </c>
      <c r="T130" s="51">
        <v>-4588039</v>
      </c>
      <c r="U130" s="51">
        <v>-4641506</v>
      </c>
      <c r="V130" s="51">
        <v>-4694112</v>
      </c>
      <c r="W130" s="51">
        <v>-4740677</v>
      </c>
      <c r="X130" s="51">
        <v>-4841534</v>
      </c>
      <c r="Y130" s="51">
        <v>-5116189</v>
      </c>
      <c r="Z130" s="51">
        <v>-5131056</v>
      </c>
      <c r="AA130" s="51">
        <v>-5215558</v>
      </c>
      <c r="AB130" s="51">
        <v>-5262063</v>
      </c>
      <c r="AC130" s="51">
        <v>-5119965</v>
      </c>
      <c r="AD130" s="51">
        <v>-5119965</v>
      </c>
      <c r="AE130" s="51">
        <v>-5174334</v>
      </c>
      <c r="AF130" s="51">
        <v>-5215194</v>
      </c>
      <c r="AG130" s="51">
        <v>-5252201</v>
      </c>
      <c r="AH130" s="51">
        <v>-5295897</v>
      </c>
      <c r="AI130" s="51">
        <v>-5410352</v>
      </c>
      <c r="AJ130" s="51">
        <v>-5445486</v>
      </c>
      <c r="AK130" s="51">
        <v>-5460530</v>
      </c>
      <c r="AL130" s="51">
        <v>-5502644</v>
      </c>
      <c r="AM130" s="51">
        <v>-5531742</v>
      </c>
      <c r="AN130" s="51">
        <v>-5550309</v>
      </c>
      <c r="AO130" s="51">
        <v>-5569924</v>
      </c>
      <c r="AP130" s="51">
        <v>-5611373</v>
      </c>
      <c r="AQ130" s="51">
        <v>-5611373</v>
      </c>
      <c r="AR130" s="51">
        <v>-5647804</v>
      </c>
      <c r="AS130" s="51">
        <v>-5727555</v>
      </c>
      <c r="AT130" s="51">
        <v>-5789916</v>
      </c>
      <c r="AU130" s="51">
        <v>-5819391</v>
      </c>
      <c r="AV130" s="51">
        <v>-5888637</v>
      </c>
      <c r="AW130" s="51">
        <v>-5929660</v>
      </c>
      <c r="AX130" s="51">
        <v>-5979742</v>
      </c>
      <c r="AY130" s="51">
        <v>-5989855</v>
      </c>
      <c r="AZ130" s="51">
        <v>-5958753</v>
      </c>
      <c r="BA130" s="51">
        <v>-5991120</v>
      </c>
      <c r="BB130" s="51">
        <v>-6061448</v>
      </c>
      <c r="BC130" s="51">
        <v>-6133287</v>
      </c>
      <c r="BD130" s="51">
        <v>-6133287</v>
      </c>
      <c r="BE130" s="51">
        <v>-6180688.0730330348</v>
      </c>
      <c r="BF130" s="51">
        <v>-6227683.7131688856</v>
      </c>
      <c r="BG130" s="51">
        <v>-6274246.2363596214</v>
      </c>
      <c r="BH130" s="51">
        <v>-6320339.813350278</v>
      </c>
      <c r="BI130" s="51">
        <v>-6365940.2413363513</v>
      </c>
      <c r="BJ130" s="51">
        <v>-6411025.9806360528</v>
      </c>
      <c r="BK130" s="51">
        <v>-6455580.7383044865</v>
      </c>
      <c r="BL130" s="51">
        <v>-6499588.6365244156</v>
      </c>
      <c r="BM130" s="51">
        <v>-6543028.5475745853</v>
      </c>
      <c r="BN130" s="51">
        <v>-6585890.3860459486</v>
      </c>
      <c r="BO130" s="51">
        <v>-6628173.0775863994</v>
      </c>
      <c r="BP130" s="51">
        <v>-6669850.9638555795</v>
      </c>
      <c r="BQ130" s="51">
        <v>-6669850.9638555795</v>
      </c>
      <c r="BR130" s="51">
        <v>-6725271.5920164064</v>
      </c>
      <c r="BS130" s="51">
        <v>-6779990.3261867417</v>
      </c>
      <c r="BT130" s="51">
        <v>-6831277.547922805</v>
      </c>
      <c r="BU130" s="51">
        <v>-6879260.2386618201</v>
      </c>
      <c r="BV130" s="51">
        <v>-6926650.2532294141</v>
      </c>
      <c r="BW130" s="51">
        <v>-6973481.9526176453</v>
      </c>
      <c r="BX130" s="51">
        <v>-7019758.9963874426</v>
      </c>
      <c r="BY130" s="51">
        <v>-7065482.3137124693</v>
      </c>
      <c r="BZ130" s="51">
        <v>-7110647.5332538718</v>
      </c>
      <c r="CA130" s="51">
        <v>-7155241.7050333982</v>
      </c>
      <c r="CB130" s="51">
        <v>-7199254.1458090795</v>
      </c>
      <c r="CC130" s="51">
        <v>-7242686.2527504964</v>
      </c>
      <c r="CD130" s="51">
        <v>-7242686.2527504964</v>
      </c>
    </row>
    <row r="131" spans="1:82" x14ac:dyDescent="0.2">
      <c r="A131" s="50" t="s">
        <v>224</v>
      </c>
      <c r="B131" s="50" t="s">
        <v>144</v>
      </c>
      <c r="C131" s="50" t="s">
        <v>368</v>
      </c>
      <c r="D131" s="50" t="s">
        <v>369</v>
      </c>
      <c r="E131" s="51">
        <v>0</v>
      </c>
      <c r="F131" s="51">
        <v>0</v>
      </c>
      <c r="G131" s="51">
        <v>0</v>
      </c>
      <c r="H131" s="51">
        <v>0</v>
      </c>
      <c r="I131" s="51">
        <v>0</v>
      </c>
      <c r="J131" s="51">
        <v>0</v>
      </c>
      <c r="K131" s="51">
        <v>0</v>
      </c>
      <c r="L131" s="51">
        <v>-195118</v>
      </c>
      <c r="M131" s="51">
        <v>-192162</v>
      </c>
      <c r="N131" s="51">
        <v>-189129</v>
      </c>
      <c r="O131" s="51">
        <v>-187185</v>
      </c>
      <c r="P131" s="51">
        <v>-195440</v>
      </c>
      <c r="Q131" s="51">
        <v>-195440</v>
      </c>
      <c r="R131" s="51">
        <v>-175217</v>
      </c>
      <c r="S131" s="51">
        <v>-174670</v>
      </c>
      <c r="T131" s="51">
        <v>-170800</v>
      </c>
      <c r="U131" s="51">
        <v>-170976</v>
      </c>
      <c r="V131" s="51">
        <v>-167967</v>
      </c>
      <c r="W131" s="51">
        <v>-948586</v>
      </c>
      <c r="X131" s="51">
        <v>-954399</v>
      </c>
      <c r="Y131" s="51">
        <v>-957532</v>
      </c>
      <c r="Z131" s="51">
        <v>-982681</v>
      </c>
      <c r="AA131" s="51">
        <v>-978922</v>
      </c>
      <c r="AB131" s="51">
        <v>-980108</v>
      </c>
      <c r="AC131" s="51">
        <v>-877728</v>
      </c>
      <c r="AD131" s="51">
        <v>-877728</v>
      </c>
      <c r="AE131" s="51">
        <v>-874487</v>
      </c>
      <c r="AF131" s="51">
        <v>-865186</v>
      </c>
      <c r="AG131" s="51">
        <v>-874761</v>
      </c>
      <c r="AH131" s="51">
        <v>-887905</v>
      </c>
      <c r="AI131" s="51">
        <v>-892475</v>
      </c>
      <c r="AJ131" s="51">
        <v>-889585</v>
      </c>
      <c r="AK131" s="51">
        <v>-890981</v>
      </c>
      <c r="AL131" s="51">
        <v>-890733</v>
      </c>
      <c r="AM131" s="51">
        <v>-196617</v>
      </c>
      <c r="AN131" s="51">
        <v>-196698</v>
      </c>
      <c r="AO131" s="51">
        <v>-197063</v>
      </c>
      <c r="AP131" s="51">
        <v>-360044</v>
      </c>
      <c r="AQ131" s="51">
        <v>-360044</v>
      </c>
      <c r="AR131" s="51">
        <v>-358785</v>
      </c>
      <c r="AS131" s="51">
        <v>-360252</v>
      </c>
      <c r="AT131" s="51">
        <v>-358051</v>
      </c>
      <c r="AU131" s="51">
        <v>-358323</v>
      </c>
      <c r="AV131" s="51">
        <v>-359510</v>
      </c>
      <c r="AW131" s="51">
        <v>-809932</v>
      </c>
      <c r="AX131" s="51">
        <v>-810509</v>
      </c>
      <c r="AY131" s="51">
        <v>-806114</v>
      </c>
      <c r="AZ131" s="51">
        <v>-800648</v>
      </c>
      <c r="BA131" s="51">
        <v>-798267</v>
      </c>
      <c r="BB131" s="51">
        <v>-797765</v>
      </c>
      <c r="BC131" s="51">
        <v>-796025</v>
      </c>
      <c r="BD131" s="51">
        <v>-796025</v>
      </c>
      <c r="BE131" s="51">
        <v>-803294.18516041676</v>
      </c>
      <c r="BF131" s="51">
        <v>-814825.96932083345</v>
      </c>
      <c r="BG131" s="51">
        <v>-830730.04063125036</v>
      </c>
      <c r="BH131" s="51">
        <v>-846634.11194166727</v>
      </c>
      <c r="BI131" s="51">
        <v>-860255.81085208419</v>
      </c>
      <c r="BJ131" s="51">
        <v>-873792.53476250102</v>
      </c>
      <c r="BK131" s="51">
        <v>-887604.25867291784</v>
      </c>
      <c r="BL131" s="51">
        <v>-899876.06783333479</v>
      </c>
      <c r="BM131" s="51">
        <v>-909425.50459375163</v>
      </c>
      <c r="BN131" s="51">
        <v>-922814.14375416841</v>
      </c>
      <c r="BO131" s="51">
        <v>-928107.03811458533</v>
      </c>
      <c r="BP131" s="51">
        <v>-931255.01772500225</v>
      </c>
      <c r="BQ131" s="51">
        <v>-931255.01772500225</v>
      </c>
      <c r="BR131" s="51">
        <v>-934561.83617491915</v>
      </c>
      <c r="BS131" s="51">
        <v>-937868.65462483582</v>
      </c>
      <c r="BT131" s="51">
        <v>-941719.71182475274</v>
      </c>
      <c r="BU131" s="51">
        <v>-945570.76902466966</v>
      </c>
      <c r="BV131" s="51">
        <v>-949421.82622458646</v>
      </c>
      <c r="BW131" s="51">
        <v>-953272.88342450326</v>
      </c>
      <c r="BX131" s="51">
        <v>-957123.94062442007</v>
      </c>
      <c r="BY131" s="51">
        <v>-960974.9978243371</v>
      </c>
      <c r="BZ131" s="51">
        <v>-964826.05502425379</v>
      </c>
      <c r="CA131" s="51">
        <v>-968836.83222417068</v>
      </c>
      <c r="CB131" s="51">
        <v>-972847.60942408745</v>
      </c>
      <c r="CC131" s="51">
        <v>-976858.38662400434</v>
      </c>
      <c r="CD131" s="51">
        <v>-976858.38662400434</v>
      </c>
    </row>
    <row r="132" spans="1:82" x14ac:dyDescent="0.2">
      <c r="A132" s="50" t="s">
        <v>224</v>
      </c>
      <c r="B132" s="50" t="s">
        <v>144</v>
      </c>
      <c r="C132" s="50" t="s">
        <v>370</v>
      </c>
      <c r="D132" s="50" t="s">
        <v>371</v>
      </c>
      <c r="E132" s="51">
        <v>0</v>
      </c>
      <c r="F132" s="51">
        <v>0</v>
      </c>
      <c r="G132" s="51">
        <v>0</v>
      </c>
      <c r="H132" s="51">
        <v>0</v>
      </c>
      <c r="I132" s="51">
        <v>0</v>
      </c>
      <c r="J132" s="51">
        <v>0</v>
      </c>
      <c r="K132" s="51">
        <v>0</v>
      </c>
      <c r="L132" s="51">
        <v>-25031429</v>
      </c>
      <c r="M132" s="51">
        <v>-24691060</v>
      </c>
      <c r="N132" s="51">
        <v>-24691060</v>
      </c>
      <c r="O132" s="51">
        <v>-24691060</v>
      </c>
      <c r="P132" s="51">
        <v>-24098598</v>
      </c>
      <c r="Q132" s="51">
        <v>-24098598</v>
      </c>
      <c r="R132" s="51">
        <v>-24098598</v>
      </c>
      <c r="S132" s="51">
        <v>-24098598</v>
      </c>
      <c r="T132" s="51">
        <v>-23681450</v>
      </c>
      <c r="U132" s="51">
        <v>-23681450</v>
      </c>
      <c r="V132" s="51">
        <v>-23681450</v>
      </c>
      <c r="W132" s="51">
        <v>-23264302</v>
      </c>
      <c r="X132" s="51">
        <v>-21509353</v>
      </c>
      <c r="Y132" s="51">
        <v>-21509353</v>
      </c>
      <c r="Z132" s="51">
        <v>-21554697</v>
      </c>
      <c r="AA132" s="51">
        <v>-21554697</v>
      </c>
      <c r="AB132" s="51">
        <v>-21554697</v>
      </c>
      <c r="AC132" s="51">
        <v>-21871100</v>
      </c>
      <c r="AD132" s="51">
        <v>-21871100</v>
      </c>
      <c r="AE132" s="51">
        <v>-21871100</v>
      </c>
      <c r="AF132" s="51">
        <v>-21871100</v>
      </c>
      <c r="AG132" s="51">
        <v>-21616863</v>
      </c>
      <c r="AH132" s="51">
        <v>-21616863</v>
      </c>
      <c r="AI132" s="51">
        <v>-21616863</v>
      </c>
      <c r="AJ132" s="51">
        <v>-21348553</v>
      </c>
      <c r="AK132" s="51">
        <v>-21348553</v>
      </c>
      <c r="AL132" s="51">
        <v>-21348553</v>
      </c>
      <c r="AM132" s="51">
        <v>-21081630</v>
      </c>
      <c r="AN132" s="51">
        <v>-21081630</v>
      </c>
      <c r="AO132" s="51">
        <v>-21081630</v>
      </c>
      <c r="AP132" s="51">
        <v>-20960211</v>
      </c>
      <c r="AQ132" s="51">
        <v>-20960211</v>
      </c>
      <c r="AR132" s="51">
        <v>-20960211</v>
      </c>
      <c r="AS132" s="51">
        <v>-20960211</v>
      </c>
      <c r="AT132" s="51">
        <v>-20707504</v>
      </c>
      <c r="AU132" s="51">
        <v>-20707504</v>
      </c>
      <c r="AV132" s="51">
        <v>-20707504</v>
      </c>
      <c r="AW132" s="51">
        <v>-20422422</v>
      </c>
      <c r="AX132" s="51">
        <v>-20422422</v>
      </c>
      <c r="AY132" s="51">
        <v>-20422422</v>
      </c>
      <c r="AZ132" s="51">
        <v>-20204484</v>
      </c>
      <c r="BA132" s="51">
        <v>-20204484</v>
      </c>
      <c r="BB132" s="51">
        <v>-20204484</v>
      </c>
      <c r="BC132" s="51">
        <v>-19942752</v>
      </c>
      <c r="BD132" s="51">
        <v>-19942752</v>
      </c>
      <c r="BE132" s="51">
        <v>-19942752</v>
      </c>
      <c r="BF132" s="51">
        <v>-19942752</v>
      </c>
      <c r="BG132" s="51">
        <v>-19942752</v>
      </c>
      <c r="BH132" s="51">
        <v>-19942752</v>
      </c>
      <c r="BI132" s="51">
        <v>-19942752</v>
      </c>
      <c r="BJ132" s="51">
        <v>-19942752</v>
      </c>
      <c r="BK132" s="51">
        <v>-19942752</v>
      </c>
      <c r="BL132" s="51">
        <v>-19942752</v>
      </c>
      <c r="BM132" s="51">
        <v>-19942752</v>
      </c>
      <c r="BN132" s="51">
        <v>-19942752</v>
      </c>
      <c r="BO132" s="51">
        <v>-19942752</v>
      </c>
      <c r="BP132" s="51">
        <v>-19942752</v>
      </c>
      <c r="BQ132" s="51">
        <v>-19942752</v>
      </c>
      <c r="BR132" s="51">
        <v>-19942752</v>
      </c>
      <c r="BS132" s="51">
        <v>-19942752</v>
      </c>
      <c r="BT132" s="51">
        <v>-19942752</v>
      </c>
      <c r="BU132" s="51">
        <v>-19942752</v>
      </c>
      <c r="BV132" s="51">
        <v>-19942752</v>
      </c>
      <c r="BW132" s="51">
        <v>-19942752</v>
      </c>
      <c r="BX132" s="51">
        <v>-19942752</v>
      </c>
      <c r="BY132" s="51">
        <v>-19942752</v>
      </c>
      <c r="BZ132" s="51">
        <v>-19942752</v>
      </c>
      <c r="CA132" s="51">
        <v>-19942752</v>
      </c>
      <c r="CB132" s="51">
        <v>-19942752</v>
      </c>
      <c r="CC132" s="51">
        <v>-19942752</v>
      </c>
      <c r="CD132" s="51">
        <v>-19942752</v>
      </c>
    </row>
    <row r="133" spans="1:82" x14ac:dyDescent="0.2">
      <c r="A133" s="50" t="s">
        <v>224</v>
      </c>
      <c r="B133" s="50" t="s">
        <v>144</v>
      </c>
      <c r="C133" s="50" t="s">
        <v>372</v>
      </c>
      <c r="D133" s="50" t="s">
        <v>373</v>
      </c>
      <c r="E133" s="51">
        <v>0</v>
      </c>
      <c r="F133" s="51">
        <v>0</v>
      </c>
      <c r="G133" s="51">
        <v>0</v>
      </c>
      <c r="H133" s="51">
        <v>0</v>
      </c>
      <c r="I133" s="51">
        <v>0</v>
      </c>
      <c r="J133" s="51">
        <v>0</v>
      </c>
      <c r="K133" s="51">
        <v>0</v>
      </c>
      <c r="L133" s="51">
        <v>0</v>
      </c>
      <c r="M133" s="51">
        <v>0</v>
      </c>
      <c r="N133" s="51">
        <v>0</v>
      </c>
      <c r="O133" s="51">
        <v>0</v>
      </c>
      <c r="P133" s="51">
        <v>0</v>
      </c>
      <c r="Q133" s="51">
        <v>0</v>
      </c>
      <c r="R133" s="51">
        <v>0</v>
      </c>
      <c r="S133" s="51">
        <v>0</v>
      </c>
      <c r="T133" s="51">
        <v>0</v>
      </c>
      <c r="U133" s="51">
        <v>0</v>
      </c>
      <c r="V133" s="51">
        <v>0</v>
      </c>
      <c r="W133" s="51">
        <v>0</v>
      </c>
      <c r="X133" s="51">
        <v>0</v>
      </c>
      <c r="Y133" s="51">
        <v>0</v>
      </c>
      <c r="Z133" s="51">
        <v>0</v>
      </c>
      <c r="AA133" s="51">
        <v>0</v>
      </c>
      <c r="AB133" s="51">
        <v>0</v>
      </c>
      <c r="AC133" s="51">
        <v>0</v>
      </c>
      <c r="AD133" s="51">
        <v>0</v>
      </c>
      <c r="AE133" s="51">
        <v>0</v>
      </c>
      <c r="AF133" s="51">
        <v>0</v>
      </c>
      <c r="AG133" s="51">
        <v>0</v>
      </c>
      <c r="AH133" s="51">
        <v>0</v>
      </c>
      <c r="AI133" s="51">
        <v>0</v>
      </c>
      <c r="AJ133" s="51">
        <v>0</v>
      </c>
      <c r="AK133" s="51">
        <v>0</v>
      </c>
      <c r="AL133" s="51">
        <v>0</v>
      </c>
      <c r="AM133" s="51">
        <v>0</v>
      </c>
      <c r="AN133" s="51">
        <v>0</v>
      </c>
      <c r="AO133" s="51">
        <v>0</v>
      </c>
      <c r="AP133" s="51">
        <v>0</v>
      </c>
      <c r="AQ133" s="51">
        <v>0</v>
      </c>
      <c r="AR133" s="51">
        <v>0</v>
      </c>
      <c r="AS133" s="51">
        <v>0</v>
      </c>
      <c r="AT133" s="51">
        <v>0</v>
      </c>
      <c r="AU133" s="51">
        <v>0</v>
      </c>
      <c r="AV133" s="51">
        <v>0</v>
      </c>
      <c r="AW133" s="51">
        <v>-7705006.5800000001</v>
      </c>
      <c r="AX133" s="51">
        <v>-7705006.5800000001</v>
      </c>
      <c r="AY133" s="51">
        <v>-7614301.7599999998</v>
      </c>
      <c r="AZ133" s="51">
        <v>-7568730.9799999995</v>
      </c>
      <c r="BA133" s="51">
        <v>-7523013.9900000002</v>
      </c>
      <c r="BB133" s="51">
        <v>-7477003.1800000006</v>
      </c>
      <c r="BC133" s="51">
        <v>-7431139.5199999996</v>
      </c>
      <c r="BD133" s="51">
        <v>-7431139.5199999996</v>
      </c>
      <c r="BE133" s="51">
        <v>-7431139.5199999996</v>
      </c>
      <c r="BF133" s="51">
        <v>-7431139.5199999996</v>
      </c>
      <c r="BG133" s="51">
        <v>-7431139.5199999996</v>
      </c>
      <c r="BH133" s="51">
        <v>-7431139.5199999996</v>
      </c>
      <c r="BI133" s="51">
        <v>-7431139.5199999996</v>
      </c>
      <c r="BJ133" s="51">
        <v>-7431139.5199999996</v>
      </c>
      <c r="BK133" s="51">
        <v>-7431139.5199999996</v>
      </c>
      <c r="BL133" s="51">
        <v>-7431139.5199999996</v>
      </c>
      <c r="BM133" s="51">
        <v>-7431139.5199999996</v>
      </c>
      <c r="BN133" s="51">
        <v>-7431139.5199999996</v>
      </c>
      <c r="BO133" s="51">
        <v>-7431139.5199999996</v>
      </c>
      <c r="BP133" s="51">
        <v>-7431139.5199999996</v>
      </c>
      <c r="BQ133" s="51">
        <v>-7431139.5199999996</v>
      </c>
      <c r="BR133" s="51">
        <v>-7431139.5199999996</v>
      </c>
      <c r="BS133" s="51">
        <v>-7431139.5199999996</v>
      </c>
      <c r="BT133" s="51">
        <v>-7431139.5199999996</v>
      </c>
      <c r="BU133" s="51">
        <v>-7431139.5199999996</v>
      </c>
      <c r="BV133" s="51">
        <v>-7431139.5199999996</v>
      </c>
      <c r="BW133" s="51">
        <v>-7431139.5199999996</v>
      </c>
      <c r="BX133" s="51">
        <v>-7431139.5199999996</v>
      </c>
      <c r="BY133" s="51">
        <v>-7431139.5199999996</v>
      </c>
      <c r="BZ133" s="51">
        <v>-7431139.5199999996</v>
      </c>
      <c r="CA133" s="51">
        <v>-7431139.5199999996</v>
      </c>
      <c r="CB133" s="51">
        <v>-7431139.5199999996</v>
      </c>
      <c r="CC133" s="51">
        <v>-7431139.5199999996</v>
      </c>
      <c r="CD133" s="51">
        <v>-7431139.5199999996</v>
      </c>
    </row>
    <row r="134" spans="1:82" x14ac:dyDescent="0.2">
      <c r="A134" s="50" t="s">
        <v>224</v>
      </c>
      <c r="B134" s="50" t="s">
        <v>144</v>
      </c>
      <c r="C134" s="50" t="s">
        <v>374</v>
      </c>
      <c r="D134" s="50" t="s">
        <v>375</v>
      </c>
      <c r="E134" s="51">
        <v>0</v>
      </c>
      <c r="F134" s="51">
        <v>0</v>
      </c>
      <c r="G134" s="51">
        <v>0</v>
      </c>
      <c r="H134" s="51">
        <v>0</v>
      </c>
      <c r="I134" s="51">
        <v>0</v>
      </c>
      <c r="J134" s="51">
        <v>0</v>
      </c>
      <c r="K134" s="51">
        <v>0</v>
      </c>
      <c r="L134" s="51">
        <v>0</v>
      </c>
      <c r="M134" s="51">
        <v>0</v>
      </c>
      <c r="N134" s="51">
        <v>0</v>
      </c>
      <c r="O134" s="51">
        <v>0</v>
      </c>
      <c r="P134" s="51">
        <v>0</v>
      </c>
      <c r="Q134" s="51">
        <v>0</v>
      </c>
      <c r="R134" s="51">
        <v>0</v>
      </c>
      <c r="S134" s="51">
        <v>0</v>
      </c>
      <c r="T134" s="51">
        <v>-11668.67</v>
      </c>
      <c r="U134" s="51">
        <v>-14751.35</v>
      </c>
      <c r="V134" s="51">
        <v>-7338.4800000000005</v>
      </c>
      <c r="W134" s="51">
        <v>-7467.7699999999995</v>
      </c>
      <c r="X134" s="51">
        <v>-4764.25</v>
      </c>
      <c r="Y134" s="51">
        <v>-4764.25</v>
      </c>
      <c r="Z134" s="51">
        <v>-1635.7399999999998</v>
      </c>
      <c r="AA134" s="51">
        <v>-1228.42</v>
      </c>
      <c r="AB134" s="51">
        <v>-820.0200000000001</v>
      </c>
      <c r="AC134" s="51">
        <v>-410.54999999999995</v>
      </c>
      <c r="AD134" s="51">
        <v>-410.54999999999995</v>
      </c>
      <c r="AE134" s="51">
        <v>0</v>
      </c>
      <c r="AF134" s="51">
        <v>0</v>
      </c>
      <c r="AG134" s="51">
        <v>0</v>
      </c>
      <c r="AH134" s="51">
        <v>0</v>
      </c>
      <c r="AI134" s="51">
        <v>0</v>
      </c>
      <c r="AJ134" s="51">
        <v>0</v>
      </c>
      <c r="AK134" s="51">
        <v>0</v>
      </c>
      <c r="AL134" s="51">
        <v>0</v>
      </c>
      <c r="AM134" s="51">
        <v>0</v>
      </c>
      <c r="AN134" s="51">
        <v>0</v>
      </c>
      <c r="AO134" s="51">
        <v>0</v>
      </c>
      <c r="AP134" s="51">
        <v>0</v>
      </c>
      <c r="AQ134" s="51">
        <v>0</v>
      </c>
      <c r="AR134" s="51">
        <v>0</v>
      </c>
      <c r="AS134" s="51">
        <v>0</v>
      </c>
      <c r="AT134" s="51">
        <v>0</v>
      </c>
      <c r="AU134" s="51">
        <v>0</v>
      </c>
      <c r="AV134" s="51">
        <v>0</v>
      </c>
      <c r="AW134" s="51">
        <v>0</v>
      </c>
      <c r="AX134" s="51">
        <v>0</v>
      </c>
      <c r="AY134" s="51">
        <v>0</v>
      </c>
      <c r="AZ134" s="51">
        <v>0</v>
      </c>
      <c r="BA134" s="51">
        <v>0</v>
      </c>
      <c r="BB134" s="51">
        <v>0</v>
      </c>
      <c r="BC134" s="51">
        <v>0</v>
      </c>
      <c r="BD134" s="51">
        <v>0</v>
      </c>
      <c r="BE134" s="51">
        <v>0</v>
      </c>
      <c r="BF134" s="51">
        <v>0</v>
      </c>
      <c r="BG134" s="51">
        <v>0</v>
      </c>
      <c r="BH134" s="51">
        <v>0</v>
      </c>
      <c r="BI134" s="51">
        <v>0</v>
      </c>
      <c r="BJ134" s="51">
        <v>0</v>
      </c>
      <c r="BK134" s="51">
        <v>0</v>
      </c>
      <c r="BL134" s="51">
        <v>0</v>
      </c>
      <c r="BM134" s="51">
        <v>0</v>
      </c>
      <c r="BN134" s="51">
        <v>0</v>
      </c>
      <c r="BO134" s="51">
        <v>0</v>
      </c>
      <c r="BP134" s="51">
        <v>0</v>
      </c>
      <c r="BQ134" s="51">
        <v>0</v>
      </c>
      <c r="BR134" s="51">
        <v>0</v>
      </c>
      <c r="BS134" s="51">
        <v>0</v>
      </c>
      <c r="BT134" s="51">
        <v>0</v>
      </c>
      <c r="BU134" s="51">
        <v>0</v>
      </c>
      <c r="BV134" s="51">
        <v>0</v>
      </c>
      <c r="BW134" s="51">
        <v>0</v>
      </c>
      <c r="BX134" s="51">
        <v>0</v>
      </c>
      <c r="BY134" s="51">
        <v>0</v>
      </c>
      <c r="BZ134" s="51">
        <v>0</v>
      </c>
      <c r="CA134" s="51">
        <v>0</v>
      </c>
      <c r="CB134" s="51">
        <v>0</v>
      </c>
      <c r="CC134" s="51">
        <v>0</v>
      </c>
      <c r="CD134" s="51">
        <v>0</v>
      </c>
    </row>
    <row r="135" spans="1:82" x14ac:dyDescent="0.2">
      <c r="A135" s="50" t="s">
        <v>224</v>
      </c>
      <c r="B135" s="50" t="s">
        <v>144</v>
      </c>
      <c r="C135" s="50" t="s">
        <v>376</v>
      </c>
      <c r="D135" s="50" t="s">
        <v>377</v>
      </c>
      <c r="E135" s="51">
        <v>0</v>
      </c>
      <c r="F135" s="51">
        <v>0</v>
      </c>
      <c r="G135" s="51">
        <v>0</v>
      </c>
      <c r="H135" s="51">
        <v>0</v>
      </c>
      <c r="I135" s="51">
        <v>0</v>
      </c>
      <c r="J135" s="51">
        <v>0</v>
      </c>
      <c r="K135" s="51">
        <v>0</v>
      </c>
      <c r="L135" s="51">
        <v>0</v>
      </c>
      <c r="M135" s="51">
        <v>0</v>
      </c>
      <c r="N135" s="51">
        <v>0</v>
      </c>
      <c r="O135" s="51">
        <v>0</v>
      </c>
      <c r="P135" s="51">
        <v>0</v>
      </c>
      <c r="Q135" s="51">
        <v>0</v>
      </c>
      <c r="R135" s="51">
        <v>0</v>
      </c>
      <c r="S135" s="51">
        <v>0</v>
      </c>
      <c r="T135" s="51">
        <v>0</v>
      </c>
      <c r="U135" s="51">
        <v>0</v>
      </c>
      <c r="V135" s="51">
        <v>0</v>
      </c>
      <c r="W135" s="51">
        <v>0</v>
      </c>
      <c r="X135" s="51">
        <v>0</v>
      </c>
      <c r="Y135" s="51">
        <v>0</v>
      </c>
      <c r="Z135" s="51">
        <v>0</v>
      </c>
      <c r="AA135" s="51">
        <v>0</v>
      </c>
      <c r="AB135" s="51">
        <v>0</v>
      </c>
      <c r="AC135" s="51">
        <v>0</v>
      </c>
      <c r="AD135" s="51">
        <v>0</v>
      </c>
      <c r="AE135" s="51">
        <v>-56261.85</v>
      </c>
      <c r="AF135" s="51">
        <v>-56261.85</v>
      </c>
      <c r="AG135" s="51">
        <v>-56882.62</v>
      </c>
      <c r="AH135" s="51">
        <v>-56882.62</v>
      </c>
      <c r="AI135" s="51">
        <v>-56882.62</v>
      </c>
      <c r="AJ135" s="51">
        <v>-57390.39</v>
      </c>
      <c r="AK135" s="51">
        <v>-57390.39</v>
      </c>
      <c r="AL135" s="51">
        <v>-38222.92</v>
      </c>
      <c r="AM135" s="51">
        <v>-38541.81</v>
      </c>
      <c r="AN135" s="51">
        <v>-38541.81</v>
      </c>
      <c r="AO135" s="51">
        <v>-38541.81</v>
      </c>
      <c r="AP135" s="51">
        <v>-38857.53</v>
      </c>
      <c r="AQ135" s="51">
        <v>-38857.53</v>
      </c>
      <c r="AR135" s="51">
        <v>-38857.53</v>
      </c>
      <c r="AS135" s="51">
        <v>-38857.53</v>
      </c>
      <c r="AT135" s="51">
        <v>-39168.9</v>
      </c>
      <c r="AU135" s="51">
        <v>-39168.9</v>
      </c>
      <c r="AV135" s="51">
        <v>-39168.9</v>
      </c>
      <c r="AW135" s="51">
        <v>-39486.26</v>
      </c>
      <c r="AX135" s="51">
        <v>-39486.26</v>
      </c>
      <c r="AY135" s="51">
        <v>-19686.480000000003</v>
      </c>
      <c r="AZ135" s="51">
        <v>-19902.55</v>
      </c>
      <c r="BA135" s="51">
        <v>-19902.55</v>
      </c>
      <c r="BB135" s="51">
        <v>-19902.55</v>
      </c>
      <c r="BC135" s="51">
        <v>-20065.579999999998</v>
      </c>
      <c r="BD135" s="51">
        <v>-20065.579999999998</v>
      </c>
      <c r="BE135" s="51">
        <v>-20065.579999999998</v>
      </c>
      <c r="BF135" s="51">
        <v>-20065.579999999998</v>
      </c>
      <c r="BG135" s="51">
        <v>-20065.579999999998</v>
      </c>
      <c r="BH135" s="51">
        <v>-20065.579999999998</v>
      </c>
      <c r="BI135" s="51">
        <v>-20065.579999999998</v>
      </c>
      <c r="BJ135" s="51">
        <v>-20065.579999999998</v>
      </c>
      <c r="BK135" s="51">
        <v>-20065.579999999998</v>
      </c>
      <c r="BL135" s="51">
        <v>0</v>
      </c>
      <c r="BM135" s="51">
        <v>0</v>
      </c>
      <c r="BN135" s="51">
        <v>0</v>
      </c>
      <c r="BO135" s="51">
        <v>0</v>
      </c>
      <c r="BP135" s="51">
        <v>0</v>
      </c>
      <c r="BQ135" s="51">
        <v>0</v>
      </c>
      <c r="BR135" s="51">
        <v>0</v>
      </c>
      <c r="BS135" s="51">
        <v>0</v>
      </c>
      <c r="BT135" s="51">
        <v>0</v>
      </c>
      <c r="BU135" s="51">
        <v>0</v>
      </c>
      <c r="BV135" s="51">
        <v>0</v>
      </c>
      <c r="BW135" s="51">
        <v>0</v>
      </c>
      <c r="BX135" s="51">
        <v>0</v>
      </c>
      <c r="BY135" s="51">
        <v>0</v>
      </c>
      <c r="BZ135" s="51">
        <v>0</v>
      </c>
      <c r="CA135" s="51">
        <v>0</v>
      </c>
      <c r="CB135" s="51">
        <v>0</v>
      </c>
      <c r="CC135" s="51">
        <v>0</v>
      </c>
      <c r="CD135" s="51">
        <v>0</v>
      </c>
    </row>
    <row r="136" spans="1:82" x14ac:dyDescent="0.2">
      <c r="A136" s="50" t="s">
        <v>224</v>
      </c>
      <c r="B136" s="50" t="s">
        <v>144</v>
      </c>
      <c r="C136" s="50" t="s">
        <v>378</v>
      </c>
      <c r="D136" s="50" t="s">
        <v>379</v>
      </c>
      <c r="E136" s="51">
        <v>0</v>
      </c>
      <c r="F136" s="51">
        <v>0</v>
      </c>
      <c r="G136" s="51">
        <v>0</v>
      </c>
      <c r="H136" s="51">
        <v>0</v>
      </c>
      <c r="I136" s="51">
        <v>0</v>
      </c>
      <c r="J136" s="51">
        <v>0</v>
      </c>
      <c r="K136" s="51">
        <v>0</v>
      </c>
      <c r="L136" s="51">
        <v>-167802.32</v>
      </c>
      <c r="M136" s="51">
        <v>-167802.32</v>
      </c>
      <c r="N136" s="51">
        <v>-171005.43</v>
      </c>
      <c r="O136" s="51">
        <v>-171005.43</v>
      </c>
      <c r="P136" s="51">
        <v>-171005.43</v>
      </c>
      <c r="Q136" s="51">
        <v>-171005.43</v>
      </c>
      <c r="R136" s="51">
        <v>-171005.43</v>
      </c>
      <c r="S136" s="51">
        <v>-40945.589999999997</v>
      </c>
      <c r="T136" s="51">
        <v>-36836.259999999995</v>
      </c>
      <c r="U136" s="51">
        <v>-36836.26</v>
      </c>
      <c r="V136" s="51">
        <v>-36371.03</v>
      </c>
      <c r="W136" s="51">
        <v>-41836.259999999995</v>
      </c>
      <c r="X136" s="51">
        <v>-38286.26</v>
      </c>
      <c r="Y136" s="51">
        <v>-46000</v>
      </c>
      <c r="Z136" s="51">
        <v>-46000</v>
      </c>
      <c r="AA136" s="51">
        <v>-96000</v>
      </c>
      <c r="AB136" s="51">
        <v>-21000</v>
      </c>
      <c r="AC136" s="51">
        <v>-41000</v>
      </c>
      <c r="AD136" s="51">
        <v>-41000</v>
      </c>
      <c r="AE136" s="51">
        <v>-21000</v>
      </c>
      <c r="AF136" s="51">
        <v>-21000</v>
      </c>
      <c r="AG136" s="51">
        <v>-41000</v>
      </c>
      <c r="AH136" s="51">
        <v>-41000</v>
      </c>
      <c r="AI136" s="51">
        <v>-46000</v>
      </c>
      <c r="AJ136" s="51">
        <v>-41000</v>
      </c>
      <c r="AK136" s="51">
        <v>-46000</v>
      </c>
      <c r="AL136" s="51">
        <v>-71000</v>
      </c>
      <c r="AM136" s="51">
        <v>-71000</v>
      </c>
      <c r="AN136" s="51">
        <v>-36000</v>
      </c>
      <c r="AO136" s="51">
        <v>-61000</v>
      </c>
      <c r="AP136" s="51">
        <v>-61000</v>
      </c>
      <c r="AQ136" s="51">
        <v>-61000</v>
      </c>
      <c r="AR136" s="51">
        <v>-61000</v>
      </c>
      <c r="AS136" s="51">
        <v>-81000</v>
      </c>
      <c r="AT136" s="51">
        <v>-81000</v>
      </c>
      <c r="AU136" s="51">
        <v>-98500</v>
      </c>
      <c r="AV136" s="51">
        <v>-98500</v>
      </c>
      <c r="AW136" s="51">
        <v>-98500</v>
      </c>
      <c r="AX136" s="51">
        <v>-76000</v>
      </c>
      <c r="AY136" s="51">
        <v>-76000</v>
      </c>
      <c r="AZ136" s="51">
        <v>-76000</v>
      </c>
      <c r="BA136" s="51">
        <v>-76000</v>
      </c>
      <c r="BB136" s="51">
        <v>-76000</v>
      </c>
      <c r="BC136" s="51">
        <v>-76000</v>
      </c>
      <c r="BD136" s="51">
        <v>-76000</v>
      </c>
      <c r="BE136" s="51">
        <v>-76000</v>
      </c>
      <c r="BF136" s="51">
        <v>-76000</v>
      </c>
      <c r="BG136" s="51">
        <v>-76000</v>
      </c>
      <c r="BH136" s="51">
        <v>-76000</v>
      </c>
      <c r="BI136" s="51">
        <v>-76000</v>
      </c>
      <c r="BJ136" s="51">
        <v>-76000</v>
      </c>
      <c r="BK136" s="51">
        <v>-76000</v>
      </c>
      <c r="BL136" s="51">
        <v>-76000</v>
      </c>
      <c r="BM136" s="51">
        <v>-76000</v>
      </c>
      <c r="BN136" s="51">
        <v>-76000</v>
      </c>
      <c r="BO136" s="51">
        <v>-76000</v>
      </c>
      <c r="BP136" s="51">
        <v>-76000</v>
      </c>
      <c r="BQ136" s="51">
        <v>-76000</v>
      </c>
      <c r="BR136" s="51">
        <v>-77500</v>
      </c>
      <c r="BS136" s="51">
        <v>-79000</v>
      </c>
      <c r="BT136" s="51">
        <v>-80500</v>
      </c>
      <c r="BU136" s="51">
        <v>-82000</v>
      </c>
      <c r="BV136" s="51">
        <v>-83500</v>
      </c>
      <c r="BW136" s="51">
        <v>-85000</v>
      </c>
      <c r="BX136" s="51">
        <v>-86500</v>
      </c>
      <c r="BY136" s="51">
        <v>-88000</v>
      </c>
      <c r="BZ136" s="51">
        <v>-89500</v>
      </c>
      <c r="CA136" s="51">
        <v>-91000</v>
      </c>
      <c r="CB136" s="51">
        <v>-92500</v>
      </c>
      <c r="CC136" s="51">
        <v>-94000</v>
      </c>
      <c r="CD136" s="51">
        <v>-94000</v>
      </c>
    </row>
    <row r="137" spans="1:82" x14ac:dyDescent="0.2">
      <c r="A137" s="50" t="s">
        <v>224</v>
      </c>
      <c r="B137" s="50" t="s">
        <v>144</v>
      </c>
      <c r="C137" s="50" t="s">
        <v>380</v>
      </c>
      <c r="D137" s="50" t="s">
        <v>381</v>
      </c>
      <c r="E137" s="51">
        <v>0</v>
      </c>
      <c r="F137" s="51">
        <v>0</v>
      </c>
      <c r="G137" s="51">
        <v>0</v>
      </c>
      <c r="H137" s="51">
        <v>0</v>
      </c>
      <c r="I137" s="51">
        <v>0</v>
      </c>
      <c r="J137" s="51">
        <v>0</v>
      </c>
      <c r="K137" s="51">
        <v>0</v>
      </c>
      <c r="L137" s="51">
        <v>0</v>
      </c>
      <c r="M137" s="51">
        <v>0</v>
      </c>
      <c r="N137" s="51">
        <v>0</v>
      </c>
      <c r="O137" s="51">
        <v>0</v>
      </c>
      <c r="P137" s="51">
        <v>-9000</v>
      </c>
      <c r="Q137" s="51">
        <v>-9000</v>
      </c>
      <c r="R137" s="51">
        <v>-9083.33</v>
      </c>
      <c r="S137" s="51">
        <v>-9166.66</v>
      </c>
      <c r="T137" s="51">
        <v>-9249.99</v>
      </c>
      <c r="U137" s="51">
        <v>-9333.32</v>
      </c>
      <c r="V137" s="51">
        <v>-9416.65</v>
      </c>
      <c r="W137" s="51">
        <v>-9499.98</v>
      </c>
      <c r="X137" s="51">
        <v>-9083.32</v>
      </c>
      <c r="Y137" s="51">
        <v>-8666.66</v>
      </c>
      <c r="Z137" s="51">
        <v>-8250</v>
      </c>
      <c r="AA137" s="51">
        <v>-7833.34</v>
      </c>
      <c r="AB137" s="51">
        <v>-128416.66</v>
      </c>
      <c r="AC137" s="51">
        <v>-137999.98000000001</v>
      </c>
      <c r="AD137" s="51">
        <v>-137999.98000000001</v>
      </c>
      <c r="AE137" s="51">
        <v>-135999.98000000001</v>
      </c>
      <c r="AF137" s="51">
        <v>-135999.98000000001</v>
      </c>
      <c r="AG137" s="51">
        <v>-135999.98000000001</v>
      </c>
      <c r="AH137" s="51">
        <v>-135999.98000000001</v>
      </c>
      <c r="AI137" s="51">
        <v>-135999.98000000001</v>
      </c>
      <c r="AJ137" s="51">
        <v>-10999.98</v>
      </c>
      <c r="AK137" s="51">
        <v>-10999.98</v>
      </c>
      <c r="AL137" s="51">
        <v>-10999.98</v>
      </c>
      <c r="AM137" s="51">
        <v>-10999.98</v>
      </c>
      <c r="AN137" s="51">
        <v>-10999.98</v>
      </c>
      <c r="AO137" s="51">
        <v>-10999.98</v>
      </c>
      <c r="AP137" s="51">
        <v>-11999.98</v>
      </c>
      <c r="AQ137" s="51">
        <v>-11999.98</v>
      </c>
      <c r="AR137" s="51">
        <v>-11999.98</v>
      </c>
      <c r="AS137" s="51">
        <v>-11999.98</v>
      </c>
      <c r="AT137" s="51">
        <v>-11999.98</v>
      </c>
      <c r="AU137" s="51">
        <v>-11999.98</v>
      </c>
      <c r="AV137" s="51">
        <v>-11999.98</v>
      </c>
      <c r="AW137" s="51">
        <v>-7999.98</v>
      </c>
      <c r="AX137" s="51">
        <v>-7999.98</v>
      </c>
      <c r="AY137" s="51">
        <v>-7999.98</v>
      </c>
      <c r="AZ137" s="51">
        <v>-7999.98</v>
      </c>
      <c r="BA137" s="51">
        <v>-7999.98</v>
      </c>
      <c r="BB137" s="51">
        <v>-10999.98</v>
      </c>
      <c r="BC137" s="51">
        <v>-10999.98</v>
      </c>
      <c r="BD137" s="51">
        <v>-10999.98</v>
      </c>
      <c r="BE137" s="51">
        <v>-12239.979600000001</v>
      </c>
      <c r="BF137" s="51">
        <v>-12239.979600000001</v>
      </c>
      <c r="BG137" s="51">
        <v>-12239.979600000001</v>
      </c>
      <c r="BH137" s="51">
        <v>-12239.979600000001</v>
      </c>
      <c r="BI137" s="51">
        <v>-12239.979600000001</v>
      </c>
      <c r="BJ137" s="51">
        <v>-8159.9795999999997</v>
      </c>
      <c r="BK137" s="51">
        <v>-8159.9795999999997</v>
      </c>
      <c r="BL137" s="51">
        <v>-8159.9795999999997</v>
      </c>
      <c r="BM137" s="51">
        <v>-8159.9795999999997</v>
      </c>
      <c r="BN137" s="51">
        <v>-8159.9795999999997</v>
      </c>
      <c r="BO137" s="51">
        <v>-11219.979599999999</v>
      </c>
      <c r="BP137" s="51">
        <v>-11219.979600000001</v>
      </c>
      <c r="BQ137" s="51">
        <v>-11219.979600000001</v>
      </c>
      <c r="BR137" s="51">
        <v>-12484.779192</v>
      </c>
      <c r="BS137" s="51">
        <v>-12484.779192</v>
      </c>
      <c r="BT137" s="51">
        <v>-12484.779192</v>
      </c>
      <c r="BU137" s="51">
        <v>-12484.779192</v>
      </c>
      <c r="BV137" s="51">
        <v>-12484.779192</v>
      </c>
      <c r="BW137" s="51">
        <v>-8323.1791919999996</v>
      </c>
      <c r="BX137" s="51">
        <v>-8323.1791919999996</v>
      </c>
      <c r="BY137" s="51">
        <v>-8323.1791919999996</v>
      </c>
      <c r="BZ137" s="51">
        <v>-8323.1791919999996</v>
      </c>
      <c r="CA137" s="51">
        <v>-8323.1791919999996</v>
      </c>
      <c r="CB137" s="51">
        <v>-11444.379192</v>
      </c>
      <c r="CC137" s="51">
        <v>-11444.379192</v>
      </c>
      <c r="CD137" s="51">
        <v>-11444.379192</v>
      </c>
    </row>
    <row r="138" spans="1:82" x14ac:dyDescent="0.2">
      <c r="A138" s="50" t="s">
        <v>224</v>
      </c>
      <c r="B138" s="50" t="s">
        <v>144</v>
      </c>
      <c r="C138" s="50" t="s">
        <v>382</v>
      </c>
      <c r="D138" s="50" t="s">
        <v>383</v>
      </c>
      <c r="E138" s="51">
        <v>0</v>
      </c>
      <c r="F138" s="51">
        <v>0</v>
      </c>
      <c r="G138" s="51">
        <v>0</v>
      </c>
      <c r="H138" s="51">
        <v>0</v>
      </c>
      <c r="I138" s="51">
        <v>0</v>
      </c>
      <c r="J138" s="51">
        <v>0</v>
      </c>
      <c r="K138" s="51">
        <v>0</v>
      </c>
      <c r="L138" s="51">
        <v>0</v>
      </c>
      <c r="M138" s="51">
        <v>0</v>
      </c>
      <c r="N138" s="51">
        <v>0</v>
      </c>
      <c r="O138" s="51">
        <v>0</v>
      </c>
      <c r="P138" s="51">
        <v>0</v>
      </c>
      <c r="Q138" s="51">
        <v>0</v>
      </c>
      <c r="R138" s="51">
        <v>0</v>
      </c>
      <c r="S138" s="51">
        <v>0</v>
      </c>
      <c r="T138" s="51">
        <v>0</v>
      </c>
      <c r="U138" s="51">
        <v>0</v>
      </c>
      <c r="V138" s="51">
        <v>0</v>
      </c>
      <c r="W138" s="51">
        <v>0</v>
      </c>
      <c r="X138" s="51">
        <v>0</v>
      </c>
      <c r="Y138" s="51">
        <v>0</v>
      </c>
      <c r="Z138" s="51">
        <v>0</v>
      </c>
      <c r="AA138" s="51">
        <v>0</v>
      </c>
      <c r="AB138" s="51">
        <v>0</v>
      </c>
      <c r="AC138" s="51">
        <v>0</v>
      </c>
      <c r="AD138" s="51">
        <v>0</v>
      </c>
      <c r="AE138" s="51">
        <v>1300</v>
      </c>
      <c r="AF138" s="51">
        <v>0</v>
      </c>
      <c r="AG138" s="51">
        <v>0</v>
      </c>
      <c r="AH138" s="51">
        <v>0</v>
      </c>
      <c r="AI138" s="51">
        <v>0</v>
      </c>
      <c r="AJ138" s="51">
        <v>0</v>
      </c>
      <c r="AK138" s="51">
        <v>0</v>
      </c>
      <c r="AL138" s="51">
        <v>0</v>
      </c>
      <c r="AM138" s="51">
        <v>0</v>
      </c>
      <c r="AN138" s="51">
        <v>0</v>
      </c>
      <c r="AO138" s="51">
        <v>0</v>
      </c>
      <c r="AP138" s="51">
        <v>0</v>
      </c>
      <c r="AQ138" s="51">
        <v>0</v>
      </c>
      <c r="AR138" s="51">
        <v>0</v>
      </c>
      <c r="AS138" s="51">
        <v>0</v>
      </c>
      <c r="AT138" s="51">
        <v>0</v>
      </c>
      <c r="AU138" s="51">
        <v>0</v>
      </c>
      <c r="AV138" s="51">
        <v>0</v>
      </c>
      <c r="AW138" s="51">
        <v>0</v>
      </c>
      <c r="AX138" s="51">
        <v>0</v>
      </c>
      <c r="AY138" s="51">
        <v>0</v>
      </c>
      <c r="AZ138" s="51">
        <v>0</v>
      </c>
      <c r="BA138" s="51">
        <v>0</v>
      </c>
      <c r="BB138" s="51">
        <v>0</v>
      </c>
      <c r="BC138" s="51">
        <v>0</v>
      </c>
      <c r="BD138" s="51">
        <v>0</v>
      </c>
      <c r="BE138" s="51">
        <v>0</v>
      </c>
      <c r="BF138" s="51">
        <v>0</v>
      </c>
      <c r="BG138" s="51">
        <v>0</v>
      </c>
      <c r="BH138" s="51">
        <v>0</v>
      </c>
      <c r="BI138" s="51">
        <v>0</v>
      </c>
      <c r="BJ138" s="51">
        <v>0</v>
      </c>
      <c r="BK138" s="51">
        <v>0</v>
      </c>
      <c r="BL138" s="51">
        <v>0</v>
      </c>
      <c r="BM138" s="51">
        <v>0</v>
      </c>
      <c r="BN138" s="51">
        <v>0</v>
      </c>
      <c r="BO138" s="51">
        <v>0</v>
      </c>
      <c r="BP138" s="51">
        <v>0</v>
      </c>
      <c r="BQ138" s="51">
        <v>0</v>
      </c>
      <c r="BR138" s="51">
        <v>0</v>
      </c>
      <c r="BS138" s="51">
        <v>0</v>
      </c>
      <c r="BT138" s="51">
        <v>0</v>
      </c>
      <c r="BU138" s="51">
        <v>0</v>
      </c>
      <c r="BV138" s="51">
        <v>0</v>
      </c>
      <c r="BW138" s="51">
        <v>0</v>
      </c>
      <c r="BX138" s="51">
        <v>-711.31333329999995</v>
      </c>
      <c r="BY138" s="51">
        <v>-3198.3966663000001</v>
      </c>
      <c r="BZ138" s="51">
        <v>-5685.4799992999997</v>
      </c>
      <c r="CA138" s="51">
        <v>-8172.5633323000002</v>
      </c>
      <c r="CB138" s="51">
        <v>-10659.646665300001</v>
      </c>
      <c r="CC138" s="51">
        <v>-13146.729998300001</v>
      </c>
      <c r="CD138" s="51">
        <v>-13146.729998300001</v>
      </c>
    </row>
    <row r="139" spans="1:82" x14ac:dyDescent="0.2">
      <c r="A139" s="50" t="s">
        <v>224</v>
      </c>
      <c r="B139" s="50" t="s">
        <v>144</v>
      </c>
      <c r="C139" s="50" t="s">
        <v>384</v>
      </c>
      <c r="D139" s="50" t="s">
        <v>385</v>
      </c>
      <c r="E139" s="51">
        <v>0</v>
      </c>
      <c r="F139" s="51">
        <v>0</v>
      </c>
      <c r="G139" s="51">
        <v>0</v>
      </c>
      <c r="H139" s="51">
        <v>0</v>
      </c>
      <c r="I139" s="51">
        <v>0</v>
      </c>
      <c r="J139" s="51">
        <v>0</v>
      </c>
      <c r="K139" s="51">
        <v>0</v>
      </c>
      <c r="L139" s="51">
        <v>0</v>
      </c>
      <c r="M139" s="51">
        <v>0</v>
      </c>
      <c r="N139" s="51">
        <v>-23958.35</v>
      </c>
      <c r="O139" s="51">
        <v>-28750.019999999997</v>
      </c>
      <c r="P139" s="51">
        <v>-33541.69</v>
      </c>
      <c r="Q139" s="51">
        <v>-33541.69</v>
      </c>
      <c r="R139" s="51">
        <v>-38333.360000000001</v>
      </c>
      <c r="S139" s="51">
        <v>-43125.03</v>
      </c>
      <c r="T139" s="51">
        <v>-47916.7</v>
      </c>
      <c r="U139" s="51">
        <v>-52708.369999999995</v>
      </c>
      <c r="V139" s="51">
        <v>-57500.04</v>
      </c>
      <c r="W139" s="51">
        <v>-62291.71</v>
      </c>
      <c r="X139" s="51">
        <v>-67083.38</v>
      </c>
      <c r="Y139" s="51">
        <v>-71875.05</v>
      </c>
      <c r="Z139" s="51">
        <v>-76666.720000000001</v>
      </c>
      <c r="AA139" s="51">
        <v>-81458.39</v>
      </c>
      <c r="AB139" s="51">
        <v>-86250.06</v>
      </c>
      <c r="AC139" s="51">
        <v>-91041.73</v>
      </c>
      <c r="AD139" s="51">
        <v>-91041.73</v>
      </c>
      <c r="AE139" s="51">
        <v>-47206.95</v>
      </c>
      <c r="AF139" s="51">
        <v>-51998.619999999995</v>
      </c>
      <c r="AG139" s="51">
        <v>-56790.29</v>
      </c>
      <c r="AH139" s="51">
        <v>-61581.96</v>
      </c>
      <c r="AI139" s="51">
        <v>-66373.63</v>
      </c>
      <c r="AJ139" s="51">
        <v>-71165.3</v>
      </c>
      <c r="AK139" s="51">
        <v>-75956.97</v>
      </c>
      <c r="AL139" s="51">
        <v>-80748.639999999999</v>
      </c>
      <c r="AM139" s="51">
        <v>-85540.31</v>
      </c>
      <c r="AN139" s="51">
        <v>-90331.98</v>
      </c>
      <c r="AO139" s="51">
        <v>-95123.65</v>
      </c>
      <c r="AP139" s="51">
        <v>-99915.319999999992</v>
      </c>
      <c r="AQ139" s="51">
        <v>-99915.319999999992</v>
      </c>
      <c r="AR139" s="51">
        <v>-104706.99</v>
      </c>
      <c r="AS139" s="51">
        <v>-109498.66</v>
      </c>
      <c r="AT139" s="51">
        <v>-114290.33</v>
      </c>
      <c r="AU139" s="51">
        <v>-119082</v>
      </c>
      <c r="AV139" s="51">
        <v>-123873.67</v>
      </c>
      <c r="AW139" s="51">
        <v>-128665.34</v>
      </c>
      <c r="AX139" s="51">
        <v>-133457.01</v>
      </c>
      <c r="AY139" s="51">
        <v>0</v>
      </c>
      <c r="AZ139" s="51">
        <v>0</v>
      </c>
      <c r="BA139" s="51">
        <v>0</v>
      </c>
      <c r="BB139" s="51">
        <v>0</v>
      </c>
      <c r="BC139" s="51">
        <v>0</v>
      </c>
      <c r="BD139" s="51">
        <v>0</v>
      </c>
      <c r="BE139" s="51">
        <v>0</v>
      </c>
      <c r="BF139" s="51">
        <v>0</v>
      </c>
      <c r="BG139" s="51">
        <v>0</v>
      </c>
      <c r="BH139" s="51">
        <v>0</v>
      </c>
      <c r="BI139" s="51">
        <v>0</v>
      </c>
      <c r="BJ139" s="51">
        <v>0</v>
      </c>
      <c r="BK139" s="51">
        <v>0</v>
      </c>
      <c r="BL139" s="51">
        <v>0</v>
      </c>
      <c r="BM139" s="51">
        <v>0</v>
      </c>
      <c r="BN139" s="51">
        <v>0</v>
      </c>
      <c r="BO139" s="51">
        <v>0</v>
      </c>
      <c r="BP139" s="51">
        <v>0</v>
      </c>
      <c r="BQ139" s="51">
        <v>0</v>
      </c>
      <c r="BR139" s="51">
        <v>0</v>
      </c>
      <c r="BS139" s="51">
        <v>0</v>
      </c>
      <c r="BT139" s="51">
        <v>0</v>
      </c>
      <c r="BU139" s="51">
        <v>0</v>
      </c>
      <c r="BV139" s="51">
        <v>0</v>
      </c>
      <c r="BW139" s="51">
        <v>0</v>
      </c>
      <c r="BX139" s="51">
        <v>0</v>
      </c>
      <c r="BY139" s="51">
        <v>0</v>
      </c>
      <c r="BZ139" s="51">
        <v>0</v>
      </c>
      <c r="CA139" s="51">
        <v>0</v>
      </c>
      <c r="CB139" s="51">
        <v>0</v>
      </c>
      <c r="CC139" s="51">
        <v>0</v>
      </c>
      <c r="CD139" s="51">
        <v>0</v>
      </c>
    </row>
    <row r="140" spans="1:82" x14ac:dyDescent="0.2">
      <c r="A140" s="50" t="s">
        <v>224</v>
      </c>
      <c r="B140" s="50" t="s">
        <v>144</v>
      </c>
      <c r="C140" s="50" t="s">
        <v>384</v>
      </c>
      <c r="D140" s="50" t="s">
        <v>386</v>
      </c>
      <c r="E140" s="51">
        <v>0</v>
      </c>
      <c r="F140" s="51">
        <v>0</v>
      </c>
      <c r="G140" s="51">
        <v>0</v>
      </c>
      <c r="H140" s="51">
        <v>0</v>
      </c>
      <c r="I140" s="51">
        <v>0</v>
      </c>
      <c r="J140" s="51">
        <v>0</v>
      </c>
      <c r="K140" s="51">
        <v>0</v>
      </c>
      <c r="L140" s="51">
        <v>0</v>
      </c>
      <c r="M140" s="51">
        <v>0</v>
      </c>
      <c r="N140" s="51">
        <v>0</v>
      </c>
      <c r="O140" s="51">
        <v>0</v>
      </c>
      <c r="P140" s="51">
        <v>0</v>
      </c>
      <c r="Q140" s="51">
        <v>0</v>
      </c>
      <c r="R140" s="51">
        <v>0</v>
      </c>
      <c r="S140" s="51">
        <v>0</v>
      </c>
      <c r="T140" s="51">
        <v>0</v>
      </c>
      <c r="U140" s="51">
        <v>0</v>
      </c>
      <c r="V140" s="51">
        <v>0</v>
      </c>
      <c r="W140" s="51">
        <v>0</v>
      </c>
      <c r="X140" s="51">
        <v>0</v>
      </c>
      <c r="Y140" s="51">
        <v>0</v>
      </c>
      <c r="Z140" s="51">
        <v>0</v>
      </c>
      <c r="AA140" s="51">
        <v>0</v>
      </c>
      <c r="AB140" s="51">
        <v>0</v>
      </c>
      <c r="AC140" s="51">
        <v>0</v>
      </c>
      <c r="AD140" s="51">
        <v>0</v>
      </c>
      <c r="AE140" s="51">
        <v>0</v>
      </c>
      <c r="AF140" s="51">
        <v>0</v>
      </c>
      <c r="AG140" s="51">
        <v>0</v>
      </c>
      <c r="AH140" s="51">
        <v>0</v>
      </c>
      <c r="AI140" s="51">
        <v>0</v>
      </c>
      <c r="AJ140" s="51">
        <v>0</v>
      </c>
      <c r="AK140" s="51">
        <v>0</v>
      </c>
      <c r="AL140" s="51">
        <v>0</v>
      </c>
      <c r="AM140" s="51">
        <v>0</v>
      </c>
      <c r="AN140" s="51">
        <v>0</v>
      </c>
      <c r="AO140" s="51">
        <v>0</v>
      </c>
      <c r="AP140" s="51">
        <v>0</v>
      </c>
      <c r="AQ140" s="51">
        <v>0</v>
      </c>
      <c r="AR140" s="51">
        <v>0</v>
      </c>
      <c r="AS140" s="51">
        <v>0</v>
      </c>
      <c r="AT140" s="51">
        <v>0</v>
      </c>
      <c r="AU140" s="51">
        <v>0</v>
      </c>
      <c r="AV140" s="51">
        <v>0</v>
      </c>
      <c r="AW140" s="51">
        <v>0</v>
      </c>
      <c r="AX140" s="51">
        <v>0</v>
      </c>
      <c r="AY140" s="51">
        <v>-128748.61</v>
      </c>
      <c r="AZ140" s="51">
        <v>-133540.28</v>
      </c>
      <c r="BA140" s="51">
        <v>-138331.95000000001</v>
      </c>
      <c r="BB140" s="51">
        <v>-143123.62000000002</v>
      </c>
      <c r="BC140" s="51">
        <v>-147915.29</v>
      </c>
      <c r="BD140" s="51">
        <v>-147915.29</v>
      </c>
      <c r="BE140" s="51">
        <v>-152706.96000000002</v>
      </c>
      <c r="BF140" s="51">
        <v>-157498.63000000003</v>
      </c>
      <c r="BG140" s="51">
        <v>-162290.30000000002</v>
      </c>
      <c r="BH140" s="51">
        <v>-167081.97000000003</v>
      </c>
      <c r="BI140" s="51">
        <v>-171873.64</v>
      </c>
      <c r="BJ140" s="51">
        <v>-176665.31000000003</v>
      </c>
      <c r="BK140" s="51">
        <v>-181456.98</v>
      </c>
      <c r="BL140" s="51">
        <v>-186248.65000000002</v>
      </c>
      <c r="BM140" s="51">
        <v>-191040.32</v>
      </c>
      <c r="BN140" s="51">
        <v>-195831.99000000002</v>
      </c>
      <c r="BO140" s="51">
        <v>-200623.66</v>
      </c>
      <c r="BP140" s="51">
        <v>-205415.33000000002</v>
      </c>
      <c r="BQ140" s="51">
        <v>-205415.33000000002</v>
      </c>
      <c r="BR140" s="51">
        <v>-210207</v>
      </c>
      <c r="BS140" s="51">
        <v>-214998.67</v>
      </c>
      <c r="BT140" s="51">
        <v>-219790.34000000003</v>
      </c>
      <c r="BU140" s="51">
        <v>-224582.01</v>
      </c>
      <c r="BV140" s="51">
        <v>-229373.68</v>
      </c>
      <c r="BW140" s="51">
        <v>-234165.35</v>
      </c>
      <c r="BX140" s="51">
        <v>-238957.02000000002</v>
      </c>
      <c r="BY140" s="51">
        <v>-243748.69</v>
      </c>
      <c r="BZ140" s="51">
        <v>-248540.36</v>
      </c>
      <c r="CA140" s="51">
        <v>-253332.03</v>
      </c>
      <c r="CB140" s="51">
        <v>-258123.7</v>
      </c>
      <c r="CC140" s="51">
        <v>-262915.37</v>
      </c>
      <c r="CD140" s="51">
        <v>-262915.37</v>
      </c>
    </row>
    <row r="141" spans="1:82" x14ac:dyDescent="0.2">
      <c r="A141" s="50" t="s">
        <v>224</v>
      </c>
      <c r="B141" s="50" t="s">
        <v>144</v>
      </c>
      <c r="C141" s="50" t="s">
        <v>387</v>
      </c>
      <c r="D141" s="50" t="s">
        <v>388</v>
      </c>
      <c r="E141" s="51">
        <v>0</v>
      </c>
      <c r="F141" s="51">
        <v>0</v>
      </c>
      <c r="G141" s="51">
        <v>0</v>
      </c>
      <c r="H141" s="51">
        <v>0</v>
      </c>
      <c r="I141" s="51">
        <v>0</v>
      </c>
      <c r="J141" s="51">
        <v>0</v>
      </c>
      <c r="K141" s="51">
        <v>0</v>
      </c>
      <c r="L141" s="51">
        <v>0</v>
      </c>
      <c r="M141" s="51">
        <v>0</v>
      </c>
      <c r="N141" s="51">
        <v>0</v>
      </c>
      <c r="O141" s="51">
        <v>0</v>
      </c>
      <c r="P141" s="51">
        <v>0</v>
      </c>
      <c r="Q141" s="51">
        <v>0</v>
      </c>
      <c r="R141" s="51">
        <v>0</v>
      </c>
      <c r="S141" s="51">
        <v>-180000000</v>
      </c>
      <c r="T141" s="51">
        <v>-180000000</v>
      </c>
      <c r="U141" s="51">
        <v>-180000000</v>
      </c>
      <c r="V141" s="51">
        <v>-180000000</v>
      </c>
      <c r="W141" s="51">
        <v>-180000000</v>
      </c>
      <c r="X141" s="51">
        <v>-180000000</v>
      </c>
      <c r="Y141" s="51">
        <v>-180000000</v>
      </c>
      <c r="Z141" s="51">
        <v>-180000000</v>
      </c>
      <c r="AA141" s="51">
        <v>-180000000</v>
      </c>
      <c r="AB141" s="51">
        <v>-180000000</v>
      </c>
      <c r="AC141" s="51">
        <v>-180000000</v>
      </c>
      <c r="AD141" s="51">
        <v>-180000000</v>
      </c>
      <c r="AE141" s="51">
        <v>-180000000</v>
      </c>
      <c r="AF141" s="51">
        <v>-80000000</v>
      </c>
      <c r="AG141" s="51">
        <v>-80000000</v>
      </c>
      <c r="AH141" s="51">
        <v>-80000000</v>
      </c>
      <c r="AI141" s="51">
        <v>-80000000</v>
      </c>
      <c r="AJ141" s="51">
        <v>-80000000</v>
      </c>
      <c r="AK141" s="51">
        <v>-80000000</v>
      </c>
      <c r="AL141" s="51">
        <v>-80000000</v>
      </c>
      <c r="AM141" s="51">
        <v>-80000000</v>
      </c>
      <c r="AN141" s="51">
        <v>-80000000</v>
      </c>
      <c r="AO141" s="51">
        <v>-80000000</v>
      </c>
      <c r="AP141" s="51">
        <v>-80000000</v>
      </c>
      <c r="AQ141" s="51">
        <v>-80000000</v>
      </c>
      <c r="AR141" s="51">
        <v>-170000000</v>
      </c>
      <c r="AS141" s="51">
        <v>-80000000</v>
      </c>
      <c r="AT141" s="51">
        <v>-80000000</v>
      </c>
      <c r="AU141" s="51">
        <v>-80000000</v>
      </c>
      <c r="AV141" s="51">
        <v>-80000000</v>
      </c>
      <c r="AW141" s="51">
        <v>-80000000</v>
      </c>
      <c r="AX141" s="51">
        <v>-80000000</v>
      </c>
      <c r="AY141" s="51">
        <v>-80000000</v>
      </c>
      <c r="AZ141" s="51">
        <v>-80000000</v>
      </c>
      <c r="BA141" s="51">
        <v>-95000000</v>
      </c>
      <c r="BB141" s="51">
        <v>-95000000</v>
      </c>
      <c r="BC141" s="51">
        <v>-170625000</v>
      </c>
      <c r="BD141" s="51">
        <v>-170625000</v>
      </c>
      <c r="BE141" s="51">
        <v>-193259576.88521048</v>
      </c>
      <c r="BF141" s="51">
        <v>-170625000</v>
      </c>
      <c r="BG141" s="51">
        <v>-175625000</v>
      </c>
      <c r="BH141" s="51">
        <v>-155625000</v>
      </c>
      <c r="BI141" s="51">
        <v>-155625000</v>
      </c>
      <c r="BJ141" s="51">
        <v>-160625000</v>
      </c>
      <c r="BK141" s="51">
        <v>-165625000</v>
      </c>
      <c r="BL141" s="51">
        <v>-170625000</v>
      </c>
      <c r="BM141" s="51">
        <v>-180625000</v>
      </c>
      <c r="BN141" s="51">
        <v>-180625000</v>
      </c>
      <c r="BO141" s="51">
        <v>-187625000</v>
      </c>
      <c r="BP141" s="51">
        <v>-195625000</v>
      </c>
      <c r="BQ141" s="51">
        <v>-195625000</v>
      </c>
      <c r="BR141" s="51">
        <v>-227831857.97646523</v>
      </c>
      <c r="BS141" s="51">
        <v>-199918188.0057838</v>
      </c>
      <c r="BT141" s="51">
        <v>-204918188.0057838</v>
      </c>
      <c r="BU141" s="51">
        <v>-129918188.00578383</v>
      </c>
      <c r="BV141" s="51">
        <v>-129918188.00578383</v>
      </c>
      <c r="BW141" s="51">
        <v>-129918188.00578383</v>
      </c>
      <c r="BX141" s="51">
        <v>-132418188.00578383</v>
      </c>
      <c r="BY141" s="51">
        <v>-132418188.00578383</v>
      </c>
      <c r="BZ141" s="51">
        <v>-137418188.0057838</v>
      </c>
      <c r="CA141" s="51">
        <v>-137418188.0057838</v>
      </c>
      <c r="CB141" s="51">
        <v>-143918188.0057838</v>
      </c>
      <c r="CC141" s="51">
        <v>-146418188.0057838</v>
      </c>
      <c r="CD141" s="51">
        <v>-146418188.0057838</v>
      </c>
    </row>
    <row r="142" spans="1:82" x14ac:dyDescent="0.2">
      <c r="A142" s="50" t="s">
        <v>224</v>
      </c>
      <c r="B142" s="50" t="s">
        <v>144</v>
      </c>
      <c r="C142" s="50" t="s">
        <v>389</v>
      </c>
      <c r="D142" s="50" t="s">
        <v>390</v>
      </c>
      <c r="E142" s="51">
        <v>0</v>
      </c>
      <c r="F142" s="51">
        <v>0</v>
      </c>
      <c r="G142" s="51">
        <v>0</v>
      </c>
      <c r="H142" s="51">
        <v>0</v>
      </c>
      <c r="I142" s="51">
        <v>0</v>
      </c>
      <c r="J142" s="51">
        <v>0</v>
      </c>
      <c r="K142" s="51">
        <v>0</v>
      </c>
      <c r="L142" s="51">
        <v>0</v>
      </c>
      <c r="M142" s="51">
        <v>0</v>
      </c>
      <c r="N142" s="51">
        <v>0</v>
      </c>
      <c r="O142" s="51">
        <v>0</v>
      </c>
      <c r="P142" s="51">
        <v>0</v>
      </c>
      <c r="Q142" s="51">
        <v>0</v>
      </c>
      <c r="R142" s="51">
        <v>0</v>
      </c>
      <c r="S142" s="51">
        <v>0</v>
      </c>
      <c r="T142" s="51">
        <v>0</v>
      </c>
      <c r="U142" s="51">
        <v>0</v>
      </c>
      <c r="V142" s="51">
        <v>0</v>
      </c>
      <c r="W142" s="51">
        <v>0</v>
      </c>
      <c r="X142" s="51">
        <v>0</v>
      </c>
      <c r="Y142" s="51">
        <v>0</v>
      </c>
      <c r="Z142" s="51">
        <v>0</v>
      </c>
      <c r="AA142" s="51">
        <v>0</v>
      </c>
      <c r="AB142" s="51">
        <v>0</v>
      </c>
      <c r="AC142" s="51">
        <v>40000000</v>
      </c>
      <c r="AD142" s="51">
        <v>40000000</v>
      </c>
      <c r="AE142" s="51">
        <v>0</v>
      </c>
      <c r="AF142" s="51">
        <v>0</v>
      </c>
      <c r="AG142" s="51">
        <v>0</v>
      </c>
      <c r="AH142" s="51">
        <v>0</v>
      </c>
      <c r="AI142" s="51">
        <v>0</v>
      </c>
      <c r="AJ142" s="51">
        <v>0</v>
      </c>
      <c r="AK142" s="51">
        <v>0</v>
      </c>
      <c r="AL142" s="51">
        <v>0</v>
      </c>
      <c r="AM142" s="51">
        <v>0</v>
      </c>
      <c r="AN142" s="51">
        <v>0</v>
      </c>
      <c r="AO142" s="51">
        <v>0</v>
      </c>
      <c r="AP142" s="51">
        <v>0</v>
      </c>
      <c r="AQ142" s="51">
        <v>0</v>
      </c>
      <c r="AR142" s="51">
        <v>0</v>
      </c>
      <c r="AS142" s="51">
        <v>0</v>
      </c>
      <c r="AT142" s="51">
        <v>0</v>
      </c>
      <c r="AU142" s="51">
        <v>0</v>
      </c>
      <c r="AV142" s="51">
        <v>0</v>
      </c>
      <c r="AW142" s="51">
        <v>0</v>
      </c>
      <c r="AX142" s="51">
        <v>0</v>
      </c>
      <c r="AY142" s="51">
        <v>0</v>
      </c>
      <c r="AZ142" s="51">
        <v>0</v>
      </c>
      <c r="BA142" s="51">
        <v>0</v>
      </c>
      <c r="BB142" s="51">
        <v>0</v>
      </c>
      <c r="BC142" s="51">
        <v>20000000</v>
      </c>
      <c r="BD142" s="51">
        <v>20000000</v>
      </c>
      <c r="BE142" s="51">
        <v>20000000</v>
      </c>
      <c r="BF142" s="51">
        <v>20000000</v>
      </c>
      <c r="BG142" s="51">
        <v>20000000</v>
      </c>
      <c r="BH142" s="51">
        <v>20000000</v>
      </c>
      <c r="BI142" s="51">
        <v>20000000</v>
      </c>
      <c r="BJ142" s="51">
        <v>20000000</v>
      </c>
      <c r="BK142" s="51">
        <v>20000000</v>
      </c>
      <c r="BL142" s="51">
        <v>20000000</v>
      </c>
      <c r="BM142" s="51">
        <v>20000000</v>
      </c>
      <c r="BN142" s="51">
        <v>20000000</v>
      </c>
      <c r="BO142" s="51">
        <v>20000000</v>
      </c>
      <c r="BP142" s="51">
        <v>20000000</v>
      </c>
      <c r="BQ142" s="51">
        <v>20000000</v>
      </c>
      <c r="BR142" s="51">
        <v>20000000</v>
      </c>
      <c r="BS142" s="51">
        <v>20000000</v>
      </c>
      <c r="BT142" s="51">
        <v>20000000</v>
      </c>
      <c r="BU142" s="51">
        <v>20000000</v>
      </c>
      <c r="BV142" s="51">
        <v>20000000</v>
      </c>
      <c r="BW142" s="51">
        <v>20000000</v>
      </c>
      <c r="BX142" s="51">
        <v>20000000</v>
      </c>
      <c r="BY142" s="51">
        <v>20000000</v>
      </c>
      <c r="BZ142" s="51">
        <v>20000000</v>
      </c>
      <c r="CA142" s="51">
        <v>20000000</v>
      </c>
      <c r="CB142" s="51">
        <v>20000000</v>
      </c>
      <c r="CC142" s="51">
        <v>20000000</v>
      </c>
      <c r="CD142" s="51">
        <v>20000000</v>
      </c>
    </row>
    <row r="143" spans="1:82" x14ac:dyDescent="0.2">
      <c r="A143" s="50" t="s">
        <v>224</v>
      </c>
      <c r="B143" s="50" t="s">
        <v>144</v>
      </c>
      <c r="C143" s="50" t="s">
        <v>151</v>
      </c>
      <c r="D143" s="50" t="s">
        <v>391</v>
      </c>
      <c r="E143" s="51">
        <v>0</v>
      </c>
      <c r="F143" s="51">
        <v>0</v>
      </c>
      <c r="G143" s="51">
        <v>0</v>
      </c>
      <c r="H143" s="51">
        <v>0</v>
      </c>
      <c r="I143" s="51">
        <v>0</v>
      </c>
      <c r="J143" s="51">
        <v>0</v>
      </c>
      <c r="K143" s="51">
        <v>0</v>
      </c>
      <c r="L143" s="51">
        <v>-291395792.60000002</v>
      </c>
      <c r="M143" s="51">
        <v>-291842563.10000002</v>
      </c>
      <c r="N143" s="51">
        <v>-291839829.63999999</v>
      </c>
      <c r="O143" s="51">
        <v>-292463533.15999901</v>
      </c>
      <c r="P143" s="51">
        <v>-292426874.51999998</v>
      </c>
      <c r="Q143" s="51">
        <v>-292426874.51999998</v>
      </c>
      <c r="R143" s="51">
        <v>-292426874.51999998</v>
      </c>
      <c r="S143" s="51">
        <v>-113291417.999999</v>
      </c>
      <c r="T143" s="51">
        <v>-113291418</v>
      </c>
      <c r="U143" s="51">
        <v>-70237068.719999999</v>
      </c>
      <c r="V143" s="51">
        <v>-70237068.719999999</v>
      </c>
      <c r="W143" s="51">
        <v>-70237068.719999999</v>
      </c>
      <c r="X143" s="51">
        <v>-71670916.719999999</v>
      </c>
      <c r="Y143" s="51">
        <v>-71392217.719999999</v>
      </c>
      <c r="Z143" s="51">
        <v>-71392217.719999999</v>
      </c>
      <c r="AA143" s="51">
        <v>-71392217.719999999</v>
      </c>
      <c r="AB143" s="51">
        <v>-71392217.719999999</v>
      </c>
      <c r="AC143" s="51">
        <v>-81815764.099999994</v>
      </c>
      <c r="AD143" s="51">
        <v>-81815764.099999994</v>
      </c>
      <c r="AE143" s="51">
        <v>-131815764.09999999</v>
      </c>
      <c r="AF143" s="51">
        <v>-151815764.09999999</v>
      </c>
      <c r="AG143" s="51">
        <v>-151790042.43000001</v>
      </c>
      <c r="AH143" s="51">
        <v>-151790042.43000001</v>
      </c>
      <c r="AI143" s="51">
        <v>-151815764.09999999</v>
      </c>
      <c r="AJ143" s="51">
        <v>-151723356.62</v>
      </c>
      <c r="AK143" s="51">
        <v>-150951220.62</v>
      </c>
      <c r="AL143" s="51">
        <v>-150951220.62</v>
      </c>
      <c r="AM143" s="51">
        <v>-151380644</v>
      </c>
      <c r="AN143" s="51">
        <v>-151380644</v>
      </c>
      <c r="AO143" s="51">
        <v>-151380644</v>
      </c>
      <c r="AP143" s="51">
        <v>-151380644</v>
      </c>
      <c r="AQ143" s="51">
        <v>-151380644</v>
      </c>
      <c r="AR143" s="51">
        <v>-151380644</v>
      </c>
      <c r="AS143" s="51">
        <v>-151380644</v>
      </c>
      <c r="AT143" s="51">
        <v>-151380644</v>
      </c>
      <c r="AU143" s="51">
        <v>-151380644</v>
      </c>
      <c r="AV143" s="51">
        <v>-151380644</v>
      </c>
      <c r="AW143" s="51">
        <v>-151380644</v>
      </c>
      <c r="AX143" s="51">
        <v>-151380644</v>
      </c>
      <c r="AY143" s="51">
        <v>-151380644</v>
      </c>
      <c r="AZ143" s="51">
        <v>-151380644</v>
      </c>
      <c r="BA143" s="51">
        <v>-151380644</v>
      </c>
      <c r="BB143" s="51">
        <v>-151380644</v>
      </c>
      <c r="BC143" s="51">
        <v>-151380644</v>
      </c>
      <c r="BD143" s="51">
        <v>-151380644</v>
      </c>
      <c r="BE143" s="51">
        <v>-151380644</v>
      </c>
      <c r="BF143" s="51">
        <v>-151380644</v>
      </c>
      <c r="BG143" s="51">
        <v>-151380644</v>
      </c>
      <c r="BH143" s="51">
        <v>-178425900.49956769</v>
      </c>
      <c r="BI143" s="51">
        <v>-178425900.49956769</v>
      </c>
      <c r="BJ143" s="51">
        <v>-178425900.49956769</v>
      </c>
      <c r="BK143" s="51">
        <v>-178425900.49956769</v>
      </c>
      <c r="BL143" s="51">
        <v>-178425900.49956769</v>
      </c>
      <c r="BM143" s="51">
        <v>-178425900.49956769</v>
      </c>
      <c r="BN143" s="51">
        <v>-178425900.49956769</v>
      </c>
      <c r="BO143" s="51">
        <v>-178425900.49956769</v>
      </c>
      <c r="BP143" s="51">
        <v>-178425900.49956769</v>
      </c>
      <c r="BQ143" s="51">
        <v>-178425900.49956769</v>
      </c>
      <c r="BR143" s="51">
        <v>-178425900.49956769</v>
      </c>
      <c r="BS143" s="51">
        <v>-178425900.49956769</v>
      </c>
      <c r="BT143" s="51">
        <v>-178425900.49956769</v>
      </c>
      <c r="BU143" s="51">
        <v>-267362596.64448893</v>
      </c>
      <c r="BV143" s="51">
        <v>-267362596.64448893</v>
      </c>
      <c r="BW143" s="51">
        <v>-267362596.64448893</v>
      </c>
      <c r="BX143" s="51">
        <v>-267362596.64448893</v>
      </c>
      <c r="BY143" s="51">
        <v>-267362596.64448893</v>
      </c>
      <c r="BZ143" s="51">
        <v>-267362596.64448893</v>
      </c>
      <c r="CA143" s="51">
        <v>-267362596.64448893</v>
      </c>
      <c r="CB143" s="51">
        <v>-267362596.64448893</v>
      </c>
      <c r="CC143" s="51">
        <v>-267362596.64448893</v>
      </c>
      <c r="CD143" s="51">
        <v>-267362596.64448893</v>
      </c>
    </row>
    <row r="144" spans="1:82" x14ac:dyDescent="0.2">
      <c r="A144" s="50" t="s">
        <v>224</v>
      </c>
      <c r="B144" s="50" t="s">
        <v>144</v>
      </c>
      <c r="C144" s="50" t="s">
        <v>153</v>
      </c>
      <c r="D144" s="50" t="s">
        <v>154</v>
      </c>
      <c r="E144" s="51">
        <v>0</v>
      </c>
      <c r="F144" s="51">
        <v>0</v>
      </c>
      <c r="G144" s="51">
        <v>0</v>
      </c>
      <c r="H144" s="51">
        <v>0</v>
      </c>
      <c r="I144" s="51">
        <v>0</v>
      </c>
      <c r="J144" s="51">
        <v>0</v>
      </c>
      <c r="K144" s="51">
        <v>0</v>
      </c>
      <c r="L144" s="51">
        <v>0</v>
      </c>
      <c r="M144" s="51">
        <v>0</v>
      </c>
      <c r="N144" s="51">
        <v>0</v>
      </c>
      <c r="O144" s="51">
        <v>0</v>
      </c>
      <c r="P144" s="51">
        <v>0</v>
      </c>
      <c r="Q144" s="51">
        <v>0</v>
      </c>
      <c r="R144" s="51">
        <v>0</v>
      </c>
      <c r="S144" s="51">
        <v>-6574346.1200000001</v>
      </c>
      <c r="T144" s="51">
        <v>-6574346.1200000001</v>
      </c>
      <c r="U144" s="51">
        <v>-49628695.399999999</v>
      </c>
      <c r="V144" s="51">
        <v>-49628695.399999999</v>
      </c>
      <c r="W144" s="51">
        <v>-49628695.399999999</v>
      </c>
      <c r="X144" s="51">
        <v>-49628695.399999999</v>
      </c>
      <c r="Y144" s="51">
        <v>-49628695.399999999</v>
      </c>
      <c r="Z144" s="51">
        <v>-49628695.399999999</v>
      </c>
      <c r="AA144" s="51">
        <v>-49628695.399999999</v>
      </c>
      <c r="AB144" s="51">
        <v>-49628695.399999999</v>
      </c>
      <c r="AC144" s="51">
        <v>-39205149.019999996</v>
      </c>
      <c r="AD144" s="51">
        <v>-39205149.019999996</v>
      </c>
      <c r="AE144" s="51">
        <v>-39205149.020000003</v>
      </c>
      <c r="AF144" s="51">
        <v>-4527253.07</v>
      </c>
      <c r="AG144" s="51">
        <v>-4527253.07</v>
      </c>
      <c r="AH144" s="51">
        <v>-4527253.07</v>
      </c>
      <c r="AI144" s="51">
        <v>-4527253.07</v>
      </c>
      <c r="AJ144" s="51">
        <v>-4527253.07</v>
      </c>
      <c r="AK144" s="51">
        <v>-4527253.07</v>
      </c>
      <c r="AL144" s="51">
        <v>-4527253.07</v>
      </c>
      <c r="AM144" s="51">
        <v>-4527253.07</v>
      </c>
      <c r="AN144" s="51">
        <v>-4527253.07</v>
      </c>
      <c r="AO144" s="51">
        <v>-4527253.07</v>
      </c>
      <c r="AP144" s="51">
        <v>-4527253.07</v>
      </c>
      <c r="AQ144" s="51">
        <v>-4527253.07</v>
      </c>
      <c r="AR144" s="51">
        <v>-4527253.07</v>
      </c>
      <c r="AS144" s="51">
        <v>-11602366.310000001</v>
      </c>
      <c r="AT144" s="51">
        <v>-11602366.310000001</v>
      </c>
      <c r="AU144" s="51">
        <v>-11602366.310000001</v>
      </c>
      <c r="AV144" s="51">
        <v>-11602366.310000001</v>
      </c>
      <c r="AW144" s="51">
        <v>-11602366.310000001</v>
      </c>
      <c r="AX144" s="51">
        <v>-11602366.310000001</v>
      </c>
      <c r="AY144" s="51">
        <v>-11602366.310000001</v>
      </c>
      <c r="AZ144" s="51">
        <v>-11602366.310000001</v>
      </c>
      <c r="BA144" s="51">
        <v>-11602366.310000001</v>
      </c>
      <c r="BB144" s="51">
        <v>-11602366.310000001</v>
      </c>
      <c r="BC144" s="51">
        <v>-11602564.360000001</v>
      </c>
      <c r="BD144" s="51">
        <v>-11602564.360000001</v>
      </c>
      <c r="BE144" s="51">
        <v>-11602564.360000001</v>
      </c>
      <c r="BF144" s="51">
        <v>-11602564.360000001</v>
      </c>
      <c r="BG144" s="51">
        <v>-11602564.360000001</v>
      </c>
      <c r="BH144" s="51">
        <v>-11602564.360000001</v>
      </c>
      <c r="BI144" s="51">
        <v>-11602564.360000001</v>
      </c>
      <c r="BJ144" s="51">
        <v>-11602564.360000001</v>
      </c>
      <c r="BK144" s="51">
        <v>-11602564.360000001</v>
      </c>
      <c r="BL144" s="51">
        <v>-11602564.360000001</v>
      </c>
      <c r="BM144" s="51">
        <v>-11602564.360000001</v>
      </c>
      <c r="BN144" s="51">
        <v>-11602564.360000001</v>
      </c>
      <c r="BO144" s="51">
        <v>-11602564.360000001</v>
      </c>
      <c r="BP144" s="51">
        <v>-11602564.360000001</v>
      </c>
      <c r="BQ144" s="51">
        <v>-11602564.360000001</v>
      </c>
      <c r="BR144" s="51">
        <v>-11602564.360000001</v>
      </c>
      <c r="BS144" s="51">
        <v>-11602564.360000001</v>
      </c>
      <c r="BT144" s="51">
        <v>-11602564.360000001</v>
      </c>
      <c r="BU144" s="51">
        <v>-11602564.360000001</v>
      </c>
      <c r="BV144" s="51">
        <v>-11602564.360000001</v>
      </c>
      <c r="BW144" s="51">
        <v>-11602564.360000001</v>
      </c>
      <c r="BX144" s="51">
        <v>-11602564.360000001</v>
      </c>
      <c r="BY144" s="51">
        <v>-11602564.360000001</v>
      </c>
      <c r="BZ144" s="51">
        <v>-11602564.360000001</v>
      </c>
      <c r="CA144" s="51">
        <v>-11602564.360000001</v>
      </c>
      <c r="CB144" s="51">
        <v>-11602564.360000001</v>
      </c>
      <c r="CC144" s="51">
        <v>-11602564.360000001</v>
      </c>
      <c r="CD144" s="51">
        <v>-11602564.360000001</v>
      </c>
    </row>
    <row r="145" spans="1:82" x14ac:dyDescent="0.2">
      <c r="A145" s="50" t="s">
        <v>224</v>
      </c>
      <c r="B145" s="50" t="s">
        <v>144</v>
      </c>
      <c r="C145" s="50" t="s">
        <v>155</v>
      </c>
      <c r="D145" s="50" t="s">
        <v>156</v>
      </c>
      <c r="E145" s="51">
        <v>0</v>
      </c>
      <c r="F145" s="51">
        <v>0</v>
      </c>
      <c r="G145" s="51">
        <v>0</v>
      </c>
      <c r="H145" s="51">
        <v>0</v>
      </c>
      <c r="I145" s="51">
        <v>0</v>
      </c>
      <c r="J145" s="51">
        <v>0</v>
      </c>
      <c r="K145" s="51">
        <v>0</v>
      </c>
      <c r="L145" s="51">
        <v>-1189064.1499999999</v>
      </c>
      <c r="M145" s="51">
        <v>-2705641</v>
      </c>
      <c r="N145" s="51">
        <v>-3777234.63</v>
      </c>
      <c r="O145" s="51">
        <v>-4892344.54</v>
      </c>
      <c r="P145" s="51">
        <v>-6574346.1200000001</v>
      </c>
      <c r="Q145" s="51">
        <v>-6574346.1200000001</v>
      </c>
      <c r="R145" s="51">
        <v>-8694987.4499999993</v>
      </c>
      <c r="S145" s="51">
        <v>-4098909.93</v>
      </c>
      <c r="T145" s="51">
        <v>-5272100</v>
      </c>
      <c r="U145" s="51">
        <v>-6051559.5999999996</v>
      </c>
      <c r="V145" s="51">
        <v>-7062673.1699999999</v>
      </c>
      <c r="W145" s="51">
        <v>-7323389.6900000004</v>
      </c>
      <c r="X145" s="51">
        <v>-7607877.1900000004</v>
      </c>
      <c r="Y145" s="51">
        <v>-8415209.0399999991</v>
      </c>
      <c r="Z145" s="51">
        <v>-9201061.1500000004</v>
      </c>
      <c r="AA145" s="51">
        <v>-9448277.8300000001</v>
      </c>
      <c r="AB145" s="51">
        <v>-9225218.9700000007</v>
      </c>
      <c r="AC145" s="51">
        <v>-5322104.05</v>
      </c>
      <c r="AD145" s="51">
        <v>-5322104.05</v>
      </c>
      <c r="AE145" s="51">
        <v>-6344818.6399999997</v>
      </c>
      <c r="AF145" s="51">
        <v>-1989019.37</v>
      </c>
      <c r="AG145" s="51">
        <v>-2829318.55</v>
      </c>
      <c r="AH145" s="51">
        <v>-3394605.34</v>
      </c>
      <c r="AI145" s="51">
        <v>-3401180.53</v>
      </c>
      <c r="AJ145" s="51">
        <v>-3835594.94</v>
      </c>
      <c r="AK145" s="51">
        <v>-4398910.8099999996</v>
      </c>
      <c r="AL145" s="51">
        <v>-5297930.79</v>
      </c>
      <c r="AM145" s="51">
        <v>-5610149.1200000001</v>
      </c>
      <c r="AN145" s="51">
        <v>-5815317.9500000002</v>
      </c>
      <c r="AO145" s="51">
        <v>-6730793.3300000001</v>
      </c>
      <c r="AP145" s="51">
        <v>-7075113.2400000002</v>
      </c>
      <c r="AQ145" s="51">
        <v>-7075113.2400000002</v>
      </c>
      <c r="AR145" s="51">
        <v>-8243740.7599999998</v>
      </c>
      <c r="AS145" s="51">
        <v>-2594672.92</v>
      </c>
      <c r="AT145" s="51">
        <v>-3927352.08</v>
      </c>
      <c r="AU145" s="51">
        <v>-5067340.04</v>
      </c>
      <c r="AV145" s="51">
        <v>-6151809.8799999999</v>
      </c>
      <c r="AW145" s="51">
        <v>-7120624.6200000001</v>
      </c>
      <c r="AX145" s="51">
        <v>-8322814.5800000001</v>
      </c>
      <c r="AY145" s="51">
        <v>-9480123.6500000004</v>
      </c>
      <c r="AZ145" s="51">
        <v>-10591876.35</v>
      </c>
      <c r="BA145" s="51">
        <v>-11746598.029999999</v>
      </c>
      <c r="BB145" s="51">
        <v>-13281739.560000001</v>
      </c>
      <c r="BC145" s="51">
        <v>-14622890.33</v>
      </c>
      <c r="BD145" s="51">
        <v>-14622890.33</v>
      </c>
      <c r="BE145" s="51">
        <v>-15715615.259984808</v>
      </c>
      <c r="BF145" s="51">
        <v>-16863552.901303478</v>
      </c>
      <c r="BG145" s="51">
        <v>-17761023.510321837</v>
      </c>
      <c r="BH145" s="51">
        <v>-18807457.612529926</v>
      </c>
      <c r="BI145" s="51">
        <v>-19820808.810812138</v>
      </c>
      <c r="BJ145" s="51">
        <v>-20665327.701633021</v>
      </c>
      <c r="BK145" s="51">
        <v>-21427199.434974551</v>
      </c>
      <c r="BL145" s="51">
        <v>-22249272.885852456</v>
      </c>
      <c r="BM145" s="51">
        <v>-23000292.936216429</v>
      </c>
      <c r="BN145" s="51">
        <v>-24043931.151251748</v>
      </c>
      <c r="BO145" s="51">
        <v>-25001967.941698194</v>
      </c>
      <c r="BP145" s="51">
        <v>-26214615.887877956</v>
      </c>
      <c r="BQ145" s="51">
        <v>-26214615.887877956</v>
      </c>
      <c r="BR145" s="51">
        <v>-27108037.512199357</v>
      </c>
      <c r="BS145" s="51">
        <v>-28085292.669213638</v>
      </c>
      <c r="BT145" s="51">
        <v>-28784101.922846407</v>
      </c>
      <c r="BU145" s="51">
        <v>-29578391.578518733</v>
      </c>
      <c r="BV145" s="51">
        <v>-30334984.627164036</v>
      </c>
      <c r="BW145" s="51">
        <v>-30983420.8170847</v>
      </c>
      <c r="BX145" s="51">
        <v>-31593984.817608476</v>
      </c>
      <c r="BY145" s="51">
        <v>-32235713.925524741</v>
      </c>
      <c r="BZ145" s="51">
        <v>-32889455.709687412</v>
      </c>
      <c r="CA145" s="51">
        <v>-33814756.960155606</v>
      </c>
      <c r="CB145" s="51">
        <v>-34613769.143280804</v>
      </c>
      <c r="CC145" s="51">
        <v>-35760387.711264372</v>
      </c>
      <c r="CD145" s="51">
        <v>-35760387.711264372</v>
      </c>
    </row>
    <row r="146" spans="1:82" x14ac:dyDescent="0.2">
      <c r="A146" s="50" t="s">
        <v>224</v>
      </c>
      <c r="B146" s="50" t="s">
        <v>392</v>
      </c>
      <c r="C146" s="50" t="s">
        <v>393</v>
      </c>
      <c r="D146" s="50" t="s">
        <v>394</v>
      </c>
      <c r="E146" s="51">
        <v>0</v>
      </c>
      <c r="F146" s="51">
        <v>0</v>
      </c>
      <c r="G146" s="51">
        <v>0</v>
      </c>
      <c r="H146" s="51">
        <v>0</v>
      </c>
      <c r="I146" s="51">
        <v>0</v>
      </c>
      <c r="J146" s="51">
        <v>0</v>
      </c>
      <c r="K146" s="51">
        <v>0</v>
      </c>
      <c r="L146" s="51">
        <v>0</v>
      </c>
      <c r="M146" s="51">
        <v>0</v>
      </c>
      <c r="N146" s="51">
        <v>0</v>
      </c>
      <c r="O146" s="51">
        <v>0</v>
      </c>
      <c r="P146" s="51">
        <v>0</v>
      </c>
      <c r="Q146" s="51">
        <v>0</v>
      </c>
      <c r="R146" s="51">
        <v>0</v>
      </c>
      <c r="S146" s="51">
        <v>0</v>
      </c>
      <c r="T146" s="51">
        <v>0</v>
      </c>
      <c r="U146" s="51">
        <v>0</v>
      </c>
      <c r="V146" s="51">
        <v>0</v>
      </c>
      <c r="W146" s="51">
        <v>0</v>
      </c>
      <c r="X146" s="51">
        <v>0</v>
      </c>
      <c r="Y146" s="51">
        <v>41027.49</v>
      </c>
      <c r="Z146" s="51">
        <v>549916.16000000003</v>
      </c>
      <c r="AA146" s="51">
        <v>502721.18000000005</v>
      </c>
      <c r="AB146" s="51">
        <v>536758.52</v>
      </c>
      <c r="AC146" s="51">
        <v>635802.91</v>
      </c>
      <c r="AD146" s="51">
        <v>635802.91</v>
      </c>
      <c r="AE146" s="51">
        <v>559477.45000000007</v>
      </c>
      <c r="AF146" s="51">
        <v>476069.11999999994</v>
      </c>
      <c r="AG146" s="51">
        <v>635244.99</v>
      </c>
      <c r="AH146" s="51">
        <v>692811.83</v>
      </c>
      <c r="AI146" s="51">
        <v>915126.23</v>
      </c>
      <c r="AJ146" s="51">
        <v>952201.79</v>
      </c>
      <c r="AK146" s="51">
        <v>1145605</v>
      </c>
      <c r="AL146" s="51">
        <v>1178549.45</v>
      </c>
      <c r="AM146" s="51">
        <v>1293964.28</v>
      </c>
      <c r="AN146" s="51">
        <v>1356319.04</v>
      </c>
      <c r="AO146" s="51">
        <v>1768819.12</v>
      </c>
      <c r="AP146" s="51">
        <v>1283353.06</v>
      </c>
      <c r="AQ146" s="51">
        <v>1283353.06</v>
      </c>
      <c r="AR146" s="51">
        <v>951296.85000000009</v>
      </c>
      <c r="AS146" s="51">
        <v>599619.56999999995</v>
      </c>
      <c r="AT146" s="51">
        <v>440980.82999999996</v>
      </c>
      <c r="AU146" s="51">
        <v>483779.98000000004</v>
      </c>
      <c r="AV146" s="51">
        <v>447192.79</v>
      </c>
      <c r="AW146" s="51">
        <v>614416.56999999995</v>
      </c>
      <c r="AX146" s="51">
        <v>752090.2</v>
      </c>
      <c r="AY146" s="51">
        <v>748005.41999999993</v>
      </c>
      <c r="AZ146" s="51">
        <v>815847.41</v>
      </c>
      <c r="BA146" s="51">
        <v>871002.42</v>
      </c>
      <c r="BB146" s="51">
        <v>788712.65</v>
      </c>
      <c r="BC146" s="51">
        <v>1291668.95</v>
      </c>
      <c r="BD146" s="51">
        <v>1291668.95</v>
      </c>
      <c r="BE146" s="51">
        <v>1152304.95</v>
      </c>
      <c r="BF146" s="51">
        <v>1035225.95</v>
      </c>
      <c r="BG146" s="51">
        <v>943024.95</v>
      </c>
      <c r="BH146" s="51">
        <v>892567.95</v>
      </c>
      <c r="BI146" s="51">
        <v>875287.95</v>
      </c>
      <c r="BJ146" s="51">
        <v>893693.95</v>
      </c>
      <c r="BK146" s="51">
        <v>937712.95</v>
      </c>
      <c r="BL146" s="51">
        <v>976982.95</v>
      </c>
      <c r="BM146" s="51">
        <v>1025501.95</v>
      </c>
      <c r="BN146" s="51">
        <v>1040774.95</v>
      </c>
      <c r="BO146" s="51">
        <v>1044453.95</v>
      </c>
      <c r="BP146" s="51">
        <v>947515.95</v>
      </c>
      <c r="BQ146" s="51">
        <v>947515.95</v>
      </c>
      <c r="BR146" s="51">
        <v>815757.95</v>
      </c>
      <c r="BS146" s="51">
        <v>705949.95</v>
      </c>
      <c r="BT146" s="51">
        <v>621530.94999999995</v>
      </c>
      <c r="BU146" s="51">
        <v>579271.94999999995</v>
      </c>
      <c r="BV146" s="51">
        <v>570179.94999999995</v>
      </c>
      <c r="BW146" s="51">
        <v>597783.94999999995</v>
      </c>
      <c r="BX146" s="51">
        <v>651358.94999999995</v>
      </c>
      <c r="BY146" s="51">
        <v>699770.95</v>
      </c>
      <c r="BZ146" s="51">
        <v>757340.95</v>
      </c>
      <c r="CA146" s="51">
        <v>782053.95</v>
      </c>
      <c r="CB146" s="51">
        <v>795683.95</v>
      </c>
      <c r="CC146" s="51">
        <v>707224.95</v>
      </c>
      <c r="CD146" s="51">
        <v>707224.95</v>
      </c>
    </row>
    <row r="147" spans="1:82" x14ac:dyDescent="0.2">
      <c r="A147" s="50" t="s">
        <v>224</v>
      </c>
      <c r="B147" s="50" t="s">
        <v>392</v>
      </c>
      <c r="C147" s="50" t="s">
        <v>395</v>
      </c>
      <c r="D147" s="50" t="s">
        <v>396</v>
      </c>
      <c r="E147" s="51">
        <v>0</v>
      </c>
      <c r="F147" s="51">
        <v>0</v>
      </c>
      <c r="G147" s="51">
        <v>0</v>
      </c>
      <c r="H147" s="51">
        <v>0</v>
      </c>
      <c r="I147" s="51">
        <v>0</v>
      </c>
      <c r="J147" s="51">
        <v>0</v>
      </c>
      <c r="K147" s="51">
        <v>0</v>
      </c>
      <c r="L147" s="51">
        <v>0</v>
      </c>
      <c r="M147" s="51">
        <v>0</v>
      </c>
      <c r="N147" s="51">
        <v>0</v>
      </c>
      <c r="O147" s="51">
        <v>0</v>
      </c>
      <c r="P147" s="51">
        <v>0</v>
      </c>
      <c r="Q147" s="51">
        <v>0</v>
      </c>
      <c r="R147" s="51">
        <v>0</v>
      </c>
      <c r="S147" s="51">
        <v>0</v>
      </c>
      <c r="T147" s="51">
        <v>0</v>
      </c>
      <c r="U147" s="51">
        <v>0</v>
      </c>
      <c r="V147" s="51">
        <v>0</v>
      </c>
      <c r="W147" s="51">
        <v>-33964.93</v>
      </c>
      <c r="X147" s="51">
        <v>-55877.78</v>
      </c>
      <c r="Y147" s="51">
        <v>0</v>
      </c>
      <c r="Z147" s="51">
        <v>0</v>
      </c>
      <c r="AA147" s="51">
        <v>0</v>
      </c>
      <c r="AB147" s="51">
        <v>0</v>
      </c>
      <c r="AC147" s="51">
        <v>0</v>
      </c>
      <c r="AD147" s="51">
        <v>0</v>
      </c>
      <c r="AE147" s="51">
        <v>0</v>
      </c>
      <c r="AF147" s="51">
        <v>0</v>
      </c>
      <c r="AG147" s="51">
        <v>0</v>
      </c>
      <c r="AH147" s="51">
        <v>0</v>
      </c>
      <c r="AI147" s="51">
        <v>0</v>
      </c>
      <c r="AJ147" s="51">
        <v>0</v>
      </c>
      <c r="AK147" s="51">
        <v>0</v>
      </c>
      <c r="AL147" s="51">
        <v>0</v>
      </c>
      <c r="AM147" s="51">
        <v>0</v>
      </c>
      <c r="AN147" s="51">
        <v>0</v>
      </c>
      <c r="AO147" s="51">
        <v>0</v>
      </c>
      <c r="AP147" s="51">
        <v>0</v>
      </c>
      <c r="AQ147" s="51">
        <v>0</v>
      </c>
      <c r="AR147" s="51">
        <v>0</v>
      </c>
      <c r="AS147" s="51">
        <v>0</v>
      </c>
      <c r="AT147" s="51">
        <v>0</v>
      </c>
      <c r="AU147" s="51">
        <v>0</v>
      </c>
      <c r="AV147" s="51">
        <v>0</v>
      </c>
      <c r="AW147" s="51">
        <v>0</v>
      </c>
      <c r="AX147" s="51">
        <v>0</v>
      </c>
      <c r="AY147" s="51">
        <v>0</v>
      </c>
      <c r="AZ147" s="51">
        <v>0</v>
      </c>
      <c r="BA147" s="51">
        <v>0</v>
      </c>
      <c r="BB147" s="51">
        <v>0</v>
      </c>
      <c r="BC147" s="51">
        <v>0</v>
      </c>
      <c r="BD147" s="51">
        <v>0</v>
      </c>
      <c r="BE147" s="51">
        <v>0</v>
      </c>
      <c r="BF147" s="51">
        <v>0</v>
      </c>
      <c r="BG147" s="51">
        <v>0</v>
      </c>
      <c r="BH147" s="51">
        <v>0</v>
      </c>
      <c r="BI147" s="51">
        <v>0</v>
      </c>
      <c r="BJ147" s="51">
        <v>0</v>
      </c>
      <c r="BK147" s="51">
        <v>0</v>
      </c>
      <c r="BL147" s="51">
        <v>0</v>
      </c>
      <c r="BM147" s="51">
        <v>0</v>
      </c>
      <c r="BN147" s="51">
        <v>0</v>
      </c>
      <c r="BO147" s="51">
        <v>0</v>
      </c>
      <c r="BP147" s="51">
        <v>0</v>
      </c>
      <c r="BQ147" s="51">
        <v>0</v>
      </c>
      <c r="BR147" s="51">
        <v>0</v>
      </c>
      <c r="BS147" s="51">
        <v>0</v>
      </c>
      <c r="BT147" s="51">
        <v>0</v>
      </c>
      <c r="BU147" s="51">
        <v>0</v>
      </c>
      <c r="BV147" s="51">
        <v>0</v>
      </c>
      <c r="BW147" s="51">
        <v>0</v>
      </c>
      <c r="BX147" s="51">
        <v>0</v>
      </c>
      <c r="BY147" s="51">
        <v>0</v>
      </c>
      <c r="BZ147" s="51">
        <v>0</v>
      </c>
      <c r="CA147" s="51">
        <v>0</v>
      </c>
      <c r="CB147" s="51">
        <v>0</v>
      </c>
      <c r="CC147" s="51">
        <v>0</v>
      </c>
      <c r="CD147" s="51">
        <v>0</v>
      </c>
    </row>
    <row r="148" spans="1:82" x14ac:dyDescent="0.2">
      <c r="A148" s="50" t="s">
        <v>224</v>
      </c>
      <c r="B148" s="50" t="s">
        <v>157</v>
      </c>
      <c r="C148" s="50" t="s">
        <v>397</v>
      </c>
      <c r="D148" s="50" t="s">
        <v>398</v>
      </c>
      <c r="E148" s="51">
        <v>0</v>
      </c>
      <c r="F148" s="51">
        <v>0</v>
      </c>
      <c r="G148" s="51">
        <v>0</v>
      </c>
      <c r="H148" s="51">
        <v>0</v>
      </c>
      <c r="I148" s="51">
        <v>0</v>
      </c>
      <c r="J148" s="51">
        <v>0</v>
      </c>
      <c r="K148" s="51">
        <v>0</v>
      </c>
      <c r="L148" s="51">
        <v>0</v>
      </c>
      <c r="M148" s="51">
        <v>0</v>
      </c>
      <c r="N148" s="51">
        <v>0</v>
      </c>
      <c r="O148" s="51">
        <v>0</v>
      </c>
      <c r="P148" s="51">
        <v>0</v>
      </c>
      <c r="Q148" s="51">
        <v>0</v>
      </c>
      <c r="R148" s="51">
        <v>0</v>
      </c>
      <c r="S148" s="51">
        <v>0</v>
      </c>
      <c r="T148" s="51">
        <v>0</v>
      </c>
      <c r="U148" s="51">
        <v>0</v>
      </c>
      <c r="V148" s="51">
        <v>0</v>
      </c>
      <c r="W148" s="51">
        <v>0</v>
      </c>
      <c r="X148" s="51">
        <v>0</v>
      </c>
      <c r="Y148" s="51">
        <v>0</v>
      </c>
      <c r="Z148" s="51">
        <v>0</v>
      </c>
      <c r="AA148" s="51">
        <v>0</v>
      </c>
      <c r="AB148" s="51">
        <v>0</v>
      </c>
      <c r="AC148" s="51">
        <v>0</v>
      </c>
      <c r="AD148" s="51">
        <v>0</v>
      </c>
      <c r="AE148" s="51">
        <v>47974.29</v>
      </c>
      <c r="AF148" s="51">
        <v>0</v>
      </c>
      <c r="AG148" s="51">
        <v>85290.9</v>
      </c>
      <c r="AH148" s="51">
        <v>0</v>
      </c>
      <c r="AI148" s="51">
        <v>0</v>
      </c>
      <c r="AJ148" s="51">
        <v>0</v>
      </c>
      <c r="AK148" s="51">
        <v>0</v>
      </c>
      <c r="AL148" s="51">
        <v>0</v>
      </c>
      <c r="AM148" s="51">
        <v>0</v>
      </c>
      <c r="AN148" s="51">
        <v>0</v>
      </c>
      <c r="AO148" s="51">
        <v>0</v>
      </c>
      <c r="AP148" s="51">
        <v>285258.78000000003</v>
      </c>
      <c r="AQ148" s="51">
        <v>285258.78000000003</v>
      </c>
      <c r="AR148" s="51">
        <v>529090.51</v>
      </c>
      <c r="AS148" s="51">
        <v>1796417.97</v>
      </c>
      <c r="AT148" s="51">
        <v>2389149.5300000003</v>
      </c>
      <c r="AU148" s="51">
        <v>1688787.0099999998</v>
      </c>
      <c r="AV148" s="51">
        <v>1507231.36</v>
      </c>
      <c r="AW148" s="51">
        <v>920542.64000000013</v>
      </c>
      <c r="AX148" s="51">
        <v>843808.98</v>
      </c>
      <c r="AY148" s="51">
        <v>447252.44</v>
      </c>
      <c r="AZ148" s="51">
        <v>124294.16999999998</v>
      </c>
      <c r="BA148" s="51">
        <v>138464.18</v>
      </c>
      <c r="BB148" s="51">
        <v>2151947.9</v>
      </c>
      <c r="BC148" s="51">
        <v>2889782.83</v>
      </c>
      <c r="BD148" s="51">
        <v>2889782.83</v>
      </c>
      <c r="BE148" s="51">
        <v>2771959.83</v>
      </c>
      <c r="BF148" s="51">
        <v>2478950.83</v>
      </c>
      <c r="BG148" s="51">
        <v>2359456.83</v>
      </c>
      <c r="BH148" s="51">
        <v>1609156.83</v>
      </c>
      <c r="BI148" s="51">
        <v>850320.83000000007</v>
      </c>
      <c r="BJ148" s="51">
        <v>206953.83000000007</v>
      </c>
      <c r="BK148" s="51">
        <v>-0.16999999992549419</v>
      </c>
      <c r="BL148" s="51">
        <v>-0.16999999992549419</v>
      </c>
      <c r="BM148" s="51">
        <v>-0.16999999992549419</v>
      </c>
      <c r="BN148" s="51">
        <v>-0.16999999992549419</v>
      </c>
      <c r="BO148" s="51">
        <v>-0.16999999992549419</v>
      </c>
      <c r="BP148" s="51">
        <v>-0.16999999992549419</v>
      </c>
      <c r="BQ148" s="51">
        <v>-0.16999999992549419</v>
      </c>
      <c r="BR148" s="51">
        <v>-0.16999999992549419</v>
      </c>
      <c r="BS148" s="51">
        <v>-0.16999999992549419</v>
      </c>
      <c r="BT148" s="51">
        <v>-0.16999999992549419</v>
      </c>
      <c r="BU148" s="51">
        <v>-0.16999999992549419</v>
      </c>
      <c r="BV148" s="51">
        <v>-0.16999999992549419</v>
      </c>
      <c r="BW148" s="51">
        <v>-0.16999999992549419</v>
      </c>
      <c r="BX148" s="51">
        <v>-0.16999999992549419</v>
      </c>
      <c r="BY148" s="51">
        <v>-0.16999999992549419</v>
      </c>
      <c r="BZ148" s="51">
        <v>-0.16999999992549419</v>
      </c>
      <c r="CA148" s="51">
        <v>-0.16999999992549419</v>
      </c>
      <c r="CB148" s="51">
        <v>-0.16999999992549419</v>
      </c>
      <c r="CC148" s="51">
        <v>-0.16999999992549419</v>
      </c>
      <c r="CD148" s="51">
        <v>-0.16999999992549419</v>
      </c>
    </row>
    <row r="149" spans="1:82" x14ac:dyDescent="0.2">
      <c r="A149" s="50" t="s">
        <v>224</v>
      </c>
      <c r="B149" s="50" t="s">
        <v>157</v>
      </c>
      <c r="C149" s="50" t="s">
        <v>399</v>
      </c>
      <c r="D149" s="50" t="s">
        <v>400</v>
      </c>
      <c r="E149" s="51">
        <v>0</v>
      </c>
      <c r="F149" s="51">
        <v>0</v>
      </c>
      <c r="G149" s="51">
        <v>0</v>
      </c>
      <c r="H149" s="51">
        <v>0</v>
      </c>
      <c r="I149" s="51">
        <v>0</v>
      </c>
      <c r="J149" s="51">
        <v>0</v>
      </c>
      <c r="K149" s="51">
        <v>0</v>
      </c>
      <c r="L149" s="51">
        <v>0</v>
      </c>
      <c r="M149" s="51">
        <v>0</v>
      </c>
      <c r="N149" s="51">
        <v>0</v>
      </c>
      <c r="O149" s="51">
        <v>0</v>
      </c>
      <c r="P149" s="51">
        <v>0</v>
      </c>
      <c r="Q149" s="51">
        <v>0</v>
      </c>
      <c r="R149" s="51">
        <v>0</v>
      </c>
      <c r="S149" s="51">
        <v>0</v>
      </c>
      <c r="T149" s="51">
        <v>0</v>
      </c>
      <c r="U149" s="51">
        <v>0</v>
      </c>
      <c r="V149" s="51">
        <v>0</v>
      </c>
      <c r="W149" s="51">
        <v>-799039.51</v>
      </c>
      <c r="X149" s="51">
        <v>-996430.96</v>
      </c>
      <c r="Y149" s="51">
        <v>-1510316.53</v>
      </c>
      <c r="Z149" s="51">
        <v>-1939419.88</v>
      </c>
      <c r="AA149" s="51">
        <v>-1605897.23</v>
      </c>
      <c r="AB149" s="51">
        <v>-774309.87</v>
      </c>
      <c r="AC149" s="51">
        <v>-205606.38</v>
      </c>
      <c r="AD149" s="51">
        <v>-205606.38</v>
      </c>
      <c r="AE149" s="51">
        <v>0</v>
      </c>
      <c r="AF149" s="51">
        <v>-48029.02</v>
      </c>
      <c r="AG149" s="51">
        <v>0</v>
      </c>
      <c r="AH149" s="51">
        <v>-192035.65</v>
      </c>
      <c r="AI149" s="51">
        <v>-532765.18000000005</v>
      </c>
      <c r="AJ149" s="51">
        <v>-883940.05</v>
      </c>
      <c r="AK149" s="51">
        <v>-1615093.16</v>
      </c>
      <c r="AL149" s="51">
        <v>-1938878.75999999</v>
      </c>
      <c r="AM149" s="51">
        <v>-1845623.94</v>
      </c>
      <c r="AN149" s="51">
        <v>-1736847.23</v>
      </c>
      <c r="AO149" s="51">
        <v>-836571.11</v>
      </c>
      <c r="AP149" s="51">
        <v>0</v>
      </c>
      <c r="AQ149" s="51">
        <v>0</v>
      </c>
      <c r="AR149" s="51">
        <v>0</v>
      </c>
      <c r="AS149" s="51">
        <v>0</v>
      </c>
      <c r="AT149" s="51">
        <v>0</v>
      </c>
      <c r="AU149" s="51">
        <v>0</v>
      </c>
      <c r="AV149" s="51">
        <v>0</v>
      </c>
      <c r="AW149" s="51">
        <v>0</v>
      </c>
      <c r="AX149" s="51">
        <v>0</v>
      </c>
      <c r="AY149" s="51">
        <v>0</v>
      </c>
      <c r="AZ149" s="51">
        <v>0</v>
      </c>
      <c r="BA149" s="51">
        <v>0</v>
      </c>
      <c r="BB149" s="51">
        <v>0</v>
      </c>
      <c r="BC149" s="51">
        <v>0</v>
      </c>
      <c r="BD149" s="51">
        <v>0</v>
      </c>
      <c r="BE149" s="51">
        <v>0</v>
      </c>
      <c r="BF149" s="51">
        <v>0</v>
      </c>
      <c r="BG149" s="51">
        <v>0</v>
      </c>
      <c r="BH149" s="51">
        <v>0</v>
      </c>
      <c r="BI149" s="51">
        <v>0</v>
      </c>
      <c r="BJ149" s="51">
        <v>0</v>
      </c>
      <c r="BK149" s="51">
        <v>-290408</v>
      </c>
      <c r="BL149" s="51">
        <v>-813681</v>
      </c>
      <c r="BM149" s="51">
        <v>-1304028</v>
      </c>
      <c r="BN149" s="51">
        <v>-1541326</v>
      </c>
      <c r="BO149" s="51">
        <v>-1458475</v>
      </c>
      <c r="BP149" s="51">
        <v>-1656026</v>
      </c>
      <c r="BQ149" s="51">
        <v>-1656026</v>
      </c>
      <c r="BR149" s="51">
        <v>-1054090</v>
      </c>
      <c r="BS149" s="51">
        <v>-594419</v>
      </c>
      <c r="BT149" s="51">
        <v>-105170</v>
      </c>
      <c r="BU149" s="51">
        <v>-484973</v>
      </c>
      <c r="BV149" s="51">
        <v>-919006</v>
      </c>
      <c r="BW149" s="51">
        <v>-1304202</v>
      </c>
      <c r="BX149" s="51">
        <v>-1587690</v>
      </c>
      <c r="BY149" s="51">
        <v>-1876898</v>
      </c>
      <c r="BZ149" s="51">
        <v>-2174588</v>
      </c>
      <c r="CA149" s="51">
        <v>-2192722</v>
      </c>
      <c r="CB149" s="51">
        <v>-1798481</v>
      </c>
      <c r="CC149" s="51">
        <v>-1469815</v>
      </c>
      <c r="CD149" s="51">
        <v>-1469815</v>
      </c>
    </row>
    <row r="150" spans="1:82" x14ac:dyDescent="0.2">
      <c r="A150" s="50" t="s">
        <v>224</v>
      </c>
      <c r="B150" s="50" t="s">
        <v>401</v>
      </c>
      <c r="C150" s="50" t="s">
        <v>402</v>
      </c>
      <c r="D150" s="50" t="s">
        <v>403</v>
      </c>
      <c r="E150" s="51">
        <v>0</v>
      </c>
      <c r="F150" s="51">
        <v>0</v>
      </c>
      <c r="G150" s="51">
        <v>0</v>
      </c>
      <c r="H150" s="51">
        <v>0</v>
      </c>
      <c r="I150" s="51">
        <v>0</v>
      </c>
      <c r="J150" s="51">
        <v>0</v>
      </c>
      <c r="K150" s="51">
        <v>0</v>
      </c>
      <c r="L150" s="51">
        <v>11381627.43</v>
      </c>
      <c r="M150" s="51">
        <v>-288999.5</v>
      </c>
      <c r="N150" s="51">
        <v>-288999.5</v>
      </c>
      <c r="O150" s="51">
        <v>-288999.5</v>
      </c>
      <c r="P150" s="51">
        <v>-288999.5</v>
      </c>
      <c r="Q150" s="51">
        <v>-288999.5</v>
      </c>
      <c r="R150" s="51">
        <v>0</v>
      </c>
      <c r="S150" s="51">
        <v>0</v>
      </c>
      <c r="T150" s="51">
        <v>0</v>
      </c>
      <c r="U150" s="51">
        <v>0</v>
      </c>
      <c r="V150" s="51">
        <v>0</v>
      </c>
      <c r="W150" s="51">
        <v>0</v>
      </c>
      <c r="X150" s="51">
        <v>0</v>
      </c>
      <c r="Y150" s="51">
        <v>0</v>
      </c>
      <c r="Z150" s="51">
        <v>0</v>
      </c>
      <c r="AA150" s="51">
        <v>0</v>
      </c>
      <c r="AB150" s="51">
        <v>0</v>
      </c>
      <c r="AC150" s="51">
        <v>0</v>
      </c>
      <c r="AD150" s="51">
        <v>0</v>
      </c>
      <c r="AE150" s="51">
        <v>0</v>
      </c>
      <c r="AF150" s="51">
        <v>0</v>
      </c>
      <c r="AG150" s="51">
        <v>0</v>
      </c>
      <c r="AH150" s="51">
        <v>0</v>
      </c>
      <c r="AI150" s="51">
        <v>0</v>
      </c>
      <c r="AJ150" s="51">
        <v>0</v>
      </c>
      <c r="AK150" s="51">
        <v>0</v>
      </c>
      <c r="AL150" s="51">
        <v>0</v>
      </c>
      <c r="AM150" s="51">
        <v>0</v>
      </c>
      <c r="AN150" s="51">
        <v>0</v>
      </c>
      <c r="AO150" s="51">
        <v>0</v>
      </c>
      <c r="AP150" s="51">
        <v>0</v>
      </c>
      <c r="AQ150" s="51">
        <v>0</v>
      </c>
      <c r="AR150" s="51">
        <v>0</v>
      </c>
      <c r="AS150" s="51">
        <v>0</v>
      </c>
      <c r="AT150" s="51">
        <v>0</v>
      </c>
      <c r="AU150" s="51">
        <v>0</v>
      </c>
      <c r="AV150" s="51">
        <v>0</v>
      </c>
      <c r="AW150" s="51">
        <v>0</v>
      </c>
      <c r="AX150" s="51">
        <v>0</v>
      </c>
      <c r="AY150" s="51">
        <v>0</v>
      </c>
      <c r="AZ150" s="51">
        <v>0</v>
      </c>
      <c r="BA150" s="51">
        <v>0</v>
      </c>
      <c r="BB150" s="51">
        <v>0</v>
      </c>
      <c r="BC150" s="51">
        <v>0</v>
      </c>
      <c r="BD150" s="51">
        <v>0</v>
      </c>
      <c r="BE150" s="51">
        <v>0</v>
      </c>
      <c r="BF150" s="51">
        <v>0</v>
      </c>
      <c r="BG150" s="51">
        <v>0</v>
      </c>
      <c r="BH150" s="51">
        <v>0</v>
      </c>
      <c r="BI150" s="51">
        <v>0</v>
      </c>
      <c r="BJ150" s="51">
        <v>0</v>
      </c>
      <c r="BK150" s="51">
        <v>0</v>
      </c>
      <c r="BL150" s="51">
        <v>0</v>
      </c>
      <c r="BM150" s="51">
        <v>0</v>
      </c>
      <c r="BN150" s="51">
        <v>0</v>
      </c>
      <c r="BO150" s="51">
        <v>0</v>
      </c>
      <c r="BP150" s="51">
        <v>0</v>
      </c>
      <c r="BQ150" s="51">
        <v>0</v>
      </c>
      <c r="BR150" s="51">
        <v>0</v>
      </c>
      <c r="BS150" s="51">
        <v>0</v>
      </c>
      <c r="BT150" s="51">
        <v>0</v>
      </c>
      <c r="BU150" s="51">
        <v>0</v>
      </c>
      <c r="BV150" s="51">
        <v>0</v>
      </c>
      <c r="BW150" s="51">
        <v>0</v>
      </c>
      <c r="BX150" s="51">
        <v>0</v>
      </c>
      <c r="BY150" s="51">
        <v>0</v>
      </c>
      <c r="BZ150" s="51">
        <v>0</v>
      </c>
      <c r="CA150" s="51">
        <v>0</v>
      </c>
      <c r="CB150" s="51">
        <v>0</v>
      </c>
      <c r="CC150" s="51">
        <v>0</v>
      </c>
      <c r="CD150" s="51">
        <v>0</v>
      </c>
    </row>
    <row r="151" spans="1:82" x14ac:dyDescent="0.2">
      <c r="A151" s="50" t="s">
        <v>224</v>
      </c>
      <c r="B151" s="50" t="s">
        <v>404</v>
      </c>
      <c r="C151" s="50" t="s">
        <v>405</v>
      </c>
      <c r="D151" s="50" t="s">
        <v>406</v>
      </c>
      <c r="E151" s="51">
        <v>0</v>
      </c>
      <c r="F151" s="51">
        <v>0</v>
      </c>
      <c r="G151" s="51">
        <v>0</v>
      </c>
      <c r="H151" s="51">
        <v>0</v>
      </c>
      <c r="I151" s="51">
        <v>0</v>
      </c>
      <c r="J151" s="51">
        <v>0</v>
      </c>
      <c r="K151" s="51">
        <v>0</v>
      </c>
      <c r="L151" s="51">
        <v>0</v>
      </c>
      <c r="M151" s="51">
        <v>0</v>
      </c>
      <c r="N151" s="51">
        <v>0</v>
      </c>
      <c r="O151" s="51">
        <v>0</v>
      </c>
      <c r="P151" s="51">
        <v>0</v>
      </c>
      <c r="Q151" s="51">
        <v>0</v>
      </c>
      <c r="R151" s="51">
        <v>0</v>
      </c>
      <c r="S151" s="51">
        <v>0</v>
      </c>
      <c r="T151" s="51">
        <v>0</v>
      </c>
      <c r="U151" s="51">
        <v>0</v>
      </c>
      <c r="V151" s="51">
        <v>0</v>
      </c>
      <c r="W151" s="51">
        <v>12357614.859999999</v>
      </c>
      <c r="X151" s="51">
        <v>12312268.32</v>
      </c>
      <c r="Y151" s="51">
        <v>12264810.42</v>
      </c>
      <c r="Z151" s="51">
        <v>12215032.380000001</v>
      </c>
      <c r="AA151" s="51">
        <v>12171907.140000001</v>
      </c>
      <c r="AB151" s="51">
        <v>12098901.790000001</v>
      </c>
      <c r="AC151" s="51">
        <v>10122851.25</v>
      </c>
      <c r="AD151" s="51">
        <v>10122851.25</v>
      </c>
      <c r="AE151" s="51">
        <v>10030981.109999999</v>
      </c>
      <c r="AF151" s="51">
        <v>9945126.3899999987</v>
      </c>
      <c r="AG151" s="51">
        <v>9861338.0199999996</v>
      </c>
      <c r="AH151" s="51">
        <v>9778242.6299999896</v>
      </c>
      <c r="AI151" s="51">
        <v>9711617.3000000007</v>
      </c>
      <c r="AJ151" s="51">
        <v>9653081.4399999995</v>
      </c>
      <c r="AK151" s="51">
        <v>9595536.7699999996</v>
      </c>
      <c r="AL151" s="51">
        <v>9547948.0999999996</v>
      </c>
      <c r="AM151" s="51">
        <v>9494245.379999999</v>
      </c>
      <c r="AN151" s="51">
        <v>9456885.4199999999</v>
      </c>
      <c r="AO151" s="51">
        <v>9405593.7400000002</v>
      </c>
      <c r="AP151" s="51">
        <v>9366456.1899999995</v>
      </c>
      <c r="AQ151" s="51">
        <v>9366456.1899999995</v>
      </c>
      <c r="AR151" s="51">
        <v>9302964.1699999999</v>
      </c>
      <c r="AS151" s="51">
        <v>9243550.1799999997</v>
      </c>
      <c r="AT151" s="51">
        <v>9192481.9399999995</v>
      </c>
      <c r="AU151" s="51">
        <v>9139409.9000000004</v>
      </c>
      <c r="AV151" s="51">
        <v>9087535.1500000004</v>
      </c>
      <c r="AW151" s="51">
        <v>9039166.540000001</v>
      </c>
      <c r="AX151" s="51">
        <v>9002037.9299999997</v>
      </c>
      <c r="AY151" s="51">
        <v>8962507.1199999992</v>
      </c>
      <c r="AZ151" s="51">
        <v>2282757.5699999994</v>
      </c>
      <c r="BA151" s="51">
        <v>2241585.4499999997</v>
      </c>
      <c r="BB151" s="51">
        <v>2200167.4300000002</v>
      </c>
      <c r="BC151" s="51">
        <v>2151256.8000000003</v>
      </c>
      <c r="BD151" s="51">
        <v>2151256.8000000003</v>
      </c>
      <c r="BE151" s="51">
        <v>2094656.8000000003</v>
      </c>
      <c r="BF151" s="51">
        <v>2038056.8000000003</v>
      </c>
      <c r="BG151" s="51">
        <v>1981456.8000000003</v>
      </c>
      <c r="BH151" s="51">
        <v>1924856.8000000003</v>
      </c>
      <c r="BI151" s="51">
        <v>1868256.8000000003</v>
      </c>
      <c r="BJ151" s="51">
        <v>1811656.8000000003</v>
      </c>
      <c r="BK151" s="51">
        <v>1755056.8000000003</v>
      </c>
      <c r="BL151" s="51">
        <v>1698456.8000000003</v>
      </c>
      <c r="BM151" s="51">
        <v>1641856.8000000003</v>
      </c>
      <c r="BN151" s="51">
        <v>1585256.8000000003</v>
      </c>
      <c r="BO151" s="51">
        <v>1528656.8000000003</v>
      </c>
      <c r="BP151" s="51">
        <v>1472056.8000000003</v>
      </c>
      <c r="BQ151" s="51">
        <v>1472056.8000000003</v>
      </c>
      <c r="BR151" s="51">
        <v>1415456.8000000003</v>
      </c>
      <c r="BS151" s="51">
        <v>1358856.8000000003</v>
      </c>
      <c r="BT151" s="51">
        <v>1302256.8000000003</v>
      </c>
      <c r="BU151" s="51">
        <v>1245656.8000000003</v>
      </c>
      <c r="BV151" s="51">
        <v>1189056.8000000003</v>
      </c>
      <c r="BW151" s="51">
        <v>1132456.8000000003</v>
      </c>
      <c r="BX151" s="51">
        <v>1075856.8000000003</v>
      </c>
      <c r="BY151" s="51">
        <v>1019256.8000000003</v>
      </c>
      <c r="BZ151" s="51">
        <v>962656.80000000028</v>
      </c>
      <c r="CA151" s="51">
        <v>906056.80000000028</v>
      </c>
      <c r="CB151" s="51">
        <v>849456.80000000028</v>
      </c>
      <c r="CC151" s="51">
        <v>792856.80000000028</v>
      </c>
      <c r="CD151" s="51">
        <v>792856.80000000028</v>
      </c>
    </row>
    <row r="152" spans="1:82" x14ac:dyDescent="0.2">
      <c r="A152" s="50" t="s">
        <v>224</v>
      </c>
      <c r="B152" s="50" t="s">
        <v>407</v>
      </c>
      <c r="C152" s="50" t="s">
        <v>408</v>
      </c>
      <c r="D152" s="50" t="s">
        <v>409</v>
      </c>
      <c r="E152" s="51">
        <v>0</v>
      </c>
      <c r="F152" s="51">
        <v>0</v>
      </c>
      <c r="G152" s="51">
        <v>0</v>
      </c>
      <c r="H152" s="51">
        <v>0</v>
      </c>
      <c r="I152" s="51">
        <v>0</v>
      </c>
      <c r="J152" s="51">
        <v>0</v>
      </c>
      <c r="K152" s="51">
        <v>0</v>
      </c>
      <c r="L152" s="51">
        <v>0</v>
      </c>
      <c r="M152" s="51">
        <v>0</v>
      </c>
      <c r="N152" s="51">
        <v>0</v>
      </c>
      <c r="O152" s="51">
        <v>0</v>
      </c>
      <c r="P152" s="51">
        <v>0</v>
      </c>
      <c r="Q152" s="51">
        <v>0</v>
      </c>
      <c r="R152" s="51">
        <v>-310205.59999999998</v>
      </c>
      <c r="S152" s="51">
        <v>-374952.01999999996</v>
      </c>
      <c r="T152" s="51">
        <v>-390561.38</v>
      </c>
      <c r="U152" s="51">
        <v>-386027.31</v>
      </c>
      <c r="V152" s="51">
        <v>-439373.36</v>
      </c>
      <c r="W152" s="51">
        <v>0</v>
      </c>
      <c r="X152" s="51">
        <v>0</v>
      </c>
      <c r="Y152" s="51">
        <v>0</v>
      </c>
      <c r="Z152" s="51">
        <v>0</v>
      </c>
      <c r="AA152" s="51">
        <v>0</v>
      </c>
      <c r="AB152" s="51">
        <v>0</v>
      </c>
      <c r="AC152" s="51">
        <v>0</v>
      </c>
      <c r="AD152" s="51">
        <v>0</v>
      </c>
      <c r="AE152" s="51">
        <v>0</v>
      </c>
      <c r="AF152" s="51">
        <v>0</v>
      </c>
      <c r="AG152" s="51">
        <v>0</v>
      </c>
      <c r="AH152" s="51">
        <v>0</v>
      </c>
      <c r="AI152" s="51">
        <v>0</v>
      </c>
      <c r="AJ152" s="51">
        <v>0</v>
      </c>
      <c r="AK152" s="51">
        <v>0</v>
      </c>
      <c r="AL152" s="51">
        <v>0</v>
      </c>
      <c r="AM152" s="51">
        <v>0</v>
      </c>
      <c r="AN152" s="51">
        <v>0</v>
      </c>
      <c r="AO152" s="51">
        <v>0</v>
      </c>
      <c r="AP152" s="51">
        <v>0</v>
      </c>
      <c r="AQ152" s="51">
        <v>0</v>
      </c>
      <c r="AR152" s="51">
        <v>0</v>
      </c>
      <c r="AS152" s="51">
        <v>0</v>
      </c>
      <c r="AT152" s="51">
        <v>0</v>
      </c>
      <c r="AU152" s="51">
        <v>0</v>
      </c>
      <c r="AV152" s="51">
        <v>0</v>
      </c>
      <c r="AW152" s="51">
        <v>25196.959999999999</v>
      </c>
      <c r="AX152" s="51">
        <v>74711.44</v>
      </c>
      <c r="AY152" s="51">
        <v>133413.64000000001</v>
      </c>
      <c r="AZ152" s="51">
        <v>192470.42</v>
      </c>
      <c r="BA152" s="51">
        <v>269611.75</v>
      </c>
      <c r="BB152" s="51">
        <v>372621.95</v>
      </c>
      <c r="BC152" s="51">
        <v>466194.4</v>
      </c>
      <c r="BD152" s="51">
        <v>466194.4</v>
      </c>
      <c r="BE152" s="51">
        <v>431157.4</v>
      </c>
      <c r="BF152" s="51">
        <v>400660.4</v>
      </c>
      <c r="BG152" s="51">
        <v>377106.4</v>
      </c>
      <c r="BH152" s="51">
        <v>361268.4</v>
      </c>
      <c r="BI152" s="51">
        <v>353124.4</v>
      </c>
      <c r="BJ152" s="51">
        <v>353669.4</v>
      </c>
      <c r="BK152" s="51">
        <v>362452.4</v>
      </c>
      <c r="BL152" s="51">
        <v>379747.4</v>
      </c>
      <c r="BM152" s="51">
        <v>407375.4</v>
      </c>
      <c r="BN152" s="51">
        <v>443136.4</v>
      </c>
      <c r="BO152" s="51">
        <v>483851.4</v>
      </c>
      <c r="BP152" s="51">
        <v>527623.4</v>
      </c>
      <c r="BQ152" s="51">
        <v>527623.4</v>
      </c>
      <c r="BR152" s="51">
        <v>655028.4</v>
      </c>
      <c r="BS152" s="51">
        <v>791765.4</v>
      </c>
      <c r="BT152" s="51">
        <v>937865.4</v>
      </c>
      <c r="BU152" s="51">
        <v>1093563.3999999999</v>
      </c>
      <c r="BV152" s="51">
        <v>1259176.3999999999</v>
      </c>
      <c r="BW152" s="51">
        <v>1434560.4</v>
      </c>
      <c r="BX152" s="51">
        <v>1619731.4</v>
      </c>
      <c r="BY152" s="51">
        <v>1814648.4</v>
      </c>
      <c r="BZ152" s="51">
        <v>2019389.4</v>
      </c>
      <c r="CA152" s="51">
        <v>2234006.4</v>
      </c>
      <c r="CB152" s="51">
        <v>2458349.4</v>
      </c>
      <c r="CC152" s="51">
        <v>2692375.4</v>
      </c>
      <c r="CD152" s="51">
        <v>2692375.4</v>
      </c>
    </row>
    <row r="153" spans="1:82" x14ac:dyDescent="0.2">
      <c r="A153" s="50" t="s">
        <v>224</v>
      </c>
      <c r="B153" s="50" t="s">
        <v>407</v>
      </c>
      <c r="C153" s="50" t="s">
        <v>410</v>
      </c>
      <c r="D153" s="50" t="s">
        <v>411</v>
      </c>
      <c r="E153" s="51">
        <v>0</v>
      </c>
      <c r="F153" s="51">
        <v>0</v>
      </c>
      <c r="G153" s="51">
        <v>0</v>
      </c>
      <c r="H153" s="51">
        <v>0</v>
      </c>
      <c r="I153" s="51">
        <v>0</v>
      </c>
      <c r="J153" s="51">
        <v>0</v>
      </c>
      <c r="K153" s="51">
        <v>0</v>
      </c>
      <c r="L153" s="51">
        <v>0</v>
      </c>
      <c r="M153" s="51">
        <v>0</v>
      </c>
      <c r="N153" s="51">
        <v>0</v>
      </c>
      <c r="O153" s="51">
        <v>0</v>
      </c>
      <c r="P153" s="51">
        <v>0</v>
      </c>
      <c r="Q153" s="51">
        <v>0</v>
      </c>
      <c r="R153" s="51">
        <v>0</v>
      </c>
      <c r="S153" s="51">
        <v>0</v>
      </c>
      <c r="T153" s="51">
        <v>143499.04</v>
      </c>
      <c r="U153" s="51">
        <v>181521.92000000001</v>
      </c>
      <c r="V153" s="51">
        <v>251400.41000000003</v>
      </c>
      <c r="W153" s="51">
        <v>263247.53999999998</v>
      </c>
      <c r="X153" s="51">
        <v>397938.30999999994</v>
      </c>
      <c r="Y153" s="51">
        <v>441000.81</v>
      </c>
      <c r="Z153" s="51">
        <v>428229.05</v>
      </c>
      <c r="AA153" s="51">
        <v>412153.5</v>
      </c>
      <c r="AB153" s="51">
        <v>394222.14</v>
      </c>
      <c r="AC153" s="51">
        <v>380063.52</v>
      </c>
      <c r="AD153" s="51">
        <v>380063.52</v>
      </c>
      <c r="AE153" s="51">
        <v>363505.36000000004</v>
      </c>
      <c r="AF153" s="51">
        <v>339420.07</v>
      </c>
      <c r="AG153" s="51">
        <v>312594.42</v>
      </c>
      <c r="AH153" s="51">
        <v>283303.93</v>
      </c>
      <c r="AI153" s="51">
        <v>253312.4</v>
      </c>
      <c r="AJ153" s="51">
        <v>222684.46</v>
      </c>
      <c r="AK153" s="51">
        <v>191741.88</v>
      </c>
      <c r="AL153" s="51">
        <v>160239.66</v>
      </c>
      <c r="AM153" s="51">
        <v>127789.44</v>
      </c>
      <c r="AN153" s="51">
        <v>99339.05</v>
      </c>
      <c r="AO153" s="51">
        <v>107313.78</v>
      </c>
      <c r="AP153" s="51">
        <v>586842.39</v>
      </c>
      <c r="AQ153" s="51">
        <v>586842.39</v>
      </c>
      <c r="AR153" s="51">
        <v>573820.23</v>
      </c>
      <c r="AS153" s="51">
        <v>543090.46</v>
      </c>
      <c r="AT153" s="51">
        <v>846986.8</v>
      </c>
      <c r="AU153" s="51">
        <v>804086.22000000009</v>
      </c>
      <c r="AV153" s="51">
        <v>751603.86</v>
      </c>
      <c r="AW153" s="51">
        <v>-692324.6</v>
      </c>
      <c r="AX153" s="51">
        <v>-751008.11</v>
      </c>
      <c r="AY153" s="51">
        <v>-814101.83</v>
      </c>
      <c r="AZ153" s="51">
        <v>-878408.80999999994</v>
      </c>
      <c r="BA153" s="51">
        <v>-945029.92</v>
      </c>
      <c r="BB153" s="51">
        <v>-1015085.56</v>
      </c>
      <c r="BC153" s="51">
        <v>-1089136.1400000001</v>
      </c>
      <c r="BD153" s="51">
        <v>-1089136.1400000001</v>
      </c>
      <c r="BE153" s="51">
        <v>-1165331.357536088</v>
      </c>
      <c r="BF153" s="51">
        <v>-1242029.5482245334</v>
      </c>
      <c r="BG153" s="51">
        <v>-1319619.3565129803</v>
      </c>
      <c r="BH153" s="51">
        <v>-1398428.206953425</v>
      </c>
      <c r="BI153" s="51">
        <v>-1478686.1403369377</v>
      </c>
      <c r="BJ153" s="51">
        <v>-1560631.491602734</v>
      </c>
      <c r="BK153" s="51">
        <v>-1644415.5882311896</v>
      </c>
      <c r="BL153" s="51">
        <v>-1730183.1939250398</v>
      </c>
      <c r="BM153" s="51">
        <v>-1818152.3859962285</v>
      </c>
      <c r="BN153" s="51">
        <v>-1908348.3141543122</v>
      </c>
      <c r="BO153" s="51">
        <v>-2000591.6538887871</v>
      </c>
      <c r="BP153" s="51">
        <v>-2094623.3734524597</v>
      </c>
      <c r="BQ153" s="51">
        <v>-2094623.3734524597</v>
      </c>
      <c r="BR153" s="51">
        <v>-2190339.2534114067</v>
      </c>
      <c r="BS153" s="51">
        <v>-2287813.0572904428</v>
      </c>
      <c r="BT153" s="51">
        <v>-2387103.7959094183</v>
      </c>
      <c r="BU153" s="51">
        <v>-2488258.6779242139</v>
      </c>
      <c r="BV153" s="51">
        <v>-2591315.4702595356</v>
      </c>
      <c r="BW153" s="51">
        <v>-2696304.3864551447</v>
      </c>
      <c r="BX153" s="51">
        <v>-2803249.5973428539</v>
      </c>
      <c r="BY153" s="51">
        <v>-2912170.4395881118</v>
      </c>
      <c r="BZ153" s="51">
        <v>-3023082.3825232778</v>
      </c>
      <c r="CA153" s="51">
        <v>-3135997.801614237</v>
      </c>
      <c r="CB153" s="51">
        <v>-3250926.5972337015</v>
      </c>
      <c r="CC153" s="51">
        <v>-3367876.6896798401</v>
      </c>
      <c r="CD153" s="51">
        <v>-3367876.6896798401</v>
      </c>
    </row>
    <row r="154" spans="1:82" x14ac:dyDescent="0.2">
      <c r="A154" s="50" t="s">
        <v>224</v>
      </c>
      <c r="B154" s="50" t="s">
        <v>407</v>
      </c>
      <c r="C154" s="50" t="s">
        <v>412</v>
      </c>
      <c r="D154" s="50" t="s">
        <v>413</v>
      </c>
      <c r="E154" s="51">
        <v>0</v>
      </c>
      <c r="F154" s="51">
        <v>0</v>
      </c>
      <c r="G154" s="51">
        <v>0</v>
      </c>
      <c r="H154" s="51">
        <v>0</v>
      </c>
      <c r="I154" s="51">
        <v>0</v>
      </c>
      <c r="J154" s="51">
        <v>0</v>
      </c>
      <c r="K154" s="51">
        <v>0</v>
      </c>
      <c r="L154" s="51">
        <v>0</v>
      </c>
      <c r="M154" s="51">
        <v>0</v>
      </c>
      <c r="N154" s="51">
        <v>0</v>
      </c>
      <c r="O154" s="51">
        <v>0</v>
      </c>
      <c r="P154" s="51">
        <v>0</v>
      </c>
      <c r="Q154" s="51">
        <v>0</v>
      </c>
      <c r="R154" s="51">
        <v>0</v>
      </c>
      <c r="S154" s="51">
        <v>0</v>
      </c>
      <c r="T154" s="51">
        <v>0</v>
      </c>
      <c r="U154" s="51">
        <v>0</v>
      </c>
      <c r="V154" s="51">
        <v>0</v>
      </c>
      <c r="W154" s="51">
        <v>-406302.37</v>
      </c>
      <c r="X154" s="51">
        <v>-382378.96</v>
      </c>
      <c r="Y154" s="51">
        <v>-350682.86000000004</v>
      </c>
      <c r="Z154" s="51">
        <v>-329400.37</v>
      </c>
      <c r="AA154" s="51">
        <v>-281530.70999999996</v>
      </c>
      <c r="AB154" s="51">
        <v>-267679.67000000004</v>
      </c>
      <c r="AC154" s="51">
        <v>-216493.27</v>
      </c>
      <c r="AD154" s="51">
        <v>-216493.27</v>
      </c>
      <c r="AE154" s="51">
        <v>-277098.03999999998</v>
      </c>
      <c r="AF154" s="51">
        <v>-274737.52999999997</v>
      </c>
      <c r="AG154" s="51">
        <v>-285161.46999999997</v>
      </c>
      <c r="AH154" s="51">
        <v>-284610.73</v>
      </c>
      <c r="AI154" s="51">
        <v>-278753.07</v>
      </c>
      <c r="AJ154" s="51">
        <v>-276050.69</v>
      </c>
      <c r="AK154" s="51">
        <v>-266832.65999999997</v>
      </c>
      <c r="AL154" s="51">
        <v>-264103.31</v>
      </c>
      <c r="AM154" s="51">
        <v>-235540.51</v>
      </c>
      <c r="AN154" s="51">
        <v>-191652.35</v>
      </c>
      <c r="AO154" s="51">
        <v>-144272.95000000001</v>
      </c>
      <c r="AP154" s="51">
        <v>-89484.150000000009</v>
      </c>
      <c r="AQ154" s="51">
        <v>-89484.150000000009</v>
      </c>
      <c r="AR154" s="51">
        <v>-122140.72</v>
      </c>
      <c r="AS154" s="51">
        <v>-94530.790000000008</v>
      </c>
      <c r="AT154" s="51">
        <v>-72131.799999999988</v>
      </c>
      <c r="AU154" s="51">
        <v>-65000.9</v>
      </c>
      <c r="AV154" s="51">
        <v>-24045.82</v>
      </c>
      <c r="AW154" s="51">
        <v>0</v>
      </c>
      <c r="AX154" s="51">
        <v>0</v>
      </c>
      <c r="AY154" s="51">
        <v>0</v>
      </c>
      <c r="AZ154" s="51">
        <v>0</v>
      </c>
      <c r="BA154" s="51">
        <v>0</v>
      </c>
      <c r="BB154" s="51">
        <v>0</v>
      </c>
      <c r="BC154" s="51">
        <v>0</v>
      </c>
      <c r="BD154" s="51">
        <v>0</v>
      </c>
      <c r="BE154" s="51">
        <v>0</v>
      </c>
      <c r="BF154" s="51">
        <v>0</v>
      </c>
      <c r="BG154" s="51">
        <v>0</v>
      </c>
      <c r="BH154" s="51">
        <v>0</v>
      </c>
      <c r="BI154" s="51">
        <v>0</v>
      </c>
      <c r="BJ154" s="51">
        <v>0</v>
      </c>
      <c r="BK154" s="51">
        <v>0</v>
      </c>
      <c r="BL154" s="51">
        <v>0</v>
      </c>
      <c r="BM154" s="51">
        <v>0</v>
      </c>
      <c r="BN154" s="51">
        <v>0</v>
      </c>
      <c r="BO154" s="51">
        <v>0</v>
      </c>
      <c r="BP154" s="51">
        <v>0</v>
      </c>
      <c r="BQ154" s="51">
        <v>0</v>
      </c>
      <c r="BR154" s="51">
        <v>0</v>
      </c>
      <c r="BS154" s="51">
        <v>0</v>
      </c>
      <c r="BT154" s="51">
        <v>0</v>
      </c>
      <c r="BU154" s="51">
        <v>0</v>
      </c>
      <c r="BV154" s="51">
        <v>0</v>
      </c>
      <c r="BW154" s="51">
        <v>0</v>
      </c>
      <c r="BX154" s="51">
        <v>0</v>
      </c>
      <c r="BY154" s="51">
        <v>0</v>
      </c>
      <c r="BZ154" s="51">
        <v>0</v>
      </c>
      <c r="CA154" s="51">
        <v>0</v>
      </c>
      <c r="CB154" s="51">
        <v>0</v>
      </c>
      <c r="CC154" s="51">
        <v>0</v>
      </c>
      <c r="CD154" s="51">
        <v>0</v>
      </c>
    </row>
    <row r="155" spans="1:82" x14ac:dyDescent="0.2">
      <c r="A155" s="50" t="s">
        <v>224</v>
      </c>
      <c r="B155" s="50" t="s">
        <v>221</v>
      </c>
      <c r="C155" s="50" t="s">
        <v>253</v>
      </c>
      <c r="D155" s="50" t="s">
        <v>414</v>
      </c>
      <c r="E155" s="51">
        <v>0</v>
      </c>
      <c r="F155" s="51">
        <v>0</v>
      </c>
      <c r="G155" s="51">
        <v>0</v>
      </c>
      <c r="H155" s="51">
        <v>0</v>
      </c>
      <c r="I155" s="51">
        <v>0</v>
      </c>
      <c r="J155" s="51">
        <v>0</v>
      </c>
      <c r="K155" s="51">
        <v>0</v>
      </c>
      <c r="L155" s="51">
        <v>0</v>
      </c>
      <c r="M155" s="51">
        <v>0</v>
      </c>
      <c r="N155" s="51">
        <v>0</v>
      </c>
      <c r="O155" s="51">
        <v>0</v>
      </c>
      <c r="P155" s="51">
        <v>0</v>
      </c>
      <c r="Q155" s="51">
        <v>0</v>
      </c>
      <c r="R155" s="51">
        <v>0</v>
      </c>
      <c r="S155" s="51">
        <v>0</v>
      </c>
      <c r="T155" s="51">
        <v>0</v>
      </c>
      <c r="U155" s="51">
        <v>0</v>
      </c>
      <c r="V155" s="51">
        <v>0</v>
      </c>
      <c r="W155" s="51">
        <v>1501789.43</v>
      </c>
      <c r="X155" s="51">
        <v>1566978.19</v>
      </c>
      <c r="Y155" s="51">
        <v>1629970.31</v>
      </c>
      <c r="Z155" s="51">
        <v>1685677.57</v>
      </c>
      <c r="AA155" s="51">
        <v>1692198.3</v>
      </c>
      <c r="AB155" s="51">
        <v>1749814.1700000002</v>
      </c>
      <c r="AC155" s="51">
        <v>1806535.97</v>
      </c>
      <c r="AD155" s="51">
        <v>1806535.97</v>
      </c>
      <c r="AE155" s="51">
        <v>1870872.64</v>
      </c>
      <c r="AF155" s="51">
        <v>1917190.3099999998</v>
      </c>
      <c r="AG155" s="51">
        <v>1961609.16</v>
      </c>
      <c r="AH155" s="51">
        <v>2015480.27</v>
      </c>
      <c r="AI155" s="51">
        <v>2006653.96</v>
      </c>
      <c r="AJ155" s="51">
        <v>925458.39</v>
      </c>
      <c r="AK155" s="51">
        <v>703527.9</v>
      </c>
      <c r="AL155" s="51">
        <v>703614.79</v>
      </c>
      <c r="AM155" s="51">
        <v>708333.11</v>
      </c>
      <c r="AN155" s="51">
        <v>705150.36</v>
      </c>
      <c r="AO155" s="51">
        <v>700292.89</v>
      </c>
      <c r="AP155" s="51">
        <v>703374.27</v>
      </c>
      <c r="AQ155" s="51">
        <v>703374.27</v>
      </c>
      <c r="AR155" s="51">
        <v>679142.22</v>
      </c>
      <c r="AS155" s="51">
        <v>655896.25</v>
      </c>
      <c r="AT155" s="51">
        <v>689043.9</v>
      </c>
      <c r="AU155" s="51">
        <v>668935.05000000005</v>
      </c>
      <c r="AV155" s="51">
        <v>657771.02</v>
      </c>
      <c r="AW155" s="51">
        <v>646103.83000000007</v>
      </c>
      <c r="AX155" s="51">
        <v>633095.90999999992</v>
      </c>
      <c r="AY155" s="51">
        <v>675744.56</v>
      </c>
      <c r="AZ155" s="51">
        <v>683518.16</v>
      </c>
      <c r="BA155" s="51">
        <v>684885.56</v>
      </c>
      <c r="BB155" s="51">
        <v>697313.7300000001</v>
      </c>
      <c r="BC155" s="51">
        <v>690621.15</v>
      </c>
      <c r="BD155" s="51">
        <v>690621.15</v>
      </c>
      <c r="BE155" s="51">
        <v>682537.93110000005</v>
      </c>
      <c r="BF155" s="51">
        <v>659175.73125000007</v>
      </c>
      <c r="BG155" s="51">
        <v>692489.11950000003</v>
      </c>
      <c r="BH155" s="51">
        <v>672279.72525000002</v>
      </c>
      <c r="BI155" s="51">
        <v>661059.87510000006</v>
      </c>
      <c r="BJ155" s="51">
        <v>649334.34915000002</v>
      </c>
      <c r="BK155" s="51">
        <v>636261.38955000008</v>
      </c>
      <c r="BL155" s="51">
        <v>679123.28279999993</v>
      </c>
      <c r="BM155" s="51">
        <v>686935.75080000004</v>
      </c>
      <c r="BN155" s="51">
        <v>688309.9878</v>
      </c>
      <c r="BO155" s="51">
        <v>700800.29865000001</v>
      </c>
      <c r="BP155" s="51">
        <v>694074.25575000001</v>
      </c>
      <c r="BQ155" s="51">
        <v>694074.25575000001</v>
      </c>
      <c r="BR155" s="51">
        <v>632320.48600000003</v>
      </c>
      <c r="BS155" s="51">
        <v>571856.17564000003</v>
      </c>
      <c r="BT155" s="51">
        <v>511618.83788000001</v>
      </c>
      <c r="BU155" s="51">
        <v>453805.35814000003</v>
      </c>
      <c r="BV155" s="51">
        <v>396445.12467000005</v>
      </c>
      <c r="BW155" s="51">
        <v>340628.89669000002</v>
      </c>
      <c r="BX155" s="51">
        <v>285262.45892999996</v>
      </c>
      <c r="BY155" s="51">
        <v>230213.64605999994</v>
      </c>
      <c r="BZ155" s="51">
        <v>175219.91086999991</v>
      </c>
      <c r="CA155" s="51">
        <v>118362.96944999992</v>
      </c>
      <c r="CB155" s="51">
        <v>60690.780870000017</v>
      </c>
      <c r="CC155" s="51">
        <v>9.9999597296118736E-6</v>
      </c>
      <c r="CD155" s="51">
        <v>9.9999597296118736E-6</v>
      </c>
    </row>
    <row r="156" spans="1:82" x14ac:dyDescent="0.2">
      <c r="A156" s="50" t="s">
        <v>224</v>
      </c>
      <c r="B156" s="50" t="s">
        <v>221</v>
      </c>
      <c r="C156" s="50" t="s">
        <v>333</v>
      </c>
      <c r="D156" s="50" t="s">
        <v>415</v>
      </c>
      <c r="E156" s="51">
        <v>0</v>
      </c>
      <c r="F156" s="51">
        <v>0</v>
      </c>
      <c r="G156" s="51">
        <v>0</v>
      </c>
      <c r="H156" s="51">
        <v>0</v>
      </c>
      <c r="I156" s="51">
        <v>0</v>
      </c>
      <c r="J156" s="51">
        <v>0</v>
      </c>
      <c r="K156" s="51">
        <v>0</v>
      </c>
      <c r="L156" s="51">
        <v>0</v>
      </c>
      <c r="M156" s="51">
        <v>0</v>
      </c>
      <c r="N156" s="51">
        <v>0</v>
      </c>
      <c r="O156" s="51">
        <v>0</v>
      </c>
      <c r="P156" s="51">
        <v>0</v>
      </c>
      <c r="Q156" s="51">
        <v>0</v>
      </c>
      <c r="R156" s="51">
        <v>0</v>
      </c>
      <c r="S156" s="51">
        <v>0</v>
      </c>
      <c r="T156" s="51">
        <v>0</v>
      </c>
      <c r="U156" s="51">
        <v>0</v>
      </c>
      <c r="V156" s="51">
        <v>0</v>
      </c>
      <c r="W156" s="51">
        <v>0</v>
      </c>
      <c r="X156" s="51">
        <v>0</v>
      </c>
      <c r="Y156" s="51">
        <v>0</v>
      </c>
      <c r="Z156" s="51">
        <v>0</v>
      </c>
      <c r="AA156" s="51">
        <v>0</v>
      </c>
      <c r="AB156" s="51">
        <v>0</v>
      </c>
      <c r="AC156" s="51">
        <v>0</v>
      </c>
      <c r="AD156" s="51">
        <v>0</v>
      </c>
      <c r="AE156" s="51">
        <v>67054.41</v>
      </c>
      <c r="AF156" s="51">
        <v>68394.92</v>
      </c>
      <c r="AG156" s="51">
        <v>68394.92</v>
      </c>
      <c r="AH156" s="51">
        <v>68394.92</v>
      </c>
      <c r="AI156" s="51">
        <v>68394.92</v>
      </c>
      <c r="AJ156" s="51">
        <v>68394.92</v>
      </c>
      <c r="AK156" s="51">
        <v>98612.92</v>
      </c>
      <c r="AL156" s="51">
        <v>98612.92</v>
      </c>
      <c r="AM156" s="51">
        <v>98612.92</v>
      </c>
      <c r="AN156" s="51">
        <v>98612.92</v>
      </c>
      <c r="AO156" s="51">
        <v>98612.92</v>
      </c>
      <c r="AP156" s="51">
        <v>0</v>
      </c>
      <c r="AQ156" s="51">
        <v>0</v>
      </c>
      <c r="AR156" s="51">
        <v>0</v>
      </c>
      <c r="AS156" s="51">
        <v>0</v>
      </c>
      <c r="AT156" s="51">
        <v>0</v>
      </c>
      <c r="AU156" s="51">
        <v>0</v>
      </c>
      <c r="AV156" s="51">
        <v>0</v>
      </c>
      <c r="AW156" s="51">
        <v>0</v>
      </c>
      <c r="AX156" s="51">
        <v>0</v>
      </c>
      <c r="AY156" s="51">
        <v>0</v>
      </c>
      <c r="AZ156" s="51">
        <v>0</v>
      </c>
      <c r="BA156" s="51">
        <v>0</v>
      </c>
      <c r="BB156" s="51">
        <v>0</v>
      </c>
      <c r="BC156" s="51">
        <v>0</v>
      </c>
      <c r="BD156" s="51">
        <v>0</v>
      </c>
      <c r="BE156" s="51">
        <v>0</v>
      </c>
      <c r="BF156" s="51">
        <v>0</v>
      </c>
      <c r="BG156" s="51">
        <v>0</v>
      </c>
      <c r="BH156" s="51">
        <v>0</v>
      </c>
      <c r="BI156" s="51">
        <v>0</v>
      </c>
      <c r="BJ156" s="51">
        <v>0</v>
      </c>
      <c r="BK156" s="51">
        <v>0</v>
      </c>
      <c r="BL156" s="51">
        <v>0</v>
      </c>
      <c r="BM156" s="51">
        <v>0</v>
      </c>
      <c r="BN156" s="51">
        <v>0</v>
      </c>
      <c r="BO156" s="51">
        <v>0</v>
      </c>
      <c r="BP156" s="51">
        <v>0</v>
      </c>
      <c r="BQ156" s="51">
        <v>0</v>
      </c>
      <c r="BR156" s="51">
        <v>0</v>
      </c>
      <c r="BS156" s="51">
        <v>0</v>
      </c>
      <c r="BT156" s="51">
        <v>0</v>
      </c>
      <c r="BU156" s="51">
        <v>0</v>
      </c>
      <c r="BV156" s="51">
        <v>0</v>
      </c>
      <c r="BW156" s="51">
        <v>0</v>
      </c>
      <c r="BX156" s="51">
        <v>0</v>
      </c>
      <c r="BY156" s="51">
        <v>0</v>
      </c>
      <c r="BZ156" s="51">
        <v>0</v>
      </c>
      <c r="CA156" s="51">
        <v>0</v>
      </c>
      <c r="CB156" s="51">
        <v>0</v>
      </c>
      <c r="CC156" s="51">
        <v>0</v>
      </c>
      <c r="CD156" s="51">
        <v>0</v>
      </c>
    </row>
    <row r="157" spans="1:82" hidden="1" x14ac:dyDescent="0.2">
      <c r="A157" s="50" t="s">
        <v>416</v>
      </c>
      <c r="B157" s="50" t="s">
        <v>144</v>
      </c>
      <c r="C157" s="50" t="s">
        <v>234</v>
      </c>
      <c r="D157" s="50" t="s">
        <v>235</v>
      </c>
      <c r="E157" s="51">
        <v>0</v>
      </c>
      <c r="F157" s="51">
        <v>0</v>
      </c>
      <c r="G157" s="51">
        <v>0</v>
      </c>
      <c r="H157" s="51">
        <v>0</v>
      </c>
      <c r="I157" s="51">
        <v>0</v>
      </c>
      <c r="J157" s="51">
        <v>0</v>
      </c>
      <c r="K157" s="51">
        <v>0</v>
      </c>
      <c r="L157" s="51">
        <v>0</v>
      </c>
      <c r="M157" s="51">
        <v>0</v>
      </c>
      <c r="N157" s="51">
        <v>0</v>
      </c>
      <c r="O157" s="51">
        <v>0</v>
      </c>
      <c r="P157" s="51">
        <v>0</v>
      </c>
      <c r="Q157" s="51">
        <v>0</v>
      </c>
      <c r="R157" s="51">
        <v>0</v>
      </c>
      <c r="S157" s="51">
        <v>0</v>
      </c>
      <c r="T157" s="51">
        <v>0</v>
      </c>
      <c r="U157" s="51">
        <v>0</v>
      </c>
      <c r="V157" s="51">
        <v>0</v>
      </c>
      <c r="W157" s="51">
        <v>0</v>
      </c>
      <c r="X157" s="51">
        <v>0</v>
      </c>
      <c r="Y157" s="51">
        <v>0</v>
      </c>
      <c r="Z157" s="51">
        <v>0</v>
      </c>
      <c r="AA157" s="51">
        <v>40000000</v>
      </c>
      <c r="AB157" s="51">
        <v>40000000</v>
      </c>
      <c r="AC157" s="51">
        <v>0</v>
      </c>
      <c r="AD157" s="51">
        <v>0</v>
      </c>
      <c r="AE157" s="51">
        <v>0</v>
      </c>
      <c r="AF157" s="51">
        <v>0</v>
      </c>
      <c r="AG157" s="51">
        <v>0</v>
      </c>
      <c r="AH157" s="51">
        <v>0</v>
      </c>
      <c r="AI157" s="51">
        <v>0</v>
      </c>
      <c r="AJ157" s="51">
        <v>0</v>
      </c>
      <c r="AK157" s="51">
        <v>0</v>
      </c>
      <c r="AL157" s="51">
        <v>0</v>
      </c>
      <c r="AM157" s="51">
        <v>0</v>
      </c>
      <c r="AN157" s="51">
        <v>0</v>
      </c>
      <c r="AO157" s="51">
        <v>0</v>
      </c>
      <c r="AP157" s="51">
        <v>0</v>
      </c>
      <c r="AQ157" s="51">
        <v>0</v>
      </c>
      <c r="AR157" s="51">
        <v>0</v>
      </c>
      <c r="AS157" s="51">
        <v>0</v>
      </c>
      <c r="AT157" s="51">
        <v>0</v>
      </c>
      <c r="AU157" s="51">
        <v>0</v>
      </c>
      <c r="AV157" s="51">
        <v>0</v>
      </c>
      <c r="AW157" s="51">
        <v>0</v>
      </c>
      <c r="AX157" s="51">
        <v>0</v>
      </c>
      <c r="AY157" s="51">
        <v>0</v>
      </c>
      <c r="AZ157" s="51">
        <v>0</v>
      </c>
      <c r="BA157" s="51">
        <v>0</v>
      </c>
      <c r="BB157" s="51">
        <v>0</v>
      </c>
      <c r="BC157" s="51">
        <v>0</v>
      </c>
      <c r="BD157" s="51">
        <v>0</v>
      </c>
      <c r="BE157" s="51">
        <v>0</v>
      </c>
      <c r="BF157" s="51">
        <v>0</v>
      </c>
      <c r="BG157" s="51">
        <v>0</v>
      </c>
      <c r="BH157" s="51">
        <v>0</v>
      </c>
      <c r="BI157" s="51">
        <v>0</v>
      </c>
      <c r="BJ157" s="51">
        <v>0</v>
      </c>
      <c r="BK157" s="51">
        <v>0</v>
      </c>
      <c r="BL157" s="51">
        <v>0</v>
      </c>
      <c r="BM157" s="51">
        <v>0</v>
      </c>
      <c r="BN157" s="51">
        <v>0</v>
      </c>
      <c r="BO157" s="51">
        <v>0</v>
      </c>
      <c r="BP157" s="51">
        <v>0</v>
      </c>
      <c r="BQ157" s="51">
        <v>0</v>
      </c>
      <c r="BR157" s="51">
        <v>0</v>
      </c>
      <c r="BS157" s="51">
        <v>0</v>
      </c>
      <c r="BT157" s="51">
        <v>0</v>
      </c>
      <c r="BU157" s="51">
        <v>0</v>
      </c>
      <c r="BV157" s="51">
        <v>0</v>
      </c>
      <c r="BW157" s="51">
        <v>0</v>
      </c>
      <c r="BX157" s="51">
        <v>0</v>
      </c>
      <c r="BY157" s="51">
        <v>0</v>
      </c>
      <c r="BZ157" s="51">
        <v>0</v>
      </c>
      <c r="CA157" s="51">
        <v>0</v>
      </c>
      <c r="CB157" s="51">
        <v>0</v>
      </c>
      <c r="CC157" s="51">
        <v>0</v>
      </c>
      <c r="CD157" s="51">
        <v>0</v>
      </c>
    </row>
    <row r="158" spans="1:82" hidden="1" x14ac:dyDescent="0.2">
      <c r="A158" s="50" t="s">
        <v>416</v>
      </c>
      <c r="B158" s="50" t="s">
        <v>144</v>
      </c>
      <c r="C158" s="50" t="s">
        <v>255</v>
      </c>
      <c r="D158" s="50" t="s">
        <v>256</v>
      </c>
      <c r="E158" s="51">
        <v>0</v>
      </c>
      <c r="F158" s="51">
        <v>0</v>
      </c>
      <c r="G158" s="51">
        <v>0</v>
      </c>
      <c r="H158" s="51">
        <v>0</v>
      </c>
      <c r="I158" s="51">
        <v>0</v>
      </c>
      <c r="J158" s="51">
        <v>0</v>
      </c>
      <c r="K158" s="51">
        <v>0</v>
      </c>
      <c r="L158" s="51">
        <v>0</v>
      </c>
      <c r="M158" s="51">
        <v>0</v>
      </c>
      <c r="N158" s="51">
        <v>0</v>
      </c>
      <c r="O158" s="51">
        <v>0</v>
      </c>
      <c r="P158" s="51">
        <v>0</v>
      </c>
      <c r="Q158" s="51">
        <v>0</v>
      </c>
      <c r="R158" s="51">
        <v>0</v>
      </c>
      <c r="S158" s="51">
        <v>0</v>
      </c>
      <c r="T158" s="51">
        <v>0</v>
      </c>
      <c r="U158" s="51">
        <v>0</v>
      </c>
      <c r="V158" s="51">
        <v>0</v>
      </c>
      <c r="W158" s="51">
        <v>0</v>
      </c>
      <c r="X158" s="51">
        <v>0</v>
      </c>
      <c r="Y158" s="51">
        <v>0</v>
      </c>
      <c r="Z158" s="51">
        <v>-27600.81</v>
      </c>
      <c r="AA158" s="51">
        <v>-27600.81</v>
      </c>
      <c r="AB158" s="51">
        <v>-27600.81</v>
      </c>
      <c r="AC158" s="51">
        <v>-67054.41</v>
      </c>
      <c r="AD158" s="51">
        <v>-67054.41</v>
      </c>
      <c r="AE158" s="51">
        <v>0</v>
      </c>
      <c r="AF158" s="51">
        <v>0</v>
      </c>
      <c r="AG158" s="51">
        <v>0</v>
      </c>
      <c r="AH158" s="51">
        <v>0</v>
      </c>
      <c r="AI158" s="51">
        <v>0</v>
      </c>
      <c r="AJ158" s="51">
        <v>0</v>
      </c>
      <c r="AK158" s="51">
        <v>0</v>
      </c>
      <c r="AL158" s="51">
        <v>0</v>
      </c>
      <c r="AM158" s="51">
        <v>0</v>
      </c>
      <c r="AN158" s="51">
        <v>0</v>
      </c>
      <c r="AO158" s="51">
        <v>0</v>
      </c>
      <c r="AP158" s="51">
        <v>0</v>
      </c>
      <c r="AQ158" s="51">
        <v>0</v>
      </c>
      <c r="AR158" s="51">
        <v>0</v>
      </c>
      <c r="AS158" s="51">
        <v>0</v>
      </c>
      <c r="AT158" s="51">
        <v>0</v>
      </c>
      <c r="AU158" s="51">
        <v>0</v>
      </c>
      <c r="AV158" s="51">
        <v>0</v>
      </c>
      <c r="AW158" s="51">
        <v>0</v>
      </c>
      <c r="AX158" s="51">
        <v>0</v>
      </c>
      <c r="AY158" s="51">
        <v>0</v>
      </c>
      <c r="AZ158" s="51">
        <v>0</v>
      </c>
      <c r="BA158" s="51">
        <v>0</v>
      </c>
      <c r="BB158" s="51">
        <v>0</v>
      </c>
      <c r="BC158" s="51">
        <v>0</v>
      </c>
      <c r="BD158" s="51">
        <v>0</v>
      </c>
      <c r="BE158" s="51">
        <v>0</v>
      </c>
      <c r="BF158" s="51">
        <v>0</v>
      </c>
      <c r="BG158" s="51">
        <v>0</v>
      </c>
      <c r="BH158" s="51">
        <v>0</v>
      </c>
      <c r="BI158" s="51">
        <v>0</v>
      </c>
      <c r="BJ158" s="51">
        <v>0</v>
      </c>
      <c r="BK158" s="51">
        <v>0</v>
      </c>
      <c r="BL158" s="51">
        <v>0</v>
      </c>
      <c r="BM158" s="51">
        <v>0</v>
      </c>
      <c r="BN158" s="51">
        <v>0</v>
      </c>
      <c r="BO158" s="51">
        <v>0</v>
      </c>
      <c r="BP158" s="51">
        <v>0</v>
      </c>
      <c r="BQ158" s="51">
        <v>0</v>
      </c>
      <c r="BR158" s="51">
        <v>0</v>
      </c>
      <c r="BS158" s="51">
        <v>0</v>
      </c>
      <c r="BT158" s="51">
        <v>0</v>
      </c>
      <c r="BU158" s="51">
        <v>0</v>
      </c>
      <c r="BV158" s="51">
        <v>0</v>
      </c>
      <c r="BW158" s="51">
        <v>0</v>
      </c>
      <c r="BX158" s="51">
        <v>0</v>
      </c>
      <c r="BY158" s="51">
        <v>0</v>
      </c>
      <c r="BZ158" s="51">
        <v>0</v>
      </c>
      <c r="CA158" s="51">
        <v>0</v>
      </c>
      <c r="CB158" s="51">
        <v>0</v>
      </c>
      <c r="CC158" s="51">
        <v>0</v>
      </c>
      <c r="CD158" s="51">
        <v>0</v>
      </c>
    </row>
    <row r="159" spans="1:82" hidden="1" x14ac:dyDescent="0.2">
      <c r="A159" s="50" t="s">
        <v>416</v>
      </c>
      <c r="B159" s="50" t="s">
        <v>144</v>
      </c>
      <c r="C159" s="50" t="s">
        <v>181</v>
      </c>
      <c r="D159" s="50" t="s">
        <v>285</v>
      </c>
      <c r="E159" s="51">
        <v>0</v>
      </c>
      <c r="F159" s="51">
        <v>0</v>
      </c>
      <c r="G159" s="51">
        <v>0</v>
      </c>
      <c r="H159" s="51">
        <v>0</v>
      </c>
      <c r="I159" s="51">
        <v>0</v>
      </c>
      <c r="J159" s="51">
        <v>0</v>
      </c>
      <c r="K159" s="51">
        <v>0</v>
      </c>
      <c r="L159" s="51">
        <v>0</v>
      </c>
      <c r="M159" s="51">
        <v>0</v>
      </c>
      <c r="N159" s="51">
        <v>0</v>
      </c>
      <c r="O159" s="51">
        <v>0</v>
      </c>
      <c r="P159" s="51">
        <v>0</v>
      </c>
      <c r="Q159" s="51">
        <v>0</v>
      </c>
      <c r="R159" s="51">
        <v>0</v>
      </c>
      <c r="S159" s="51">
        <v>0</v>
      </c>
      <c r="T159" s="51">
        <v>0</v>
      </c>
      <c r="U159" s="51">
        <v>0</v>
      </c>
      <c r="V159" s="51">
        <v>0</v>
      </c>
      <c r="W159" s="51">
        <v>0</v>
      </c>
      <c r="X159" s="51">
        <v>0</v>
      </c>
      <c r="Y159" s="51">
        <v>2596391</v>
      </c>
      <c r="Z159" s="51">
        <v>2596391</v>
      </c>
      <c r="AA159" s="51">
        <v>5477</v>
      </c>
      <c r="AB159" s="51">
        <v>5477</v>
      </c>
      <c r="AC159" s="51">
        <v>23798</v>
      </c>
      <c r="AD159" s="51">
        <v>23798</v>
      </c>
      <c r="AE159" s="51">
        <v>23798</v>
      </c>
      <c r="AF159" s="51">
        <v>24065</v>
      </c>
      <c r="AG159" s="51">
        <v>24065</v>
      </c>
      <c r="AH159" s="51">
        <v>24065</v>
      </c>
      <c r="AI159" s="51">
        <v>24065</v>
      </c>
      <c r="AJ159" s="51">
        <v>24065</v>
      </c>
      <c r="AK159" s="51">
        <v>30060</v>
      </c>
      <c r="AL159" s="51">
        <v>30060</v>
      </c>
      <c r="AM159" s="51">
        <v>30060</v>
      </c>
      <c r="AN159" s="51">
        <v>30060</v>
      </c>
      <c r="AO159" s="51">
        <v>30060</v>
      </c>
      <c r="AP159" s="51">
        <v>10491</v>
      </c>
      <c r="AQ159" s="51">
        <v>10491</v>
      </c>
      <c r="AR159" s="51">
        <v>10491</v>
      </c>
      <c r="AS159" s="51">
        <v>10491</v>
      </c>
      <c r="AT159" s="51">
        <v>10491</v>
      </c>
      <c r="AU159" s="51">
        <v>10491</v>
      </c>
      <c r="AV159" s="51">
        <v>10491</v>
      </c>
      <c r="AW159" s="51">
        <v>10491</v>
      </c>
      <c r="AX159" s="51">
        <v>10491</v>
      </c>
      <c r="AY159" s="51">
        <v>10491</v>
      </c>
      <c r="AZ159" s="51">
        <v>0</v>
      </c>
      <c r="BA159" s="51">
        <v>0</v>
      </c>
      <c r="BB159" s="51">
        <v>0</v>
      </c>
      <c r="BC159" s="51">
        <v>0</v>
      </c>
      <c r="BD159" s="51">
        <v>0</v>
      </c>
      <c r="BE159" s="51">
        <v>0</v>
      </c>
      <c r="BF159" s="51">
        <v>0</v>
      </c>
      <c r="BG159" s="51">
        <v>0</v>
      </c>
      <c r="BH159" s="51">
        <v>0</v>
      </c>
      <c r="BI159" s="51">
        <v>0</v>
      </c>
      <c r="BJ159" s="51">
        <v>0</v>
      </c>
      <c r="BK159" s="51">
        <v>0</v>
      </c>
      <c r="BL159" s="51">
        <v>0</v>
      </c>
      <c r="BM159" s="51">
        <v>0</v>
      </c>
      <c r="BN159" s="51">
        <v>0</v>
      </c>
      <c r="BO159" s="51">
        <v>0</v>
      </c>
      <c r="BP159" s="51">
        <v>0</v>
      </c>
      <c r="BQ159" s="51">
        <v>0</v>
      </c>
      <c r="BR159" s="51">
        <v>0</v>
      </c>
      <c r="BS159" s="51">
        <v>0</v>
      </c>
      <c r="BT159" s="51">
        <v>0</v>
      </c>
      <c r="BU159" s="51">
        <v>0</v>
      </c>
      <c r="BV159" s="51">
        <v>0</v>
      </c>
      <c r="BW159" s="51">
        <v>0</v>
      </c>
      <c r="BX159" s="51">
        <v>0</v>
      </c>
      <c r="BY159" s="51">
        <v>0</v>
      </c>
      <c r="BZ159" s="51">
        <v>0</v>
      </c>
      <c r="CA159" s="51">
        <v>0</v>
      </c>
      <c r="CB159" s="51">
        <v>0</v>
      </c>
      <c r="CC159" s="51">
        <v>0</v>
      </c>
      <c r="CD159" s="51">
        <v>0</v>
      </c>
    </row>
    <row r="160" spans="1:82" hidden="1" x14ac:dyDescent="0.2">
      <c r="A160" s="50" t="s">
        <v>416</v>
      </c>
      <c r="B160" s="50" t="s">
        <v>144</v>
      </c>
      <c r="C160" s="50" t="s">
        <v>204</v>
      </c>
      <c r="D160" s="50" t="s">
        <v>289</v>
      </c>
      <c r="E160" s="51">
        <v>0</v>
      </c>
      <c r="F160" s="51">
        <v>0</v>
      </c>
      <c r="G160" s="51">
        <v>0</v>
      </c>
      <c r="H160" s="51">
        <v>0</v>
      </c>
      <c r="I160" s="51">
        <v>0</v>
      </c>
      <c r="J160" s="51">
        <v>0</v>
      </c>
      <c r="K160" s="51">
        <v>0</v>
      </c>
      <c r="L160" s="51">
        <v>0</v>
      </c>
      <c r="M160" s="51">
        <v>0</v>
      </c>
      <c r="N160" s="51">
        <v>0</v>
      </c>
      <c r="O160" s="51">
        <v>0</v>
      </c>
      <c r="P160" s="51">
        <v>0</v>
      </c>
      <c r="Q160" s="51">
        <v>0</v>
      </c>
      <c r="R160" s="51">
        <v>0</v>
      </c>
      <c r="S160" s="51">
        <v>0</v>
      </c>
      <c r="T160" s="51">
        <v>0</v>
      </c>
      <c r="U160" s="51">
        <v>0</v>
      </c>
      <c r="V160" s="51">
        <v>0</v>
      </c>
      <c r="W160" s="51">
        <v>0</v>
      </c>
      <c r="X160" s="51">
        <v>0</v>
      </c>
      <c r="Y160" s="51">
        <v>0</v>
      </c>
      <c r="Z160" s="51">
        <v>0</v>
      </c>
      <c r="AA160" s="51">
        <v>1518</v>
      </c>
      <c r="AB160" s="51">
        <v>1518</v>
      </c>
      <c r="AC160" s="51">
        <v>6596</v>
      </c>
      <c r="AD160" s="51">
        <v>6596</v>
      </c>
      <c r="AE160" s="51">
        <v>6596</v>
      </c>
      <c r="AF160" s="51">
        <v>6670</v>
      </c>
      <c r="AG160" s="51">
        <v>6670</v>
      </c>
      <c r="AH160" s="51">
        <v>6670</v>
      </c>
      <c r="AI160" s="51">
        <v>6670</v>
      </c>
      <c r="AJ160" s="51">
        <v>6670</v>
      </c>
      <c r="AK160" s="51">
        <v>8332</v>
      </c>
      <c r="AL160" s="51">
        <v>8332</v>
      </c>
      <c r="AM160" s="51">
        <v>8332</v>
      </c>
      <c r="AN160" s="51">
        <v>8332</v>
      </c>
      <c r="AO160" s="51">
        <v>8332</v>
      </c>
      <c r="AP160" s="51">
        <v>2908</v>
      </c>
      <c r="AQ160" s="51">
        <v>2908</v>
      </c>
      <c r="AR160" s="51">
        <v>2908</v>
      </c>
      <c r="AS160" s="51">
        <v>2908</v>
      </c>
      <c r="AT160" s="51">
        <v>2908</v>
      </c>
      <c r="AU160" s="51">
        <v>2908</v>
      </c>
      <c r="AV160" s="51">
        <v>2908</v>
      </c>
      <c r="AW160" s="51">
        <v>2908</v>
      </c>
      <c r="AX160" s="51">
        <v>2908</v>
      </c>
      <c r="AY160" s="51">
        <v>2908</v>
      </c>
      <c r="AZ160" s="51">
        <v>0</v>
      </c>
      <c r="BA160" s="51">
        <v>0</v>
      </c>
      <c r="BB160" s="51">
        <v>0</v>
      </c>
      <c r="BC160" s="51">
        <v>0</v>
      </c>
      <c r="BD160" s="51">
        <v>0</v>
      </c>
      <c r="BE160" s="51">
        <v>0</v>
      </c>
      <c r="BF160" s="51">
        <v>0</v>
      </c>
      <c r="BG160" s="51">
        <v>0</v>
      </c>
      <c r="BH160" s="51">
        <v>0</v>
      </c>
      <c r="BI160" s="51">
        <v>0</v>
      </c>
      <c r="BJ160" s="51">
        <v>0</v>
      </c>
      <c r="BK160" s="51">
        <v>0</v>
      </c>
      <c r="BL160" s="51">
        <v>0</v>
      </c>
      <c r="BM160" s="51">
        <v>0</v>
      </c>
      <c r="BN160" s="51">
        <v>0</v>
      </c>
      <c r="BO160" s="51">
        <v>0</v>
      </c>
      <c r="BP160" s="51">
        <v>0</v>
      </c>
      <c r="BQ160" s="51">
        <v>0</v>
      </c>
      <c r="BR160" s="51">
        <v>0</v>
      </c>
      <c r="BS160" s="51">
        <v>0</v>
      </c>
      <c r="BT160" s="51">
        <v>0</v>
      </c>
      <c r="BU160" s="51">
        <v>0</v>
      </c>
      <c r="BV160" s="51">
        <v>0</v>
      </c>
      <c r="BW160" s="51">
        <v>0</v>
      </c>
      <c r="BX160" s="51">
        <v>0</v>
      </c>
      <c r="BY160" s="51">
        <v>0</v>
      </c>
      <c r="BZ160" s="51">
        <v>0</v>
      </c>
      <c r="CA160" s="51">
        <v>0</v>
      </c>
      <c r="CB160" s="51">
        <v>0</v>
      </c>
      <c r="CC160" s="51">
        <v>0</v>
      </c>
      <c r="CD160" s="51">
        <v>0</v>
      </c>
    </row>
    <row r="161" spans="1:82" hidden="1" x14ac:dyDescent="0.2">
      <c r="A161" s="50" t="s">
        <v>416</v>
      </c>
      <c r="B161" s="50" t="s">
        <v>144</v>
      </c>
      <c r="C161" s="50" t="s">
        <v>312</v>
      </c>
      <c r="D161" s="50" t="s">
        <v>313</v>
      </c>
      <c r="E161" s="51">
        <v>0</v>
      </c>
      <c r="F161" s="51">
        <v>0</v>
      </c>
      <c r="G161" s="51">
        <v>0</v>
      </c>
      <c r="H161" s="51">
        <v>0</v>
      </c>
      <c r="I161" s="51">
        <v>0</v>
      </c>
      <c r="J161" s="51">
        <v>0</v>
      </c>
      <c r="K161" s="51">
        <v>0</v>
      </c>
      <c r="L161" s="51">
        <v>0</v>
      </c>
      <c r="M161" s="51">
        <v>294374170</v>
      </c>
      <c r="N161" s="51">
        <v>294374170</v>
      </c>
      <c r="O161" s="51">
        <v>293363466.48000002</v>
      </c>
      <c r="P161" s="51">
        <v>293026850.12</v>
      </c>
      <c r="Q161" s="51">
        <v>293026850.12</v>
      </c>
      <c r="R161" s="51">
        <v>293026850.12</v>
      </c>
      <c r="S161" s="51">
        <v>292162306.63999999</v>
      </c>
      <c r="T161" s="51">
        <v>292162306.63999999</v>
      </c>
      <c r="U161" s="51">
        <v>292162306.63999999</v>
      </c>
      <c r="V161" s="51">
        <v>292162306.63999999</v>
      </c>
      <c r="W161" s="51">
        <v>292162306.63999999</v>
      </c>
      <c r="X161" s="51">
        <v>290728458.63999999</v>
      </c>
      <c r="Y161" s="51">
        <v>288410766.63999999</v>
      </c>
      <c r="Z161" s="51">
        <v>288724398.75999999</v>
      </c>
      <c r="AA161" s="51">
        <v>288644908.75999999</v>
      </c>
      <c r="AB161" s="51">
        <v>288644908.75999999</v>
      </c>
      <c r="AC161" s="51">
        <v>290545738.06999999</v>
      </c>
      <c r="AD161" s="51">
        <v>290545738.06999999</v>
      </c>
      <c r="AE161" s="51">
        <v>290545738.06999999</v>
      </c>
      <c r="AF161" s="51">
        <v>290545738.06999999</v>
      </c>
      <c r="AG161" s="51">
        <v>290545738.06999999</v>
      </c>
      <c r="AH161" s="51">
        <v>290545738.06999999</v>
      </c>
      <c r="AI161" s="51">
        <v>290545738.06999999</v>
      </c>
      <c r="AJ161" s="51">
        <v>290638145.55000001</v>
      </c>
      <c r="AK161" s="51">
        <v>290638145.55000001</v>
      </c>
      <c r="AL161" s="51">
        <v>290638145.55000001</v>
      </c>
      <c r="AM161" s="51">
        <v>290638145.55000001</v>
      </c>
      <c r="AN161" s="51">
        <v>291726896.55000001</v>
      </c>
      <c r="AO161" s="51">
        <v>291726896.55000001</v>
      </c>
      <c r="AP161" s="51">
        <v>291726896.55000001</v>
      </c>
      <c r="AQ161" s="51">
        <v>291726896.55000001</v>
      </c>
      <c r="AR161" s="51">
        <v>291726896.55000001</v>
      </c>
      <c r="AS161" s="51">
        <v>291726896.55000001</v>
      </c>
      <c r="AT161" s="51">
        <v>291726896.55000001</v>
      </c>
      <c r="AU161" s="51">
        <v>291726896.55000001</v>
      </c>
      <c r="AV161" s="51">
        <v>291726896.55000001</v>
      </c>
      <c r="AW161" s="51">
        <v>291726896.55000001</v>
      </c>
      <c r="AX161" s="51">
        <v>291726896.55000001</v>
      </c>
      <c r="AY161" s="51">
        <v>291726896.55000001</v>
      </c>
      <c r="AZ161" s="51">
        <v>291726896.55000001</v>
      </c>
      <c r="BA161" s="51">
        <v>291726896.55000001</v>
      </c>
      <c r="BB161" s="51">
        <v>291726896.55000001</v>
      </c>
      <c r="BC161" s="51">
        <v>291726896.55000001</v>
      </c>
      <c r="BD161" s="51">
        <v>291726896.55000001</v>
      </c>
      <c r="BE161" s="51">
        <v>291726896.55000001</v>
      </c>
      <c r="BF161" s="51">
        <v>291726896.55000001</v>
      </c>
      <c r="BG161" s="51">
        <v>291726896.55000001</v>
      </c>
      <c r="BH161" s="51">
        <v>291726896.55000001</v>
      </c>
      <c r="BI161" s="51">
        <v>291726896.55000001</v>
      </c>
      <c r="BJ161" s="51">
        <v>291726896.55000001</v>
      </c>
      <c r="BK161" s="51">
        <v>291726896.55000001</v>
      </c>
      <c r="BL161" s="51">
        <v>291726896.55000001</v>
      </c>
      <c r="BM161" s="51">
        <v>291726896.55000001</v>
      </c>
      <c r="BN161" s="51">
        <v>291726896.55000001</v>
      </c>
      <c r="BO161" s="51">
        <v>291726896.55000001</v>
      </c>
      <c r="BP161" s="51">
        <v>291726896.55000001</v>
      </c>
      <c r="BQ161" s="51">
        <v>291726896.55000001</v>
      </c>
      <c r="BR161" s="51">
        <v>291726896.55000001</v>
      </c>
      <c r="BS161" s="51">
        <v>291726896.55000001</v>
      </c>
      <c r="BT161" s="51">
        <v>291726896.55000001</v>
      </c>
      <c r="BU161" s="51">
        <v>291726896.55000001</v>
      </c>
      <c r="BV161" s="51">
        <v>291726896.55000001</v>
      </c>
      <c r="BW161" s="51">
        <v>291726896.55000001</v>
      </c>
      <c r="BX161" s="51">
        <v>291726896.55000001</v>
      </c>
      <c r="BY161" s="51">
        <v>291726896.55000001</v>
      </c>
      <c r="BZ161" s="51">
        <v>291726896.55000001</v>
      </c>
      <c r="CA161" s="51">
        <v>291726896.55000001</v>
      </c>
      <c r="CB161" s="51">
        <v>291726896.55000001</v>
      </c>
      <c r="CC161" s="51">
        <v>291726896.55000001</v>
      </c>
      <c r="CD161" s="51">
        <v>291726896.55000001</v>
      </c>
    </row>
    <row r="162" spans="1:82" hidden="1" x14ac:dyDescent="0.2">
      <c r="A162" s="50" t="s">
        <v>416</v>
      </c>
      <c r="B162" s="50" t="s">
        <v>144</v>
      </c>
      <c r="C162" s="50" t="s">
        <v>318</v>
      </c>
      <c r="D162" s="50" t="s">
        <v>319</v>
      </c>
      <c r="E162" s="51">
        <v>0</v>
      </c>
      <c r="F162" s="51">
        <v>0</v>
      </c>
      <c r="G162" s="51">
        <v>0</v>
      </c>
      <c r="H162" s="51">
        <v>0</v>
      </c>
      <c r="I162" s="51">
        <v>0</v>
      </c>
      <c r="J162" s="51">
        <v>0</v>
      </c>
      <c r="K162" s="51">
        <v>0</v>
      </c>
      <c r="L162" s="51">
        <v>0</v>
      </c>
      <c r="M162" s="51">
        <v>0</v>
      </c>
      <c r="N162" s="51">
        <v>0</v>
      </c>
      <c r="O162" s="51">
        <v>0</v>
      </c>
      <c r="P162" s="51">
        <v>0</v>
      </c>
      <c r="Q162" s="51">
        <v>0</v>
      </c>
      <c r="R162" s="51">
        <v>0</v>
      </c>
      <c r="S162" s="51">
        <v>0</v>
      </c>
      <c r="T162" s="51">
        <v>0</v>
      </c>
      <c r="U162" s="51">
        <v>0</v>
      </c>
      <c r="V162" s="51">
        <v>0</v>
      </c>
      <c r="W162" s="51">
        <v>0</v>
      </c>
      <c r="X162" s="51">
        <v>0</v>
      </c>
      <c r="Y162" s="51">
        <v>0</v>
      </c>
      <c r="Z162" s="51">
        <v>0</v>
      </c>
      <c r="AA162" s="51">
        <v>0</v>
      </c>
      <c r="AB162" s="51">
        <v>0</v>
      </c>
      <c r="AC162" s="51">
        <v>52865.22</v>
      </c>
      <c r="AD162" s="51">
        <v>52865.22</v>
      </c>
      <c r="AE162" s="51">
        <v>0</v>
      </c>
      <c r="AF162" s="51">
        <v>0</v>
      </c>
      <c r="AG162" s="51">
        <v>0</v>
      </c>
      <c r="AH162" s="51">
        <v>0</v>
      </c>
      <c r="AI162" s="51">
        <v>0</v>
      </c>
      <c r="AJ162" s="51">
        <v>0</v>
      </c>
      <c r="AK162" s="51">
        <v>0</v>
      </c>
      <c r="AL162" s="51">
        <v>0</v>
      </c>
      <c r="AM162" s="51">
        <v>0</v>
      </c>
      <c r="AN162" s="51">
        <v>0</v>
      </c>
      <c r="AO162" s="51">
        <v>0</v>
      </c>
      <c r="AP162" s="51">
        <v>0</v>
      </c>
      <c r="AQ162" s="51">
        <v>0</v>
      </c>
      <c r="AR162" s="51">
        <v>0</v>
      </c>
      <c r="AS162" s="51">
        <v>0</v>
      </c>
      <c r="AT162" s="51">
        <v>0</v>
      </c>
      <c r="AU162" s="51">
        <v>0</v>
      </c>
      <c r="AV162" s="51">
        <v>0</v>
      </c>
      <c r="AW162" s="51">
        <v>0</v>
      </c>
      <c r="AX162" s="51">
        <v>0</v>
      </c>
      <c r="AY162" s="51">
        <v>0</v>
      </c>
      <c r="AZ162" s="51">
        <v>0</v>
      </c>
      <c r="BA162" s="51">
        <v>0</v>
      </c>
      <c r="BB162" s="51">
        <v>0</v>
      </c>
      <c r="BC162" s="51">
        <v>0</v>
      </c>
      <c r="BD162" s="51">
        <v>0</v>
      </c>
      <c r="BE162" s="51">
        <v>0</v>
      </c>
      <c r="BF162" s="51">
        <v>0</v>
      </c>
      <c r="BG162" s="51">
        <v>0</v>
      </c>
      <c r="BH162" s="51">
        <v>0</v>
      </c>
      <c r="BI162" s="51">
        <v>0</v>
      </c>
      <c r="BJ162" s="51">
        <v>0</v>
      </c>
      <c r="BK162" s="51">
        <v>0</v>
      </c>
      <c r="BL162" s="51">
        <v>0</v>
      </c>
      <c r="BM162" s="51">
        <v>0</v>
      </c>
      <c r="BN162" s="51">
        <v>0</v>
      </c>
      <c r="BO162" s="51">
        <v>0</v>
      </c>
      <c r="BP162" s="51">
        <v>0</v>
      </c>
      <c r="BQ162" s="51">
        <v>0</v>
      </c>
      <c r="BR162" s="51">
        <v>0</v>
      </c>
      <c r="BS162" s="51">
        <v>0</v>
      </c>
      <c r="BT162" s="51">
        <v>0</v>
      </c>
      <c r="BU162" s="51">
        <v>0</v>
      </c>
      <c r="BV162" s="51">
        <v>0</v>
      </c>
      <c r="BW162" s="51">
        <v>0</v>
      </c>
      <c r="BX162" s="51">
        <v>0</v>
      </c>
      <c r="BY162" s="51">
        <v>0</v>
      </c>
      <c r="BZ162" s="51">
        <v>0</v>
      </c>
      <c r="CA162" s="51">
        <v>0</v>
      </c>
      <c r="CB162" s="51">
        <v>0</v>
      </c>
      <c r="CC162" s="51">
        <v>0</v>
      </c>
      <c r="CD162" s="51">
        <v>0</v>
      </c>
    </row>
    <row r="163" spans="1:82" hidden="1" x14ac:dyDescent="0.2">
      <c r="A163" s="50" t="s">
        <v>416</v>
      </c>
      <c r="B163" s="50" t="s">
        <v>144</v>
      </c>
      <c r="C163" s="50" t="s">
        <v>187</v>
      </c>
      <c r="D163" s="50" t="s">
        <v>322</v>
      </c>
      <c r="E163" s="51">
        <v>0</v>
      </c>
      <c r="F163" s="51">
        <v>0</v>
      </c>
      <c r="G163" s="51">
        <v>0</v>
      </c>
      <c r="H163" s="51">
        <v>0</v>
      </c>
      <c r="I163" s="51">
        <v>0</v>
      </c>
      <c r="J163" s="51">
        <v>0</v>
      </c>
      <c r="K163" s="51">
        <v>0</v>
      </c>
      <c r="L163" s="51">
        <v>0</v>
      </c>
      <c r="M163" s="51">
        <v>0</v>
      </c>
      <c r="N163" s="51">
        <v>0</v>
      </c>
      <c r="O163" s="51">
        <v>0</v>
      </c>
      <c r="P163" s="51">
        <v>0</v>
      </c>
      <c r="Q163" s="51">
        <v>0</v>
      </c>
      <c r="R163" s="51">
        <v>0</v>
      </c>
      <c r="S163" s="51">
        <v>0</v>
      </c>
      <c r="T163" s="51">
        <v>0</v>
      </c>
      <c r="U163" s="51">
        <v>0</v>
      </c>
      <c r="V163" s="51">
        <v>0</v>
      </c>
      <c r="W163" s="51">
        <v>0</v>
      </c>
      <c r="X163" s="51">
        <v>0</v>
      </c>
      <c r="Y163" s="51">
        <v>0</v>
      </c>
      <c r="Z163" s="51">
        <v>0</v>
      </c>
      <c r="AA163" s="51">
        <v>2596391</v>
      </c>
      <c r="AB163" s="51">
        <v>0</v>
      </c>
      <c r="AC163" s="51">
        <v>-391986</v>
      </c>
      <c r="AD163" s="51">
        <v>-391986</v>
      </c>
      <c r="AE163" s="51">
        <v>-391986</v>
      </c>
      <c r="AF163" s="51">
        <v>-391986</v>
      </c>
      <c r="AG163" s="51">
        <v>-386825</v>
      </c>
      <c r="AH163" s="51">
        <v>-386825</v>
      </c>
      <c r="AI163" s="51">
        <v>-391986</v>
      </c>
      <c r="AJ163" s="51">
        <v>-391986</v>
      </c>
      <c r="AK163" s="51">
        <v>-237066</v>
      </c>
      <c r="AL163" s="51">
        <v>-237066</v>
      </c>
      <c r="AM163" s="51">
        <v>68761</v>
      </c>
      <c r="AN163" s="51">
        <v>68761</v>
      </c>
      <c r="AO163" s="51">
        <v>68761</v>
      </c>
      <c r="AP163" s="51">
        <v>68762</v>
      </c>
      <c r="AQ163" s="51">
        <v>68762</v>
      </c>
      <c r="AR163" s="51">
        <v>68762</v>
      </c>
      <c r="AS163" s="51">
        <v>68762</v>
      </c>
      <c r="AT163" s="51">
        <v>68762</v>
      </c>
      <c r="AU163" s="51">
        <v>68762</v>
      </c>
      <c r="AV163" s="51">
        <v>68762</v>
      </c>
      <c r="AW163" s="51">
        <v>68762</v>
      </c>
      <c r="AX163" s="51">
        <v>68762</v>
      </c>
      <c r="AY163" s="51">
        <v>69426</v>
      </c>
      <c r="AZ163" s="51">
        <v>170</v>
      </c>
      <c r="BA163" s="51">
        <v>170</v>
      </c>
      <c r="BB163" s="51">
        <v>170</v>
      </c>
      <c r="BC163" s="51">
        <v>170</v>
      </c>
      <c r="BD163" s="51">
        <v>170</v>
      </c>
      <c r="BE163" s="51">
        <v>170</v>
      </c>
      <c r="BF163" s="51">
        <v>170</v>
      </c>
      <c r="BG163" s="51">
        <v>170</v>
      </c>
      <c r="BH163" s="51">
        <v>170</v>
      </c>
      <c r="BI163" s="51">
        <v>170</v>
      </c>
      <c r="BJ163" s="51">
        <v>170</v>
      </c>
      <c r="BK163" s="51">
        <v>170</v>
      </c>
      <c r="BL163" s="51">
        <v>170</v>
      </c>
      <c r="BM163" s="51">
        <v>170</v>
      </c>
      <c r="BN163" s="51">
        <v>170</v>
      </c>
      <c r="BO163" s="51">
        <v>170</v>
      </c>
      <c r="BP163" s="51">
        <v>170</v>
      </c>
      <c r="BQ163" s="51">
        <v>170</v>
      </c>
      <c r="BR163" s="51">
        <v>170</v>
      </c>
      <c r="BS163" s="51">
        <v>170</v>
      </c>
      <c r="BT163" s="51">
        <v>170</v>
      </c>
      <c r="BU163" s="51">
        <v>170</v>
      </c>
      <c r="BV163" s="51">
        <v>170</v>
      </c>
      <c r="BW163" s="51">
        <v>170</v>
      </c>
      <c r="BX163" s="51">
        <v>170</v>
      </c>
      <c r="BY163" s="51">
        <v>170</v>
      </c>
      <c r="BZ163" s="51">
        <v>170</v>
      </c>
      <c r="CA163" s="51">
        <v>170</v>
      </c>
      <c r="CB163" s="51">
        <v>170</v>
      </c>
      <c r="CC163" s="51">
        <v>170</v>
      </c>
      <c r="CD163" s="51">
        <v>170</v>
      </c>
    </row>
    <row r="164" spans="1:82" hidden="1" x14ac:dyDescent="0.2">
      <c r="A164" s="50" t="s">
        <v>416</v>
      </c>
      <c r="B164" s="50" t="s">
        <v>144</v>
      </c>
      <c r="C164" s="50" t="s">
        <v>209</v>
      </c>
      <c r="D164" s="50" t="s">
        <v>323</v>
      </c>
      <c r="E164" s="51">
        <v>0</v>
      </c>
      <c r="F164" s="51">
        <v>0</v>
      </c>
      <c r="G164" s="51">
        <v>0</v>
      </c>
      <c r="H164" s="51">
        <v>0</v>
      </c>
      <c r="I164" s="51">
        <v>0</v>
      </c>
      <c r="J164" s="51">
        <v>0</v>
      </c>
      <c r="K164" s="51">
        <v>0</v>
      </c>
      <c r="L164" s="51">
        <v>0</v>
      </c>
      <c r="M164" s="51">
        <v>0</v>
      </c>
      <c r="N164" s="51">
        <v>0</v>
      </c>
      <c r="O164" s="51">
        <v>0</v>
      </c>
      <c r="P164" s="51">
        <v>0</v>
      </c>
      <c r="Q164" s="51">
        <v>0</v>
      </c>
      <c r="R164" s="51">
        <v>0</v>
      </c>
      <c r="S164" s="51">
        <v>0</v>
      </c>
      <c r="T164" s="51">
        <v>0</v>
      </c>
      <c r="U164" s="51">
        <v>0</v>
      </c>
      <c r="V164" s="51">
        <v>0</v>
      </c>
      <c r="W164" s="51">
        <v>0</v>
      </c>
      <c r="X164" s="51">
        <v>0</v>
      </c>
      <c r="Y164" s="51">
        <v>0</v>
      </c>
      <c r="Z164" s="51">
        <v>0</v>
      </c>
      <c r="AA164" s="51">
        <v>0</v>
      </c>
      <c r="AB164" s="51">
        <v>0</v>
      </c>
      <c r="AC164" s="51">
        <v>-87096</v>
      </c>
      <c r="AD164" s="51">
        <v>-87096</v>
      </c>
      <c r="AE164" s="51">
        <v>-87096</v>
      </c>
      <c r="AF164" s="51">
        <v>-87096</v>
      </c>
      <c r="AG164" s="51">
        <v>-85949</v>
      </c>
      <c r="AH164" s="51">
        <v>-85949</v>
      </c>
      <c r="AI164" s="51">
        <v>-87096</v>
      </c>
      <c r="AJ164" s="51">
        <v>-87096</v>
      </c>
      <c r="AK164" s="51">
        <v>-52674</v>
      </c>
      <c r="AL164" s="51">
        <v>-52674</v>
      </c>
      <c r="AM164" s="51">
        <v>-71818</v>
      </c>
      <c r="AN164" s="51">
        <v>-71818</v>
      </c>
      <c r="AO164" s="51">
        <v>-71818</v>
      </c>
      <c r="AP164" s="51">
        <v>15278</v>
      </c>
      <c r="AQ164" s="51">
        <v>15278</v>
      </c>
      <c r="AR164" s="51">
        <v>15278</v>
      </c>
      <c r="AS164" s="51">
        <v>15278</v>
      </c>
      <c r="AT164" s="51">
        <v>15278</v>
      </c>
      <c r="AU164" s="51">
        <v>15278</v>
      </c>
      <c r="AV164" s="51">
        <v>15278</v>
      </c>
      <c r="AW164" s="51">
        <v>15278</v>
      </c>
      <c r="AX164" s="51">
        <v>15278</v>
      </c>
      <c r="AY164" s="51">
        <v>12115</v>
      </c>
      <c r="AZ164" s="51">
        <v>14472</v>
      </c>
      <c r="BA164" s="51">
        <v>-3163</v>
      </c>
      <c r="BB164" s="51">
        <v>-3163</v>
      </c>
      <c r="BC164" s="51">
        <v>-3163</v>
      </c>
      <c r="BD164" s="51">
        <v>-3163</v>
      </c>
      <c r="BE164" s="51">
        <v>-3163</v>
      </c>
      <c r="BF164" s="51">
        <v>-3163</v>
      </c>
      <c r="BG164" s="51">
        <v>-3163</v>
      </c>
      <c r="BH164" s="51">
        <v>-3163</v>
      </c>
      <c r="BI164" s="51">
        <v>-3163</v>
      </c>
      <c r="BJ164" s="51">
        <v>-3163</v>
      </c>
      <c r="BK164" s="51">
        <v>-3163</v>
      </c>
      <c r="BL164" s="51">
        <v>-3163</v>
      </c>
      <c r="BM164" s="51">
        <v>-3163</v>
      </c>
      <c r="BN164" s="51">
        <v>-3163</v>
      </c>
      <c r="BO164" s="51">
        <v>-3163</v>
      </c>
      <c r="BP164" s="51">
        <v>-3163</v>
      </c>
      <c r="BQ164" s="51">
        <v>-3163</v>
      </c>
      <c r="BR164" s="51">
        <v>-3163</v>
      </c>
      <c r="BS164" s="51">
        <v>-3163</v>
      </c>
      <c r="BT164" s="51">
        <v>-3163</v>
      </c>
      <c r="BU164" s="51">
        <v>-3163</v>
      </c>
      <c r="BV164" s="51">
        <v>-3163</v>
      </c>
      <c r="BW164" s="51">
        <v>-3163</v>
      </c>
      <c r="BX164" s="51">
        <v>-3163</v>
      </c>
      <c r="BY164" s="51">
        <v>-3163</v>
      </c>
      <c r="BZ164" s="51">
        <v>-3163</v>
      </c>
      <c r="CA164" s="51">
        <v>-3163</v>
      </c>
      <c r="CB164" s="51">
        <v>-3163</v>
      </c>
      <c r="CC164" s="51">
        <v>-3163</v>
      </c>
      <c r="CD164" s="51">
        <v>-3163</v>
      </c>
    </row>
    <row r="165" spans="1:82" hidden="1" x14ac:dyDescent="0.2">
      <c r="A165" s="50" t="s">
        <v>416</v>
      </c>
      <c r="B165" s="50" t="s">
        <v>144</v>
      </c>
      <c r="C165" s="50" t="s">
        <v>191</v>
      </c>
      <c r="D165" s="50" t="s">
        <v>324</v>
      </c>
      <c r="E165" s="51">
        <v>0</v>
      </c>
      <c r="F165" s="51">
        <v>0</v>
      </c>
      <c r="G165" s="51">
        <v>0</v>
      </c>
      <c r="H165" s="51">
        <v>0</v>
      </c>
      <c r="I165" s="51">
        <v>0</v>
      </c>
      <c r="J165" s="51">
        <v>0</v>
      </c>
      <c r="K165" s="51">
        <v>0</v>
      </c>
      <c r="L165" s="51">
        <v>0</v>
      </c>
      <c r="M165" s="51">
        <v>0</v>
      </c>
      <c r="N165" s="51">
        <v>0</v>
      </c>
      <c r="O165" s="51">
        <v>0</v>
      </c>
      <c r="P165" s="51">
        <v>0</v>
      </c>
      <c r="Q165" s="51">
        <v>0</v>
      </c>
      <c r="R165" s="51">
        <v>0</v>
      </c>
      <c r="S165" s="51">
        <v>0</v>
      </c>
      <c r="T165" s="51">
        <v>0</v>
      </c>
      <c r="U165" s="51">
        <v>0</v>
      </c>
      <c r="V165" s="51">
        <v>0</v>
      </c>
      <c r="W165" s="51">
        <v>0</v>
      </c>
      <c r="X165" s="51">
        <v>0</v>
      </c>
      <c r="Y165" s="51">
        <v>0</v>
      </c>
      <c r="Z165" s="51">
        <v>0</v>
      </c>
      <c r="AA165" s="51">
        <v>-40000000</v>
      </c>
      <c r="AB165" s="51">
        <v>-40000000</v>
      </c>
      <c r="AC165" s="51">
        <v>0</v>
      </c>
      <c r="AD165" s="51">
        <v>0</v>
      </c>
      <c r="AE165" s="51">
        <v>0</v>
      </c>
      <c r="AF165" s="51">
        <v>0</v>
      </c>
      <c r="AG165" s="51">
        <v>0</v>
      </c>
      <c r="AH165" s="51">
        <v>0</v>
      </c>
      <c r="AI165" s="51">
        <v>0</v>
      </c>
      <c r="AJ165" s="51">
        <v>0</v>
      </c>
      <c r="AK165" s="51">
        <v>0</v>
      </c>
      <c r="AL165" s="51">
        <v>0</v>
      </c>
      <c r="AM165" s="51">
        <v>0</v>
      </c>
      <c r="AN165" s="51">
        <v>0</v>
      </c>
      <c r="AO165" s="51">
        <v>0</v>
      </c>
      <c r="AP165" s="51">
        <v>0</v>
      </c>
      <c r="AQ165" s="51">
        <v>0</v>
      </c>
      <c r="AR165" s="51">
        <v>0</v>
      </c>
      <c r="AS165" s="51">
        <v>0</v>
      </c>
      <c r="AT165" s="51">
        <v>0</v>
      </c>
      <c r="AU165" s="51">
        <v>0</v>
      </c>
      <c r="AV165" s="51">
        <v>0</v>
      </c>
      <c r="AW165" s="51">
        <v>0</v>
      </c>
      <c r="AX165" s="51">
        <v>0</v>
      </c>
      <c r="AY165" s="51">
        <v>0</v>
      </c>
      <c r="AZ165" s="51">
        <v>0</v>
      </c>
      <c r="BA165" s="51">
        <v>0</v>
      </c>
      <c r="BB165" s="51">
        <v>0</v>
      </c>
      <c r="BC165" s="51">
        <v>0</v>
      </c>
      <c r="BD165" s="51">
        <v>0</v>
      </c>
      <c r="BE165" s="51">
        <v>0</v>
      </c>
      <c r="BF165" s="51">
        <v>0</v>
      </c>
      <c r="BG165" s="51">
        <v>0</v>
      </c>
      <c r="BH165" s="51">
        <v>0</v>
      </c>
      <c r="BI165" s="51">
        <v>0</v>
      </c>
      <c r="BJ165" s="51">
        <v>0</v>
      </c>
      <c r="BK165" s="51">
        <v>0</v>
      </c>
      <c r="BL165" s="51">
        <v>0</v>
      </c>
      <c r="BM165" s="51">
        <v>0</v>
      </c>
      <c r="BN165" s="51">
        <v>0</v>
      </c>
      <c r="BO165" s="51">
        <v>0</v>
      </c>
      <c r="BP165" s="51">
        <v>0</v>
      </c>
      <c r="BQ165" s="51">
        <v>0</v>
      </c>
      <c r="BR165" s="51">
        <v>0</v>
      </c>
      <c r="BS165" s="51">
        <v>0</v>
      </c>
      <c r="BT165" s="51">
        <v>0</v>
      </c>
      <c r="BU165" s="51">
        <v>0</v>
      </c>
      <c r="BV165" s="51">
        <v>0</v>
      </c>
      <c r="BW165" s="51">
        <v>0</v>
      </c>
      <c r="BX165" s="51">
        <v>0</v>
      </c>
      <c r="BY165" s="51">
        <v>0</v>
      </c>
      <c r="BZ165" s="51">
        <v>0</v>
      </c>
      <c r="CA165" s="51">
        <v>0</v>
      </c>
      <c r="CB165" s="51">
        <v>0</v>
      </c>
      <c r="CC165" s="51">
        <v>0</v>
      </c>
      <c r="CD165" s="51">
        <v>0</v>
      </c>
    </row>
    <row r="166" spans="1:82" hidden="1" x14ac:dyDescent="0.2">
      <c r="A166" s="50" t="s">
        <v>416</v>
      </c>
      <c r="B166" s="50" t="s">
        <v>144</v>
      </c>
      <c r="C166" s="50" t="s">
        <v>382</v>
      </c>
      <c r="D166" s="50" t="s">
        <v>383</v>
      </c>
      <c r="E166" s="51">
        <v>0</v>
      </c>
      <c r="F166" s="51">
        <v>0</v>
      </c>
      <c r="G166" s="51">
        <v>0</v>
      </c>
      <c r="H166" s="51">
        <v>0</v>
      </c>
      <c r="I166" s="51">
        <v>0</v>
      </c>
      <c r="J166" s="51">
        <v>0</v>
      </c>
      <c r="K166" s="51">
        <v>0</v>
      </c>
      <c r="L166" s="51">
        <v>0</v>
      </c>
      <c r="M166" s="51">
        <v>0</v>
      </c>
      <c r="N166" s="51">
        <v>0</v>
      </c>
      <c r="O166" s="51">
        <v>0</v>
      </c>
      <c r="P166" s="51">
        <v>0</v>
      </c>
      <c r="Q166" s="51">
        <v>0</v>
      </c>
      <c r="R166" s="51">
        <v>0</v>
      </c>
      <c r="S166" s="51">
        <v>0</v>
      </c>
      <c r="T166" s="51">
        <v>0</v>
      </c>
      <c r="U166" s="51">
        <v>0</v>
      </c>
      <c r="V166" s="51">
        <v>0</v>
      </c>
      <c r="W166" s="51">
        <v>0</v>
      </c>
      <c r="X166" s="51">
        <v>0</v>
      </c>
      <c r="Y166" s="51">
        <v>0</v>
      </c>
      <c r="Z166" s="51">
        <v>0</v>
      </c>
      <c r="AA166" s="51">
        <v>0</v>
      </c>
      <c r="AB166" s="51">
        <v>0</v>
      </c>
      <c r="AC166" s="51">
        <v>-52865.22</v>
      </c>
      <c r="AD166" s="51">
        <v>-52865.22</v>
      </c>
      <c r="AE166" s="51">
        <v>0</v>
      </c>
      <c r="AF166" s="51">
        <v>0</v>
      </c>
      <c r="AG166" s="51">
        <v>0</v>
      </c>
      <c r="AH166" s="51">
        <v>0</v>
      </c>
      <c r="AI166" s="51">
        <v>0</v>
      </c>
      <c r="AJ166" s="51">
        <v>0</v>
      </c>
      <c r="AK166" s="51">
        <v>0</v>
      </c>
      <c r="AL166" s="51">
        <v>0</v>
      </c>
      <c r="AM166" s="51">
        <v>0</v>
      </c>
      <c r="AN166" s="51">
        <v>0</v>
      </c>
      <c r="AO166" s="51">
        <v>0</v>
      </c>
      <c r="AP166" s="51">
        <v>0</v>
      </c>
      <c r="AQ166" s="51">
        <v>0</v>
      </c>
      <c r="AR166" s="51">
        <v>0</v>
      </c>
      <c r="AS166" s="51">
        <v>0</v>
      </c>
      <c r="AT166" s="51">
        <v>0</v>
      </c>
      <c r="AU166" s="51">
        <v>0</v>
      </c>
      <c r="AV166" s="51">
        <v>0</v>
      </c>
      <c r="AW166" s="51">
        <v>0</v>
      </c>
      <c r="AX166" s="51">
        <v>0</v>
      </c>
      <c r="AY166" s="51">
        <v>0</v>
      </c>
      <c r="AZ166" s="51">
        <v>0</v>
      </c>
      <c r="BA166" s="51">
        <v>0</v>
      </c>
      <c r="BB166" s="51">
        <v>0</v>
      </c>
      <c r="BC166" s="51">
        <v>0</v>
      </c>
      <c r="BD166" s="51">
        <v>0</v>
      </c>
      <c r="BE166" s="51">
        <v>0</v>
      </c>
      <c r="BF166" s="51">
        <v>0</v>
      </c>
      <c r="BG166" s="51">
        <v>0</v>
      </c>
      <c r="BH166" s="51">
        <v>0</v>
      </c>
      <c r="BI166" s="51">
        <v>0</v>
      </c>
      <c r="BJ166" s="51">
        <v>0</v>
      </c>
      <c r="BK166" s="51">
        <v>0</v>
      </c>
      <c r="BL166" s="51">
        <v>0</v>
      </c>
      <c r="BM166" s="51">
        <v>0</v>
      </c>
      <c r="BN166" s="51">
        <v>0</v>
      </c>
      <c r="BO166" s="51">
        <v>0</v>
      </c>
      <c r="BP166" s="51">
        <v>0</v>
      </c>
      <c r="BQ166" s="51">
        <v>0</v>
      </c>
      <c r="BR166" s="51">
        <v>0</v>
      </c>
      <c r="BS166" s="51">
        <v>0</v>
      </c>
      <c r="BT166" s="51">
        <v>0</v>
      </c>
      <c r="BU166" s="51">
        <v>0</v>
      </c>
      <c r="BV166" s="51">
        <v>0</v>
      </c>
      <c r="BW166" s="51">
        <v>0</v>
      </c>
      <c r="BX166" s="51">
        <v>0</v>
      </c>
      <c r="BY166" s="51">
        <v>0</v>
      </c>
      <c r="BZ166" s="51">
        <v>0</v>
      </c>
      <c r="CA166" s="51">
        <v>0</v>
      </c>
      <c r="CB166" s="51">
        <v>0</v>
      </c>
      <c r="CC166" s="51">
        <v>0</v>
      </c>
      <c r="CD166" s="51">
        <v>0</v>
      </c>
    </row>
    <row r="167" spans="1:82" hidden="1" x14ac:dyDescent="0.2">
      <c r="A167" s="50" t="s">
        <v>416</v>
      </c>
      <c r="B167" s="50" t="s">
        <v>144</v>
      </c>
      <c r="C167" s="50" t="s">
        <v>389</v>
      </c>
      <c r="D167" s="50" t="s">
        <v>390</v>
      </c>
      <c r="E167" s="51">
        <v>0</v>
      </c>
      <c r="F167" s="51">
        <v>0</v>
      </c>
      <c r="G167" s="51">
        <v>0</v>
      </c>
      <c r="H167" s="51">
        <v>0</v>
      </c>
      <c r="I167" s="51">
        <v>0</v>
      </c>
      <c r="J167" s="51">
        <v>0</v>
      </c>
      <c r="K167" s="51">
        <v>0</v>
      </c>
      <c r="L167" s="51">
        <v>0</v>
      </c>
      <c r="M167" s="51">
        <v>0</v>
      </c>
      <c r="N167" s="51">
        <v>0</v>
      </c>
      <c r="O167" s="51">
        <v>0</v>
      </c>
      <c r="P167" s="51">
        <v>0</v>
      </c>
      <c r="Q167" s="51">
        <v>0</v>
      </c>
      <c r="R167" s="51">
        <v>0</v>
      </c>
      <c r="S167" s="51">
        <v>0</v>
      </c>
      <c r="T167" s="51">
        <v>0</v>
      </c>
      <c r="U167" s="51">
        <v>0</v>
      </c>
      <c r="V167" s="51">
        <v>0</v>
      </c>
      <c r="W167" s="51">
        <v>0</v>
      </c>
      <c r="X167" s="51">
        <v>0</v>
      </c>
      <c r="Y167" s="51">
        <v>0</v>
      </c>
      <c r="Z167" s="51">
        <v>0</v>
      </c>
      <c r="AA167" s="51">
        <v>0</v>
      </c>
      <c r="AB167" s="51">
        <v>0</v>
      </c>
      <c r="AC167" s="51">
        <v>40000000</v>
      </c>
      <c r="AD167" s="51">
        <v>40000000</v>
      </c>
      <c r="AE167" s="51">
        <v>0</v>
      </c>
      <c r="AF167" s="51">
        <v>0</v>
      </c>
      <c r="AG167" s="51">
        <v>0</v>
      </c>
      <c r="AH167" s="51">
        <v>0</v>
      </c>
      <c r="AI167" s="51">
        <v>0</v>
      </c>
      <c r="AJ167" s="51">
        <v>0</v>
      </c>
      <c r="AK167" s="51">
        <v>0</v>
      </c>
      <c r="AL167" s="51">
        <v>0</v>
      </c>
      <c r="AM167" s="51">
        <v>0</v>
      </c>
      <c r="AN167" s="51">
        <v>0</v>
      </c>
      <c r="AO167" s="51">
        <v>0</v>
      </c>
      <c r="AP167" s="51">
        <v>0</v>
      </c>
      <c r="AQ167" s="51">
        <v>0</v>
      </c>
      <c r="AR167" s="51">
        <v>0</v>
      </c>
      <c r="AS167" s="51">
        <v>0</v>
      </c>
      <c r="AT167" s="51">
        <v>0</v>
      </c>
      <c r="AU167" s="51">
        <v>0</v>
      </c>
      <c r="AV167" s="51">
        <v>0</v>
      </c>
      <c r="AW167" s="51">
        <v>0</v>
      </c>
      <c r="AX167" s="51">
        <v>0</v>
      </c>
      <c r="AY167" s="51">
        <v>0</v>
      </c>
      <c r="AZ167" s="51">
        <v>0</v>
      </c>
      <c r="BA167" s="51">
        <v>0</v>
      </c>
      <c r="BB167" s="51">
        <v>0</v>
      </c>
      <c r="BC167" s="51">
        <v>0</v>
      </c>
      <c r="BD167" s="51">
        <v>0</v>
      </c>
      <c r="BE167" s="51">
        <v>0</v>
      </c>
      <c r="BF167" s="51">
        <v>0</v>
      </c>
      <c r="BG167" s="51">
        <v>0</v>
      </c>
      <c r="BH167" s="51">
        <v>0</v>
      </c>
      <c r="BI167" s="51">
        <v>0</v>
      </c>
      <c r="BJ167" s="51">
        <v>0</v>
      </c>
      <c r="BK167" s="51">
        <v>0</v>
      </c>
      <c r="BL167" s="51">
        <v>0</v>
      </c>
      <c r="BM167" s="51">
        <v>0</v>
      </c>
      <c r="BN167" s="51">
        <v>0</v>
      </c>
      <c r="BO167" s="51">
        <v>0</v>
      </c>
      <c r="BP167" s="51">
        <v>0</v>
      </c>
      <c r="BQ167" s="51">
        <v>0</v>
      </c>
      <c r="BR167" s="51">
        <v>0</v>
      </c>
      <c r="BS167" s="51">
        <v>0</v>
      </c>
      <c r="BT167" s="51">
        <v>0</v>
      </c>
      <c r="BU167" s="51">
        <v>0</v>
      </c>
      <c r="BV167" s="51">
        <v>0</v>
      </c>
      <c r="BW167" s="51">
        <v>0</v>
      </c>
      <c r="BX167" s="51">
        <v>0</v>
      </c>
      <c r="BY167" s="51">
        <v>0</v>
      </c>
      <c r="BZ167" s="51">
        <v>0</v>
      </c>
      <c r="CA167" s="51">
        <v>0</v>
      </c>
      <c r="CB167" s="51">
        <v>0</v>
      </c>
      <c r="CC167" s="51">
        <v>0</v>
      </c>
      <c r="CD167" s="51">
        <v>0</v>
      </c>
    </row>
    <row r="168" spans="1:82" hidden="1" x14ac:dyDescent="0.2">
      <c r="A168" s="50" t="s">
        <v>416</v>
      </c>
      <c r="B168" s="50" t="s">
        <v>144</v>
      </c>
      <c r="C168" s="50" t="s">
        <v>151</v>
      </c>
      <c r="D168" s="50" t="s">
        <v>391</v>
      </c>
      <c r="E168" s="51">
        <v>0</v>
      </c>
      <c r="F168" s="51">
        <v>0</v>
      </c>
      <c r="G168" s="51">
        <v>0</v>
      </c>
      <c r="H168" s="51">
        <v>0</v>
      </c>
      <c r="I168" s="51">
        <v>0</v>
      </c>
      <c r="J168" s="51">
        <v>0</v>
      </c>
      <c r="K168" s="51">
        <v>0</v>
      </c>
      <c r="L168" s="51">
        <v>-291395793</v>
      </c>
      <c r="M168" s="51">
        <v>-586214000</v>
      </c>
      <c r="N168" s="51">
        <v>-586214000</v>
      </c>
      <c r="O168" s="51">
        <v>-585827000</v>
      </c>
      <c r="P168" s="51">
        <v>-585453725</v>
      </c>
      <c r="Q168" s="51">
        <v>-585453725</v>
      </c>
      <c r="R168" s="51">
        <v>-585453725</v>
      </c>
      <c r="S168" s="51">
        <v>-405453725</v>
      </c>
      <c r="T168" s="51">
        <v>-405453725</v>
      </c>
      <c r="U168" s="51">
        <v>-448508074.27999997</v>
      </c>
      <c r="V168" s="51">
        <v>-448508074.27999997</v>
      </c>
      <c r="W168" s="51">
        <v>-448508074.27999997</v>
      </c>
      <c r="X168" s="51">
        <v>-448508074.27999997</v>
      </c>
      <c r="Y168" s="51">
        <v>-448508074.27999997</v>
      </c>
      <c r="Z168" s="51">
        <v>-448508074.27999997</v>
      </c>
      <c r="AA168" s="51">
        <v>-448508074.27999997</v>
      </c>
      <c r="AB168" s="51">
        <v>-445911683.27999997</v>
      </c>
      <c r="AC168" s="51">
        <v>-445911683.27999997</v>
      </c>
      <c r="AD168" s="51">
        <v>-445911683.27999997</v>
      </c>
      <c r="AE168" s="51">
        <v>-495911683.27999997</v>
      </c>
      <c r="AF168" s="51">
        <v>-515911683.27999997</v>
      </c>
      <c r="AG168" s="51">
        <v>-515911683.27999997</v>
      </c>
      <c r="AH168" s="51">
        <v>-515911683.27999997</v>
      </c>
      <c r="AI168" s="51">
        <v>-515911683.27999997</v>
      </c>
      <c r="AJ168" s="51">
        <v>-515911683.27999997</v>
      </c>
      <c r="AK168" s="51">
        <v>-515911683.27999997</v>
      </c>
      <c r="AL168" s="51">
        <v>-515911683.27999997</v>
      </c>
      <c r="AM168" s="51">
        <v>-516303669.27999997</v>
      </c>
      <c r="AN168" s="51">
        <v>-517392420.27999997</v>
      </c>
      <c r="AO168" s="51">
        <v>-517392420.27999997</v>
      </c>
      <c r="AP168" s="51">
        <v>-517479516.27999997</v>
      </c>
      <c r="AQ168" s="51">
        <v>-517479516.27999997</v>
      </c>
      <c r="AR168" s="51">
        <v>-517479516.27999997</v>
      </c>
      <c r="AS168" s="51">
        <v>-517479516.27999997</v>
      </c>
      <c r="AT168" s="51">
        <v>-517479516.27999997</v>
      </c>
      <c r="AU168" s="51">
        <v>-517479516.27999997</v>
      </c>
      <c r="AV168" s="51">
        <v>-517479516.27999997</v>
      </c>
      <c r="AW168" s="51">
        <v>-517479516.27999997</v>
      </c>
      <c r="AX168" s="51">
        <v>-517479516.27999997</v>
      </c>
      <c r="AY168" s="51">
        <v>-517479516.27999997</v>
      </c>
      <c r="AZ168" s="51">
        <v>-517399653.27999997</v>
      </c>
      <c r="BA168" s="51">
        <v>-517382018.27999997</v>
      </c>
      <c r="BB168" s="51">
        <v>-517382018.27999997</v>
      </c>
      <c r="BC168" s="51">
        <v>-497382018.27999997</v>
      </c>
      <c r="BD168" s="51">
        <v>-497382018.27999997</v>
      </c>
      <c r="BE168" s="51">
        <v>-497382018.27999997</v>
      </c>
      <c r="BF168" s="51">
        <v>-497382018.27999997</v>
      </c>
      <c r="BG168" s="51">
        <v>-497382018.27999997</v>
      </c>
      <c r="BH168" s="51">
        <v>-497382018.27999997</v>
      </c>
      <c r="BI168" s="51">
        <v>-497382018.27999997</v>
      </c>
      <c r="BJ168" s="51">
        <v>-497382018.27999997</v>
      </c>
      <c r="BK168" s="51">
        <v>-497382018.27999997</v>
      </c>
      <c r="BL168" s="51">
        <v>-497382018.27999997</v>
      </c>
      <c r="BM168" s="51">
        <v>-497382018.27999997</v>
      </c>
      <c r="BN168" s="51">
        <v>-497382018.27999997</v>
      </c>
      <c r="BO168" s="51">
        <v>-497382018.27999997</v>
      </c>
      <c r="BP168" s="51">
        <v>-497382018.27999997</v>
      </c>
      <c r="BQ168" s="51">
        <v>-497382018.27999997</v>
      </c>
      <c r="BR168" s="51">
        <v>-497382018.27999997</v>
      </c>
      <c r="BS168" s="51">
        <v>-497382018.27999997</v>
      </c>
      <c r="BT168" s="51">
        <v>-497382018.27999997</v>
      </c>
      <c r="BU168" s="51">
        <v>-497382018.27999997</v>
      </c>
      <c r="BV168" s="51">
        <v>-497382018.27999997</v>
      </c>
      <c r="BW168" s="51">
        <v>-497382018.27999997</v>
      </c>
      <c r="BX168" s="51">
        <v>-497382018.27999997</v>
      </c>
      <c r="BY168" s="51">
        <v>-497382018.27999997</v>
      </c>
      <c r="BZ168" s="51">
        <v>-497382018.27999997</v>
      </c>
      <c r="CA168" s="51">
        <v>-497382018.27999997</v>
      </c>
      <c r="CB168" s="51">
        <v>-497382018.27999997</v>
      </c>
      <c r="CC168" s="51">
        <v>-497382018.27999997</v>
      </c>
      <c r="CD168" s="51">
        <v>-497382018.27999997</v>
      </c>
    </row>
    <row r="169" spans="1:82" hidden="1" x14ac:dyDescent="0.2">
      <c r="A169" s="50" t="s">
        <v>416</v>
      </c>
      <c r="B169" s="50" t="s">
        <v>144</v>
      </c>
      <c r="C169" s="50" t="s">
        <v>153</v>
      </c>
      <c r="D169" s="50" t="s">
        <v>154</v>
      </c>
      <c r="E169" s="51">
        <v>0</v>
      </c>
      <c r="F169" s="51">
        <v>0</v>
      </c>
      <c r="G169" s="51">
        <v>0</v>
      </c>
      <c r="H169" s="51">
        <v>0</v>
      </c>
      <c r="I169" s="51">
        <v>0</v>
      </c>
      <c r="J169" s="51">
        <v>0</v>
      </c>
      <c r="K169" s="51">
        <v>0</v>
      </c>
      <c r="L169" s="51">
        <v>0</v>
      </c>
      <c r="M169" s="51">
        <v>0</v>
      </c>
      <c r="N169" s="51">
        <v>0</v>
      </c>
      <c r="O169" s="51">
        <v>0</v>
      </c>
      <c r="P169" s="51">
        <v>0</v>
      </c>
      <c r="Q169" s="51">
        <v>0</v>
      </c>
      <c r="R169" s="51">
        <v>0</v>
      </c>
      <c r="S169" s="51">
        <v>-6607050.3399999999</v>
      </c>
      <c r="T169" s="51">
        <v>-6607050.3399999999</v>
      </c>
      <c r="U169" s="51">
        <v>36447298.939999998</v>
      </c>
      <c r="V169" s="51">
        <v>36447298.939999998</v>
      </c>
      <c r="W169" s="51">
        <v>36447298.939999998</v>
      </c>
      <c r="X169" s="51">
        <v>36447298.939999998</v>
      </c>
      <c r="Y169" s="51">
        <v>36447298.939999998</v>
      </c>
      <c r="Z169" s="51">
        <v>36447298.939999998</v>
      </c>
      <c r="AA169" s="51">
        <v>36447298.939999998</v>
      </c>
      <c r="AB169" s="51">
        <v>36447298.939999998</v>
      </c>
      <c r="AC169" s="51">
        <v>36447298.939999998</v>
      </c>
      <c r="AD169" s="51">
        <v>36447298.939999998</v>
      </c>
      <c r="AE169" s="51">
        <v>36447298.939999998</v>
      </c>
      <c r="AF169" s="51">
        <v>69538670.090000004</v>
      </c>
      <c r="AG169" s="51">
        <v>69538670.090000004</v>
      </c>
      <c r="AH169" s="51">
        <v>69538670.090000004</v>
      </c>
      <c r="AI169" s="51">
        <v>69538670.090000004</v>
      </c>
      <c r="AJ169" s="51">
        <v>69538670.090000004</v>
      </c>
      <c r="AK169" s="51">
        <v>69538670.090000004</v>
      </c>
      <c r="AL169" s="51">
        <v>69538670.090000004</v>
      </c>
      <c r="AM169" s="51">
        <v>69538670.090000004</v>
      </c>
      <c r="AN169" s="51">
        <v>69538670.090000004</v>
      </c>
      <c r="AO169" s="51">
        <v>69538670.090000004</v>
      </c>
      <c r="AP169" s="51">
        <v>69538670.090000004</v>
      </c>
      <c r="AQ169" s="51">
        <v>69538670.090000004</v>
      </c>
      <c r="AR169" s="51">
        <v>69538670.090000004</v>
      </c>
      <c r="AS169" s="51">
        <v>62672170.060000002</v>
      </c>
      <c r="AT169" s="51">
        <v>62672170.060000002</v>
      </c>
      <c r="AU169" s="51">
        <v>62672170.060000002</v>
      </c>
      <c r="AV169" s="51">
        <v>62672170.060000002</v>
      </c>
      <c r="AW169" s="51">
        <v>62672170.060000002</v>
      </c>
      <c r="AX169" s="51">
        <v>62672170.060000002</v>
      </c>
      <c r="AY169" s="51">
        <v>62672170.060000002</v>
      </c>
      <c r="AZ169" s="51">
        <v>62672170.060000002</v>
      </c>
      <c r="BA169" s="51">
        <v>62672170.060000002</v>
      </c>
      <c r="BB169" s="51">
        <v>62672170.060000002</v>
      </c>
      <c r="BC169" s="51">
        <v>62672170.060000002</v>
      </c>
      <c r="BD169" s="51">
        <v>62672170.060000002</v>
      </c>
      <c r="BE169" s="51">
        <v>62672170.060000002</v>
      </c>
      <c r="BF169" s="51">
        <v>62672170.060000002</v>
      </c>
      <c r="BG169" s="51">
        <v>62672170.060000002</v>
      </c>
      <c r="BH169" s="51">
        <v>62672170.060000002</v>
      </c>
      <c r="BI169" s="51">
        <v>62672170.060000002</v>
      </c>
      <c r="BJ169" s="51">
        <v>62672170.060000002</v>
      </c>
      <c r="BK169" s="51">
        <v>62672170.060000002</v>
      </c>
      <c r="BL169" s="51">
        <v>62672170.060000002</v>
      </c>
      <c r="BM169" s="51">
        <v>62672170.060000002</v>
      </c>
      <c r="BN169" s="51">
        <v>62672170.060000002</v>
      </c>
      <c r="BO169" s="51">
        <v>62672170.060000002</v>
      </c>
      <c r="BP169" s="51">
        <v>62672170.060000002</v>
      </c>
      <c r="BQ169" s="51">
        <v>62672170.060000002</v>
      </c>
      <c r="BR169" s="51">
        <v>62672170.060000002</v>
      </c>
      <c r="BS169" s="51">
        <v>62672170.060000002</v>
      </c>
      <c r="BT169" s="51">
        <v>62672170.060000002</v>
      </c>
      <c r="BU169" s="51">
        <v>62672170.060000002</v>
      </c>
      <c r="BV169" s="51">
        <v>62672170.060000002</v>
      </c>
      <c r="BW169" s="51">
        <v>62672170.060000002</v>
      </c>
      <c r="BX169" s="51">
        <v>62672170.060000002</v>
      </c>
      <c r="BY169" s="51">
        <v>62672170.060000002</v>
      </c>
      <c r="BZ169" s="51">
        <v>62672170.060000002</v>
      </c>
      <c r="CA169" s="51">
        <v>62672170.060000002</v>
      </c>
      <c r="CB169" s="51">
        <v>62672170.060000002</v>
      </c>
      <c r="CC169" s="51">
        <v>62672170.060000002</v>
      </c>
      <c r="CD169" s="51">
        <v>62672170.060000002</v>
      </c>
    </row>
    <row r="170" spans="1:82" hidden="1" x14ac:dyDescent="0.2">
      <c r="A170" s="50" t="s">
        <v>416</v>
      </c>
      <c r="B170" s="50" t="s">
        <v>144</v>
      </c>
      <c r="C170" s="50" t="s">
        <v>155</v>
      </c>
      <c r="D170" s="50" t="s">
        <v>156</v>
      </c>
      <c r="E170" s="51">
        <v>0</v>
      </c>
      <c r="F170" s="51">
        <v>0</v>
      </c>
      <c r="G170" s="51">
        <v>0</v>
      </c>
      <c r="H170" s="51">
        <v>0</v>
      </c>
      <c r="I170" s="51">
        <v>0</v>
      </c>
      <c r="J170" s="51">
        <v>0</v>
      </c>
      <c r="K170" s="51">
        <v>0</v>
      </c>
      <c r="L170" s="51">
        <v>-1189064.1499999999</v>
      </c>
      <c r="M170" s="51">
        <v>-2705641</v>
      </c>
      <c r="N170" s="51">
        <v>-3777234.63</v>
      </c>
      <c r="O170" s="51">
        <v>-4892344.54</v>
      </c>
      <c r="P170" s="51">
        <v>-6607050.3399999999</v>
      </c>
      <c r="Q170" s="51">
        <v>-6607050.3399999999</v>
      </c>
      <c r="R170" s="51">
        <v>-8727691.6699999999</v>
      </c>
      <c r="S170" s="51">
        <v>-4088255.71</v>
      </c>
      <c r="T170" s="51">
        <v>-5239395.78</v>
      </c>
      <c r="U170" s="51">
        <v>-6019075.3600000003</v>
      </c>
      <c r="V170" s="51">
        <v>-7029968.9500000002</v>
      </c>
      <c r="W170" s="51">
        <v>-7290685.4699999997</v>
      </c>
      <c r="X170" s="51">
        <v>-7575497.9699999997</v>
      </c>
      <c r="Y170" s="51">
        <v>-8382504.8200000003</v>
      </c>
      <c r="Z170" s="51">
        <v>-9454388.2400000002</v>
      </c>
      <c r="AA170" s="51">
        <v>-9629109.9199999999</v>
      </c>
      <c r="AB170" s="51">
        <v>-9406051.0600000005</v>
      </c>
      <c r="AC170" s="51">
        <v>-6908628.8499999996</v>
      </c>
      <c r="AD170" s="51">
        <v>-6908628.8499999996</v>
      </c>
      <c r="AE170" s="51">
        <v>-7931343.4400000004</v>
      </c>
      <c r="AF170" s="51">
        <v>-1988019.86</v>
      </c>
      <c r="AG170" s="51">
        <v>-2808905.37</v>
      </c>
      <c r="AH170" s="51">
        <v>-3374192.16</v>
      </c>
      <c r="AI170" s="51">
        <v>-3400181.02</v>
      </c>
      <c r="AJ170" s="51">
        <v>-3834595.43</v>
      </c>
      <c r="AK170" s="51">
        <v>-3792556.3</v>
      </c>
      <c r="AL170" s="51">
        <v>-4691576.28</v>
      </c>
      <c r="AM170" s="51">
        <v>-5327914.99</v>
      </c>
      <c r="AN170" s="51">
        <v>-5533083.8200000003</v>
      </c>
      <c r="AO170" s="51">
        <v>-6448559.2000000002</v>
      </c>
      <c r="AP170" s="51">
        <v>-6866500.0300000003</v>
      </c>
      <c r="AQ170" s="51">
        <v>-6866500.0300000003</v>
      </c>
      <c r="AR170" s="51">
        <v>-8035127.5499999998</v>
      </c>
      <c r="AS170" s="51">
        <v>-2586745.25</v>
      </c>
      <c r="AT170" s="51">
        <v>-3927352.08</v>
      </c>
      <c r="AU170" s="51">
        <v>-5067340.04</v>
      </c>
      <c r="AV170" s="51">
        <v>-6151809.8799999999</v>
      </c>
      <c r="AW170" s="51">
        <v>-7120624.6200000001</v>
      </c>
      <c r="AX170" s="51">
        <v>-8322814.5800000001</v>
      </c>
      <c r="AY170" s="51">
        <v>-9477624.6500000004</v>
      </c>
      <c r="AZ170" s="51">
        <v>-10588942.35</v>
      </c>
      <c r="BA170" s="51">
        <v>-11743664.029999999</v>
      </c>
      <c r="BB170" s="51">
        <v>-13278805.560000001</v>
      </c>
      <c r="BC170" s="51">
        <v>-14620154.380000001</v>
      </c>
      <c r="BD170" s="51">
        <v>-14620154.380000001</v>
      </c>
      <c r="BE170" s="51">
        <v>-14620154.380000001</v>
      </c>
      <c r="BF170" s="51">
        <v>-14620154.380000001</v>
      </c>
      <c r="BG170" s="51">
        <v>-14620154.380000001</v>
      </c>
      <c r="BH170" s="51">
        <v>-14620154.380000001</v>
      </c>
      <c r="BI170" s="51">
        <v>-14620154.380000001</v>
      </c>
      <c r="BJ170" s="51">
        <v>-14620154.380000001</v>
      </c>
      <c r="BK170" s="51">
        <v>-14620154.380000001</v>
      </c>
      <c r="BL170" s="51">
        <v>-14620154.380000001</v>
      </c>
      <c r="BM170" s="51">
        <v>-14620154.380000001</v>
      </c>
      <c r="BN170" s="51">
        <v>-14620154.380000001</v>
      </c>
      <c r="BO170" s="51">
        <v>-14620154.380000001</v>
      </c>
      <c r="BP170" s="51">
        <v>-14620154.380000001</v>
      </c>
      <c r="BQ170" s="51">
        <v>-14620154.380000001</v>
      </c>
      <c r="BR170" s="51">
        <v>-14620154.380000001</v>
      </c>
      <c r="BS170" s="51">
        <v>-14620154.380000001</v>
      </c>
      <c r="BT170" s="51">
        <v>-14620154.380000001</v>
      </c>
      <c r="BU170" s="51">
        <v>-14620154.380000001</v>
      </c>
      <c r="BV170" s="51">
        <v>-14620154.380000001</v>
      </c>
      <c r="BW170" s="51">
        <v>-14620154.380000001</v>
      </c>
      <c r="BX170" s="51">
        <v>-14620154.380000001</v>
      </c>
      <c r="BY170" s="51">
        <v>-14620154.380000001</v>
      </c>
      <c r="BZ170" s="51">
        <v>-14620154.380000001</v>
      </c>
      <c r="CA170" s="51">
        <v>-14620154.380000001</v>
      </c>
      <c r="CB170" s="51">
        <v>-14620154.380000001</v>
      </c>
      <c r="CC170" s="51">
        <v>-14620154.380000001</v>
      </c>
      <c r="CD170" s="51">
        <v>-14620154.380000001</v>
      </c>
    </row>
    <row r="171" spans="1:82" hidden="1" x14ac:dyDescent="0.2">
      <c r="A171" s="50" t="s">
        <v>416</v>
      </c>
      <c r="B171" s="50" t="s">
        <v>144</v>
      </c>
      <c r="C171" s="50" t="s">
        <v>221</v>
      </c>
      <c r="D171" s="50" t="s">
        <v>417</v>
      </c>
      <c r="E171" s="51">
        <v>0</v>
      </c>
      <c r="F171" s="51">
        <v>0</v>
      </c>
      <c r="G171" s="51">
        <v>0</v>
      </c>
      <c r="H171" s="51">
        <v>0</v>
      </c>
      <c r="I171" s="51">
        <v>0</v>
      </c>
      <c r="J171" s="51">
        <v>0</v>
      </c>
      <c r="K171" s="51">
        <v>0</v>
      </c>
      <c r="L171" s="51">
        <v>292584857.19999999</v>
      </c>
      <c r="M171" s="51">
        <v>294545471</v>
      </c>
      <c r="N171" s="51">
        <v>295617064.63</v>
      </c>
      <c r="O171" s="51">
        <v>297355878.06</v>
      </c>
      <c r="P171" s="51">
        <v>299033925.22000003</v>
      </c>
      <c r="Q171" s="51">
        <v>299033925.22000003</v>
      </c>
      <c r="R171" s="51">
        <v>301154566.55000001</v>
      </c>
      <c r="S171" s="51">
        <v>123986724.41000003</v>
      </c>
      <c r="T171" s="51">
        <v>125137864.47999999</v>
      </c>
      <c r="U171" s="51">
        <v>125917544.06</v>
      </c>
      <c r="V171" s="51">
        <v>126928437.65000001</v>
      </c>
      <c r="W171" s="51">
        <v>127189154.17</v>
      </c>
      <c r="X171" s="51">
        <v>128907814.67</v>
      </c>
      <c r="Y171" s="51">
        <v>129436122.52</v>
      </c>
      <c r="Z171" s="51">
        <v>130221974.63</v>
      </c>
      <c r="AA171" s="51">
        <v>130469191.31</v>
      </c>
      <c r="AB171" s="51">
        <v>130246132.45</v>
      </c>
      <c r="AC171" s="51">
        <v>86343017.530000001</v>
      </c>
      <c r="AD171" s="51">
        <v>86343017.530000001</v>
      </c>
      <c r="AE171" s="51">
        <v>137365732.12</v>
      </c>
      <c r="AF171" s="51">
        <v>158332036.90000001</v>
      </c>
      <c r="AG171" s="51">
        <v>159146614.41</v>
      </c>
      <c r="AH171" s="51">
        <v>159711901.19999999</v>
      </c>
      <c r="AI171" s="51">
        <v>159744198.06</v>
      </c>
      <c r="AJ171" s="51">
        <v>160086204.99000001</v>
      </c>
      <c r="AK171" s="51">
        <v>159877384.86000001</v>
      </c>
      <c r="AL171" s="51">
        <v>160776404.84</v>
      </c>
      <c r="AM171" s="51">
        <v>161518046.55000001</v>
      </c>
      <c r="AN171" s="51">
        <v>161723215.38000003</v>
      </c>
      <c r="AO171" s="51">
        <v>162638690.75999999</v>
      </c>
      <c r="AP171" s="51">
        <v>162983010.66999999</v>
      </c>
      <c r="AQ171" s="51">
        <v>162983010.66999999</v>
      </c>
      <c r="AR171" s="51">
        <v>164151638.19</v>
      </c>
      <c r="AS171" s="51">
        <v>165569755.91999999</v>
      </c>
      <c r="AT171" s="51">
        <v>166910362.75</v>
      </c>
      <c r="AU171" s="51">
        <v>168050350.71000001</v>
      </c>
      <c r="AV171" s="51">
        <v>169134820.55000001</v>
      </c>
      <c r="AW171" s="51">
        <v>170103635.29000002</v>
      </c>
      <c r="AX171" s="51">
        <v>171305825.25</v>
      </c>
      <c r="AY171" s="51">
        <v>172463134.31999999</v>
      </c>
      <c r="AZ171" s="51">
        <v>173574887.01999998</v>
      </c>
      <c r="BA171" s="51">
        <v>174729608.70000002</v>
      </c>
      <c r="BB171" s="51">
        <v>176264750.22999999</v>
      </c>
      <c r="BC171" s="51">
        <v>157606099.04999998</v>
      </c>
      <c r="BD171" s="51">
        <v>157606099.04999998</v>
      </c>
      <c r="BE171" s="51">
        <v>157606099.04999998</v>
      </c>
      <c r="BF171" s="51">
        <v>157606099.04999998</v>
      </c>
      <c r="BG171" s="51">
        <v>157606099.04999998</v>
      </c>
      <c r="BH171" s="51">
        <v>157606099.04999998</v>
      </c>
      <c r="BI171" s="51">
        <v>157606099.04999998</v>
      </c>
      <c r="BJ171" s="51">
        <v>157606099.04999998</v>
      </c>
      <c r="BK171" s="51">
        <v>157606099.04999998</v>
      </c>
      <c r="BL171" s="51">
        <v>157606099.04999998</v>
      </c>
      <c r="BM171" s="51">
        <v>157606099.04999998</v>
      </c>
      <c r="BN171" s="51">
        <v>157606099.04999998</v>
      </c>
      <c r="BO171" s="51">
        <v>157606099.04999998</v>
      </c>
      <c r="BP171" s="51">
        <v>157606099.04999998</v>
      </c>
      <c r="BQ171" s="51">
        <v>157606099.04999998</v>
      </c>
      <c r="BR171" s="51">
        <v>157606099.04999998</v>
      </c>
      <c r="BS171" s="51">
        <v>157606099.04999998</v>
      </c>
      <c r="BT171" s="51">
        <v>157606099.04999998</v>
      </c>
      <c r="BU171" s="51">
        <v>157606099.04999998</v>
      </c>
      <c r="BV171" s="51">
        <v>157606099.04999998</v>
      </c>
      <c r="BW171" s="51">
        <v>157606099.04999998</v>
      </c>
      <c r="BX171" s="51">
        <v>157606099.04999998</v>
      </c>
      <c r="BY171" s="51">
        <v>157606099.04999998</v>
      </c>
      <c r="BZ171" s="51">
        <v>157606099.04999998</v>
      </c>
      <c r="CA171" s="51">
        <v>157606099.04999998</v>
      </c>
      <c r="CB171" s="51">
        <v>157606099.04999998</v>
      </c>
      <c r="CC171" s="51">
        <v>157606099.04999998</v>
      </c>
      <c r="CD171" s="51">
        <v>157606099.04999998</v>
      </c>
    </row>
    <row r="172" spans="1:82" hidden="1" x14ac:dyDescent="0.2">
      <c r="A172" s="50" t="s">
        <v>416</v>
      </c>
      <c r="B172" s="50" t="s">
        <v>221</v>
      </c>
      <c r="C172" s="50" t="s">
        <v>333</v>
      </c>
      <c r="D172" s="50" t="s">
        <v>415</v>
      </c>
      <c r="E172" s="51">
        <v>0</v>
      </c>
      <c r="F172" s="51">
        <v>0</v>
      </c>
      <c r="G172" s="51">
        <v>0</v>
      </c>
      <c r="H172" s="51">
        <v>0</v>
      </c>
      <c r="I172" s="51">
        <v>0</v>
      </c>
      <c r="J172" s="51">
        <v>0</v>
      </c>
      <c r="K172" s="51">
        <v>0</v>
      </c>
      <c r="L172" s="51">
        <v>0</v>
      </c>
      <c r="M172" s="51">
        <v>0</v>
      </c>
      <c r="N172" s="51">
        <v>0</v>
      </c>
      <c r="O172" s="51">
        <v>0</v>
      </c>
      <c r="P172" s="51">
        <v>0</v>
      </c>
      <c r="Q172" s="51">
        <v>0</v>
      </c>
      <c r="R172" s="51">
        <v>0</v>
      </c>
      <c r="S172" s="51">
        <v>0</v>
      </c>
      <c r="T172" s="51">
        <v>0</v>
      </c>
      <c r="U172" s="51">
        <v>0</v>
      </c>
      <c r="V172" s="51">
        <v>0</v>
      </c>
      <c r="W172" s="51">
        <v>0</v>
      </c>
      <c r="X172" s="51">
        <v>0</v>
      </c>
      <c r="Y172" s="51">
        <v>0</v>
      </c>
      <c r="Z172" s="51">
        <v>0</v>
      </c>
      <c r="AA172" s="51">
        <v>0</v>
      </c>
      <c r="AB172" s="51">
        <v>0</v>
      </c>
      <c r="AC172" s="51">
        <v>0</v>
      </c>
      <c r="AD172" s="51">
        <v>0</v>
      </c>
      <c r="AE172" s="51">
        <v>-67054.41</v>
      </c>
      <c r="AF172" s="51">
        <v>-68394.92</v>
      </c>
      <c r="AG172" s="51">
        <v>-68394.92</v>
      </c>
      <c r="AH172" s="51">
        <v>-68394.92</v>
      </c>
      <c r="AI172" s="51">
        <v>-68394.92</v>
      </c>
      <c r="AJ172" s="51">
        <v>-68394.92</v>
      </c>
      <c r="AK172" s="51">
        <v>-98612.92</v>
      </c>
      <c r="AL172" s="51">
        <v>-98612.92</v>
      </c>
      <c r="AM172" s="51">
        <v>-98612.92</v>
      </c>
      <c r="AN172" s="51">
        <v>-98612.92</v>
      </c>
      <c r="AO172" s="51">
        <v>-98612.92</v>
      </c>
      <c r="AP172" s="51">
        <v>0</v>
      </c>
      <c r="AQ172" s="51">
        <v>0</v>
      </c>
      <c r="AR172" s="51">
        <v>0</v>
      </c>
      <c r="AS172" s="51">
        <v>0</v>
      </c>
      <c r="AT172" s="51">
        <v>0</v>
      </c>
      <c r="AU172" s="51">
        <v>0</v>
      </c>
      <c r="AV172" s="51">
        <v>0</v>
      </c>
      <c r="AW172" s="51">
        <v>0</v>
      </c>
      <c r="AX172" s="51">
        <v>0</v>
      </c>
      <c r="AY172" s="51">
        <v>0</v>
      </c>
      <c r="AZ172" s="51">
        <v>0</v>
      </c>
      <c r="BA172" s="51">
        <v>0</v>
      </c>
      <c r="BB172" s="51">
        <v>0</v>
      </c>
      <c r="BC172" s="51">
        <v>0</v>
      </c>
      <c r="BD172" s="51">
        <v>0</v>
      </c>
      <c r="BE172" s="51">
        <v>0</v>
      </c>
      <c r="BF172" s="51">
        <v>0</v>
      </c>
      <c r="BG172" s="51">
        <v>0</v>
      </c>
      <c r="BH172" s="51">
        <v>0</v>
      </c>
      <c r="BI172" s="51">
        <v>0</v>
      </c>
      <c r="BJ172" s="51">
        <v>0</v>
      </c>
      <c r="BK172" s="51">
        <v>0</v>
      </c>
      <c r="BL172" s="51">
        <v>0</v>
      </c>
      <c r="BM172" s="51">
        <v>0</v>
      </c>
      <c r="BN172" s="51">
        <v>0</v>
      </c>
      <c r="BO172" s="51">
        <v>0</v>
      </c>
      <c r="BP172" s="51">
        <v>0</v>
      </c>
      <c r="BQ172" s="51">
        <v>0</v>
      </c>
      <c r="BR172" s="51">
        <v>0</v>
      </c>
      <c r="BS172" s="51">
        <v>0</v>
      </c>
      <c r="BT172" s="51">
        <v>0</v>
      </c>
      <c r="BU172" s="51">
        <v>0</v>
      </c>
      <c r="BV172" s="51">
        <v>0</v>
      </c>
      <c r="BW172" s="51">
        <v>0</v>
      </c>
      <c r="BX172" s="51">
        <v>0</v>
      </c>
      <c r="BY172" s="51">
        <v>0</v>
      </c>
      <c r="BZ172" s="51">
        <v>0</v>
      </c>
      <c r="CA172" s="51">
        <v>0</v>
      </c>
      <c r="CB172" s="51">
        <v>0</v>
      </c>
      <c r="CC172" s="51">
        <v>0</v>
      </c>
      <c r="CD172" s="51">
        <v>0</v>
      </c>
    </row>
    <row r="173" spans="1:82" hidden="1" x14ac:dyDescent="0.2">
      <c r="A173" s="50" t="s">
        <v>418</v>
      </c>
      <c r="B173" s="50" t="s">
        <v>144</v>
      </c>
      <c r="C173" s="50" t="s">
        <v>225</v>
      </c>
      <c r="D173" s="50" t="s">
        <v>419</v>
      </c>
      <c r="E173" s="51">
        <v>3966874.8400000003</v>
      </c>
      <c r="F173" s="51">
        <v>17999100.800000004</v>
      </c>
      <c r="G173" s="51">
        <v>24314664.120000001</v>
      </c>
      <c r="H173" s="51">
        <v>48856556.969999999</v>
      </c>
      <c r="I173" s="51">
        <v>21097969.690000005</v>
      </c>
      <c r="J173" s="51">
        <v>37415729.899999999</v>
      </c>
      <c r="K173" s="51">
        <v>5742297.6500000004</v>
      </c>
      <c r="L173" s="51">
        <v>32561798.719999999</v>
      </c>
      <c r="M173" s="51">
        <v>34772903.88000001</v>
      </c>
      <c r="N173" s="51">
        <v>1053702.8600000239</v>
      </c>
      <c r="O173" s="51">
        <v>-382760894.63999999</v>
      </c>
      <c r="P173" s="51">
        <v>54562477.700000115</v>
      </c>
      <c r="Q173" s="51">
        <v>54562477.700000115</v>
      </c>
      <c r="R173" s="51">
        <v>1204246.4099999741</v>
      </c>
      <c r="S173" s="51">
        <v>127388665.46000008</v>
      </c>
      <c r="T173" s="51">
        <v>20550713.089999966</v>
      </c>
      <c r="U173" s="51">
        <v>23120236.71000009</v>
      </c>
      <c r="V173" s="51">
        <v>39128830.279999942</v>
      </c>
      <c r="W173" s="51">
        <v>40068574.860000014</v>
      </c>
      <c r="X173" s="51">
        <v>13819894.390000064</v>
      </c>
      <c r="Y173" s="51">
        <v>43528830.669999868</v>
      </c>
      <c r="Z173" s="51">
        <v>85983508.779999927</v>
      </c>
      <c r="AA173" s="51">
        <v>23104729.59999999</v>
      </c>
      <c r="AB173" s="51">
        <v>25010993.23000009</v>
      </c>
      <c r="AC173" s="51">
        <v>38937729.639999762</v>
      </c>
      <c r="AD173" s="51">
        <v>38937729.639999762</v>
      </c>
      <c r="AE173" s="51">
        <v>13874556.239999834</v>
      </c>
      <c r="AF173" s="51">
        <v>23077885.069999985</v>
      </c>
      <c r="AG173" s="51">
        <v>10445724.080000291</v>
      </c>
      <c r="AH173" s="51">
        <v>8813477.4599998705</v>
      </c>
      <c r="AI173" s="51">
        <v>32667819.25999999</v>
      </c>
      <c r="AJ173" s="51">
        <v>52925750.599999808</v>
      </c>
      <c r="AK173" s="51">
        <v>12459992.38999969</v>
      </c>
      <c r="AL173" s="51">
        <v>78805545.449999899</v>
      </c>
      <c r="AM173" s="51">
        <v>35568667.419999972</v>
      </c>
      <c r="AN173" s="51">
        <v>5459305.3900000099</v>
      </c>
      <c r="AO173" s="51">
        <v>135726801.06000006</v>
      </c>
      <c r="AP173" s="51">
        <v>18055677.3800002</v>
      </c>
      <c r="AQ173" s="51">
        <v>18055677.3800002</v>
      </c>
      <c r="AR173" s="51">
        <v>29081239.760000009</v>
      </c>
      <c r="AS173" s="51">
        <v>61384726.109999977</v>
      </c>
      <c r="AT173" s="51">
        <v>37815852.469999991</v>
      </c>
      <c r="AU173" s="51">
        <v>32252059.389999956</v>
      </c>
      <c r="AV173" s="51">
        <v>56684231.240000062</v>
      </c>
      <c r="AW173" s="51">
        <v>31879359.100000098</v>
      </c>
      <c r="AX173" s="51">
        <v>65309473.20000001</v>
      </c>
      <c r="AY173" s="51">
        <v>68801713.469999984</v>
      </c>
      <c r="AZ173" s="51">
        <v>52371304.570000045</v>
      </c>
      <c r="BA173" s="51">
        <v>51197836.329999797</v>
      </c>
      <c r="BB173" s="51">
        <v>39825355.489999957</v>
      </c>
      <c r="BC173" s="51">
        <v>48357387.389999971</v>
      </c>
      <c r="BD173" s="51">
        <v>48357387.389999971</v>
      </c>
      <c r="BE173" s="51">
        <v>0</v>
      </c>
      <c r="BF173" s="51">
        <v>0</v>
      </c>
      <c r="BG173" s="51">
        <v>0</v>
      </c>
      <c r="BH173" s="51">
        <v>0</v>
      </c>
      <c r="BI173" s="51">
        <v>0</v>
      </c>
      <c r="BJ173" s="51">
        <v>0</v>
      </c>
      <c r="BK173" s="51">
        <v>0</v>
      </c>
      <c r="BL173" s="51">
        <v>0</v>
      </c>
      <c r="BM173" s="51">
        <v>0</v>
      </c>
      <c r="BN173" s="51">
        <v>0</v>
      </c>
      <c r="BO173" s="51">
        <v>0</v>
      </c>
      <c r="BP173" s="51">
        <v>0</v>
      </c>
      <c r="BQ173" s="51">
        <v>0</v>
      </c>
      <c r="BR173" s="51">
        <v>0</v>
      </c>
      <c r="BS173" s="51">
        <v>0</v>
      </c>
      <c r="BT173" s="51">
        <v>0</v>
      </c>
      <c r="BU173" s="51">
        <v>0</v>
      </c>
      <c r="BV173" s="51">
        <v>0</v>
      </c>
      <c r="BW173" s="51">
        <v>0</v>
      </c>
      <c r="BX173" s="51">
        <v>0</v>
      </c>
      <c r="BY173" s="51">
        <v>0</v>
      </c>
      <c r="BZ173" s="51">
        <v>0</v>
      </c>
      <c r="CA173" s="51">
        <v>0</v>
      </c>
      <c r="CB173" s="51">
        <v>0</v>
      </c>
      <c r="CC173" s="51">
        <v>0</v>
      </c>
      <c r="CD173" s="51">
        <v>0</v>
      </c>
    </row>
    <row r="174" spans="1:82" hidden="1" x14ac:dyDescent="0.2">
      <c r="A174" s="50" t="s">
        <v>418</v>
      </c>
      <c r="B174" s="50" t="s">
        <v>144</v>
      </c>
      <c r="C174" s="50" t="s">
        <v>420</v>
      </c>
      <c r="D174" s="50" t="s">
        <v>421</v>
      </c>
      <c r="E174" s="51">
        <v>141785.96</v>
      </c>
      <c r="F174" s="51">
        <v>131490.20000000001</v>
      </c>
      <c r="G174" s="51">
        <v>151384.48000000001</v>
      </c>
      <c r="H174" s="51">
        <v>152431.62</v>
      </c>
      <c r="I174" s="51">
        <v>132607.95000000001</v>
      </c>
      <c r="J174" s="51">
        <v>140119.42000000001</v>
      </c>
      <c r="K174" s="51">
        <v>132660.70000000001</v>
      </c>
      <c r="L174" s="51">
        <v>124126.36</v>
      </c>
      <c r="M174" s="51">
        <v>56221.62</v>
      </c>
      <c r="N174" s="51">
        <v>123103.85</v>
      </c>
      <c r="O174" s="51">
        <v>122762.68000000001</v>
      </c>
      <c r="P174" s="51">
        <v>869455.65</v>
      </c>
      <c r="Q174" s="51">
        <v>869455.65</v>
      </c>
      <c r="R174" s="51">
        <v>510064.37</v>
      </c>
      <c r="S174" s="51">
        <v>124808.87</v>
      </c>
      <c r="T174" s="51">
        <v>132787.04</v>
      </c>
      <c r="U174" s="51">
        <v>131997.33000000002</v>
      </c>
      <c r="V174" s="51">
        <v>128379.94999999998</v>
      </c>
      <c r="W174" s="51">
        <v>121194.73999999999</v>
      </c>
      <c r="X174" s="51">
        <v>120946.63</v>
      </c>
      <c r="Y174" s="51">
        <v>117381.71</v>
      </c>
      <c r="Z174" s="51">
        <v>120811.98000000001</v>
      </c>
      <c r="AA174" s="51">
        <v>116393.18</v>
      </c>
      <c r="AB174" s="51">
        <v>116730.93</v>
      </c>
      <c r="AC174" s="51">
        <v>98210.139999999985</v>
      </c>
      <c r="AD174" s="51">
        <v>98210.139999999985</v>
      </c>
      <c r="AE174" s="51">
        <v>122857.5</v>
      </c>
      <c r="AF174" s="51">
        <v>125764.56</v>
      </c>
      <c r="AG174" s="51">
        <v>112958.09</v>
      </c>
      <c r="AH174" s="51">
        <v>103879.18</v>
      </c>
      <c r="AI174" s="51">
        <v>108087.19</v>
      </c>
      <c r="AJ174" s="51">
        <v>107453.91</v>
      </c>
      <c r="AK174" s="51">
        <v>105061.21</v>
      </c>
      <c r="AL174" s="51">
        <v>102946.17</v>
      </c>
      <c r="AM174" s="51">
        <v>104452.19</v>
      </c>
      <c r="AN174" s="51">
        <v>102134.1</v>
      </c>
      <c r="AO174" s="51">
        <v>107291.77</v>
      </c>
      <c r="AP174" s="51">
        <v>44162.060000000005</v>
      </c>
      <c r="AQ174" s="51">
        <v>44162.060000000005</v>
      </c>
      <c r="AR174" s="51">
        <v>43863.13</v>
      </c>
      <c r="AS174" s="51">
        <v>50827.22</v>
      </c>
      <c r="AT174" s="51">
        <v>50827.22</v>
      </c>
      <c r="AU174" s="51">
        <v>50827.22</v>
      </c>
      <c r="AV174" s="51">
        <v>50827.22</v>
      </c>
      <c r="AW174" s="51">
        <v>49804.090000000004</v>
      </c>
      <c r="AX174" s="51">
        <v>49804.09</v>
      </c>
      <c r="AY174" s="51">
        <v>49363.1</v>
      </c>
      <c r="AZ174" s="51">
        <v>49140.71</v>
      </c>
      <c r="BA174" s="51">
        <v>49140.71</v>
      </c>
      <c r="BB174" s="51">
        <v>48703.95</v>
      </c>
      <c r="BC174" s="51">
        <v>48486.299999999996</v>
      </c>
      <c r="BD174" s="51">
        <v>48486.299999999996</v>
      </c>
      <c r="BE174" s="51">
        <v>48486.299999999996</v>
      </c>
      <c r="BF174" s="51">
        <v>48486.299999999996</v>
      </c>
      <c r="BG174" s="51">
        <v>48486.299999999996</v>
      </c>
      <c r="BH174" s="51">
        <v>48486.299999999996</v>
      </c>
      <c r="BI174" s="51">
        <v>48486.299999999996</v>
      </c>
      <c r="BJ174" s="51">
        <v>48486.299999999996</v>
      </c>
      <c r="BK174" s="51">
        <v>48486.299999999996</v>
      </c>
      <c r="BL174" s="51">
        <v>48486.299999999996</v>
      </c>
      <c r="BM174" s="51">
        <v>48486.299999999996</v>
      </c>
      <c r="BN174" s="51">
        <v>48486.299999999996</v>
      </c>
      <c r="BO174" s="51">
        <v>48486.299999999996</v>
      </c>
      <c r="BP174" s="51">
        <v>48486.299999999996</v>
      </c>
      <c r="BQ174" s="51">
        <v>48486.299999999996</v>
      </c>
      <c r="BR174" s="51">
        <v>48486.299999999996</v>
      </c>
      <c r="BS174" s="51">
        <v>48486.299999999996</v>
      </c>
      <c r="BT174" s="51">
        <v>48486.299999999996</v>
      </c>
      <c r="BU174" s="51">
        <v>48486.299999999996</v>
      </c>
      <c r="BV174" s="51">
        <v>48486.299999999996</v>
      </c>
      <c r="BW174" s="51">
        <v>48486.299999999996</v>
      </c>
      <c r="BX174" s="51">
        <v>48486.299999999996</v>
      </c>
      <c r="BY174" s="51">
        <v>48486.299999999996</v>
      </c>
      <c r="BZ174" s="51">
        <v>48486.299999999996</v>
      </c>
      <c r="CA174" s="51">
        <v>48486.299999999996</v>
      </c>
      <c r="CB174" s="51">
        <v>48486.299999999996</v>
      </c>
      <c r="CC174" s="51">
        <v>48486.299999999996</v>
      </c>
      <c r="CD174" s="51">
        <v>48486.299999999996</v>
      </c>
    </row>
    <row r="175" spans="1:82" hidden="1" x14ac:dyDescent="0.2">
      <c r="A175" s="50" t="s">
        <v>418</v>
      </c>
      <c r="B175" s="50" t="s">
        <v>144</v>
      </c>
      <c r="C175" s="50" t="s">
        <v>227</v>
      </c>
      <c r="D175" s="50" t="s">
        <v>422</v>
      </c>
      <c r="E175" s="51">
        <v>1001301.63</v>
      </c>
      <c r="F175" s="51">
        <v>1701302.86</v>
      </c>
      <c r="G175" s="51">
        <v>1101304.06</v>
      </c>
      <c r="H175" s="51">
        <v>101305.54</v>
      </c>
      <c r="I175" s="51">
        <v>601307.15</v>
      </c>
      <c r="J175" s="51">
        <v>701308.87</v>
      </c>
      <c r="K175" s="51">
        <v>601310.62</v>
      </c>
      <c r="L175" s="51">
        <v>301312.53999999998</v>
      </c>
      <c r="M175" s="51">
        <v>101322.82</v>
      </c>
      <c r="N175" s="51">
        <v>3701324.83</v>
      </c>
      <c r="O175" s="51">
        <v>2301324.83</v>
      </c>
      <c r="P175" s="51">
        <v>301329.27</v>
      </c>
      <c r="Q175" s="51">
        <v>301329.27</v>
      </c>
      <c r="R175" s="51">
        <v>59101329.270000003</v>
      </c>
      <c r="S175" s="51">
        <v>64069676.270000003</v>
      </c>
      <c r="T175" s="51">
        <v>57869676.270000003</v>
      </c>
      <c r="U175" s="51">
        <v>32869676.27</v>
      </c>
      <c r="V175" s="51">
        <v>78919676.269999996</v>
      </c>
      <c r="W175" s="51">
        <v>21919676.27</v>
      </c>
      <c r="X175" s="51">
        <v>12170509.939999999</v>
      </c>
      <c r="Y175" s="51">
        <v>11088856.939999999</v>
      </c>
      <c r="Z175" s="51">
        <v>5189470.1100000003</v>
      </c>
      <c r="AA175" s="51">
        <v>5139470.1099999994</v>
      </c>
      <c r="AB175" s="51">
        <v>540376.47</v>
      </c>
      <c r="AC175" s="51">
        <v>4804178.68</v>
      </c>
      <c r="AD175" s="51">
        <v>4804178.68</v>
      </c>
      <c r="AE175" s="51">
        <v>554617.9</v>
      </c>
      <c r="AF175" s="51">
        <v>1904896.07</v>
      </c>
      <c r="AG175" s="51">
        <v>1274804896.0700002</v>
      </c>
      <c r="AH175" s="51">
        <v>1364504896.0699999</v>
      </c>
      <c r="AI175" s="51">
        <v>214504896.06999999</v>
      </c>
      <c r="AJ175" s="51">
        <v>6104896.0700000003</v>
      </c>
      <c r="AK175" s="51">
        <v>1004896.0700000001</v>
      </c>
      <c r="AL175" s="51">
        <v>24604896.07</v>
      </c>
      <c r="AM175" s="51">
        <v>102304896.06999999</v>
      </c>
      <c r="AN175" s="51">
        <v>22404896.07</v>
      </c>
      <c r="AO175" s="51">
        <v>41204896.07</v>
      </c>
      <c r="AP175" s="51">
        <v>1003645.22</v>
      </c>
      <c r="AQ175" s="51">
        <v>1003645.22</v>
      </c>
      <c r="AR175" s="51">
        <v>200039.99</v>
      </c>
      <c r="AS175" s="51">
        <v>6500000</v>
      </c>
      <c r="AT175" s="51">
        <v>2000000</v>
      </c>
      <c r="AU175" s="51">
        <v>1000000</v>
      </c>
      <c r="AV175" s="51">
        <v>1900000</v>
      </c>
      <c r="AW175" s="51">
        <v>3200000</v>
      </c>
      <c r="AX175" s="51">
        <v>78800000</v>
      </c>
      <c r="AY175" s="51">
        <v>3000000</v>
      </c>
      <c r="AZ175" s="51">
        <v>3400000</v>
      </c>
      <c r="BA175" s="51">
        <v>2600000</v>
      </c>
      <c r="BB175" s="51">
        <v>1900000</v>
      </c>
      <c r="BC175" s="51">
        <v>770000</v>
      </c>
      <c r="BD175" s="51">
        <v>770000</v>
      </c>
      <c r="BE175" s="51">
        <v>0</v>
      </c>
      <c r="BF175" s="51">
        <v>0</v>
      </c>
      <c r="BG175" s="51">
        <v>0</v>
      </c>
      <c r="BH175" s="51">
        <v>0</v>
      </c>
      <c r="BI175" s="51">
        <v>0</v>
      </c>
      <c r="BJ175" s="51">
        <v>0</v>
      </c>
      <c r="BK175" s="51">
        <v>0</v>
      </c>
      <c r="BL175" s="51">
        <v>0</v>
      </c>
      <c r="BM175" s="51">
        <v>0</v>
      </c>
      <c r="BN175" s="51">
        <v>0</v>
      </c>
      <c r="BO175" s="51">
        <v>0</v>
      </c>
      <c r="BP175" s="51">
        <v>1753083426.989224</v>
      </c>
      <c r="BQ175" s="51">
        <v>1753083426.989224</v>
      </c>
      <c r="BR175" s="51">
        <v>1409712866.060617</v>
      </c>
      <c r="BS175" s="51">
        <v>1830756020.3793306</v>
      </c>
      <c r="BT175" s="51">
        <v>1306658159.5854321</v>
      </c>
      <c r="BU175" s="51">
        <v>1280039130.5943367</v>
      </c>
      <c r="BV175" s="51">
        <v>1530716472.4535546</v>
      </c>
      <c r="BW175" s="51">
        <v>0</v>
      </c>
      <c r="BX175" s="51">
        <v>0</v>
      </c>
      <c r="BY175" s="51">
        <v>0</v>
      </c>
      <c r="BZ175" s="51">
        <v>0</v>
      </c>
      <c r="CA175" s="51">
        <v>0</v>
      </c>
      <c r="CB175" s="51">
        <v>0</v>
      </c>
      <c r="CC175" s="51">
        <v>0</v>
      </c>
      <c r="CD175" s="51">
        <v>0</v>
      </c>
    </row>
    <row r="176" spans="1:82" hidden="1" x14ac:dyDescent="0.2">
      <c r="A176" s="50" t="s">
        <v>418</v>
      </c>
      <c r="B176" s="50" t="s">
        <v>144</v>
      </c>
      <c r="C176" s="50" t="s">
        <v>423</v>
      </c>
      <c r="D176" s="50" t="s">
        <v>424</v>
      </c>
      <c r="E176" s="51">
        <v>5718334.6899999995</v>
      </c>
      <c r="F176" s="51">
        <v>6431865.8499999996</v>
      </c>
      <c r="G176" s="51">
        <v>3727143.69</v>
      </c>
      <c r="H176" s="51">
        <v>6153974.9500000002</v>
      </c>
      <c r="I176" s="51">
        <v>9402396.6900000013</v>
      </c>
      <c r="J176" s="51">
        <v>8022567.1600000001</v>
      </c>
      <c r="K176" s="51">
        <v>9351520.0999999996</v>
      </c>
      <c r="L176" s="51">
        <v>10745780.039999999</v>
      </c>
      <c r="M176" s="51">
        <v>3029754.7399999998</v>
      </c>
      <c r="N176" s="51">
        <v>5763593.1099999994</v>
      </c>
      <c r="O176" s="51">
        <v>3761616.93</v>
      </c>
      <c r="P176" s="51">
        <v>7560648.2800000003</v>
      </c>
      <c r="Q176" s="51">
        <v>7560648.2800000003</v>
      </c>
      <c r="R176" s="51">
        <v>23020830.350000001</v>
      </c>
      <c r="S176" s="51">
        <v>28835271.82</v>
      </c>
      <c r="T176" s="51">
        <v>28647405.57</v>
      </c>
      <c r="U176" s="51">
        <v>13462909.609999999</v>
      </c>
      <c r="V176" s="51">
        <v>18341371.850000001</v>
      </c>
      <c r="W176" s="51">
        <v>15970233.309999989</v>
      </c>
      <c r="X176" s="51">
        <v>16307074.41</v>
      </c>
      <c r="Y176" s="51">
        <v>8348085.4400000013</v>
      </c>
      <c r="Z176" s="51">
        <v>11490943.439999999</v>
      </c>
      <c r="AA176" s="51">
        <v>11319690.609999999</v>
      </c>
      <c r="AB176" s="51">
        <v>9674380.2200000007</v>
      </c>
      <c r="AC176" s="51">
        <v>13555359.640000001</v>
      </c>
      <c r="AD176" s="51">
        <v>13555359.640000001</v>
      </c>
      <c r="AE176" s="51">
        <v>12595000.18</v>
      </c>
      <c r="AF176" s="51">
        <v>12447256.34</v>
      </c>
      <c r="AG176" s="51">
        <v>6976472.7200000007</v>
      </c>
      <c r="AH176" s="51">
        <v>8767968.2799999993</v>
      </c>
      <c r="AI176" s="51">
        <v>10333403.79999999</v>
      </c>
      <c r="AJ176" s="51">
        <v>6665195.2400000002</v>
      </c>
      <c r="AK176" s="51">
        <v>7181985.2599999998</v>
      </c>
      <c r="AL176" s="51">
        <v>8044824.21</v>
      </c>
      <c r="AM176" s="51">
        <v>8279471.2800000003</v>
      </c>
      <c r="AN176" s="51">
        <v>46104865.689999998</v>
      </c>
      <c r="AO176" s="51">
        <v>4181879.6000000006</v>
      </c>
      <c r="AP176" s="51">
        <v>5169059.9099999992</v>
      </c>
      <c r="AQ176" s="51">
        <v>5169059.9099999992</v>
      </c>
      <c r="AR176" s="51">
        <v>4347382.45</v>
      </c>
      <c r="AS176" s="51">
        <v>5122418.34</v>
      </c>
      <c r="AT176" s="51">
        <v>5396153.0200000005</v>
      </c>
      <c r="AU176" s="51">
        <v>6474674.5899999999</v>
      </c>
      <c r="AV176" s="51">
        <v>7235140.25</v>
      </c>
      <c r="AW176" s="51">
        <v>2433085.5199999996</v>
      </c>
      <c r="AX176" s="51">
        <v>4081841.76</v>
      </c>
      <c r="AY176" s="51">
        <v>4949050.8600000003</v>
      </c>
      <c r="AZ176" s="51">
        <v>5727012.8800000008</v>
      </c>
      <c r="BA176" s="51">
        <v>6901134.2400000002</v>
      </c>
      <c r="BB176" s="51">
        <v>8016760.0099999998</v>
      </c>
      <c r="BC176" s="51">
        <v>10141445.449999999</v>
      </c>
      <c r="BD176" s="51">
        <v>10141445.449999999</v>
      </c>
      <c r="BE176" s="51">
        <v>4434330.0990000004</v>
      </c>
      <c r="BF176" s="51">
        <v>5224866.7067999998</v>
      </c>
      <c r="BG176" s="51">
        <v>5504076.0804000003</v>
      </c>
      <c r="BH176" s="51">
        <v>6604168.0817999998</v>
      </c>
      <c r="BI176" s="51">
        <v>7379843.0550000006</v>
      </c>
      <c r="BJ176" s="51">
        <v>2481747.2303999998</v>
      </c>
      <c r="BK176" s="51">
        <v>4163478.5952000003</v>
      </c>
      <c r="BL176" s="51">
        <v>5048031.8772</v>
      </c>
      <c r="BM176" s="51">
        <v>5841553.1376000009</v>
      </c>
      <c r="BN176" s="51">
        <v>7039156.9248000011</v>
      </c>
      <c r="BO176" s="51">
        <v>8177095.2101999996</v>
      </c>
      <c r="BP176" s="51">
        <v>10344274.359000001</v>
      </c>
      <c r="BQ176" s="51">
        <v>10344274.359000001</v>
      </c>
      <c r="BR176" s="51">
        <v>4523016.7009800002</v>
      </c>
      <c r="BS176" s="51">
        <v>5329364.0409360006</v>
      </c>
      <c r="BT176" s="51">
        <v>5614157.6020079991</v>
      </c>
      <c r="BU176" s="51">
        <v>6736251.4434360005</v>
      </c>
      <c r="BV176" s="51">
        <v>7527439.9161</v>
      </c>
      <c r="BW176" s="51">
        <v>2531382.1750079999</v>
      </c>
      <c r="BX176" s="51">
        <v>4246748.1671039993</v>
      </c>
      <c r="BY176" s="51">
        <v>5148992.5147440005</v>
      </c>
      <c r="BZ176" s="51">
        <v>5958384.2003520001</v>
      </c>
      <c r="CA176" s="51">
        <v>7179940.0632960005</v>
      </c>
      <c r="CB176" s="51">
        <v>8340637.1144039994</v>
      </c>
      <c r="CC176" s="51">
        <v>10551159.846179999</v>
      </c>
      <c r="CD176" s="51">
        <v>10551159.846179999</v>
      </c>
    </row>
    <row r="177" spans="1:82" hidden="1" x14ac:dyDescent="0.2">
      <c r="A177" s="50" t="s">
        <v>418</v>
      </c>
      <c r="B177" s="50" t="s">
        <v>144</v>
      </c>
      <c r="C177" s="50" t="s">
        <v>425</v>
      </c>
      <c r="D177" s="50" t="s">
        <v>426</v>
      </c>
      <c r="E177" s="51">
        <v>0</v>
      </c>
      <c r="F177" s="51">
        <v>0</v>
      </c>
      <c r="G177" s="51">
        <v>0</v>
      </c>
      <c r="H177" s="51">
        <v>0</v>
      </c>
      <c r="I177" s="51">
        <v>537627.75</v>
      </c>
      <c r="J177" s="51">
        <v>0</v>
      </c>
      <c r="K177" s="51">
        <v>0</v>
      </c>
      <c r="L177" s="51">
        <v>0</v>
      </c>
      <c r="M177" s="51">
        <v>0</v>
      </c>
      <c r="N177" s="51">
        <v>0</v>
      </c>
      <c r="O177" s="51">
        <v>0</v>
      </c>
      <c r="P177" s="51">
        <v>0</v>
      </c>
      <c r="Q177" s="51">
        <v>0</v>
      </c>
      <c r="R177" s="51">
        <v>0</v>
      </c>
      <c r="S177" s="51">
        <v>0</v>
      </c>
      <c r="T177" s="51">
        <v>0</v>
      </c>
      <c r="U177" s="51">
        <v>0</v>
      </c>
      <c r="V177" s="51">
        <v>0</v>
      </c>
      <c r="W177" s="51">
        <v>0</v>
      </c>
      <c r="X177" s="51">
        <v>0</v>
      </c>
      <c r="Y177" s="51">
        <v>0</v>
      </c>
      <c r="Z177" s="51">
        <v>0</v>
      </c>
      <c r="AA177" s="51">
        <v>0</v>
      </c>
      <c r="AB177" s="51">
        <v>0</v>
      </c>
      <c r="AC177" s="51">
        <v>0</v>
      </c>
      <c r="AD177" s="51">
        <v>0</v>
      </c>
      <c r="AE177" s="51">
        <v>0</v>
      </c>
      <c r="AF177" s="51">
        <v>0</v>
      </c>
      <c r="AG177" s="51">
        <v>0</v>
      </c>
      <c r="AH177" s="51">
        <v>0</v>
      </c>
      <c r="AI177" s="51">
        <v>0</v>
      </c>
      <c r="AJ177" s="51">
        <v>0</v>
      </c>
      <c r="AK177" s="51">
        <v>0</v>
      </c>
      <c r="AL177" s="51">
        <v>0</v>
      </c>
      <c r="AM177" s="51">
        <v>0</v>
      </c>
      <c r="AN177" s="51">
        <v>0</v>
      </c>
      <c r="AO177" s="51">
        <v>0</v>
      </c>
      <c r="AP177" s="51">
        <v>0</v>
      </c>
      <c r="AQ177" s="51">
        <v>0</v>
      </c>
      <c r="AR177" s="51">
        <v>0</v>
      </c>
      <c r="AS177" s="51">
        <v>0</v>
      </c>
      <c r="AT177" s="51">
        <v>0</v>
      </c>
      <c r="AU177" s="51">
        <v>0</v>
      </c>
      <c r="AV177" s="51">
        <v>0</v>
      </c>
      <c r="AW177" s="51">
        <v>0</v>
      </c>
      <c r="AX177" s="51">
        <v>0</v>
      </c>
      <c r="AY177" s="51">
        <v>0</v>
      </c>
      <c r="AZ177" s="51">
        <v>0</v>
      </c>
      <c r="BA177" s="51">
        <v>0</v>
      </c>
      <c r="BB177" s="51">
        <v>0</v>
      </c>
      <c r="BC177" s="51">
        <v>0</v>
      </c>
      <c r="BD177" s="51">
        <v>0</v>
      </c>
      <c r="BE177" s="51">
        <v>0</v>
      </c>
      <c r="BF177" s="51">
        <v>0</v>
      </c>
      <c r="BG177" s="51">
        <v>0</v>
      </c>
      <c r="BH177" s="51">
        <v>0</v>
      </c>
      <c r="BI177" s="51">
        <v>0</v>
      </c>
      <c r="BJ177" s="51">
        <v>0</v>
      </c>
      <c r="BK177" s="51">
        <v>0</v>
      </c>
      <c r="BL177" s="51">
        <v>0</v>
      </c>
      <c r="BM177" s="51">
        <v>0</v>
      </c>
      <c r="BN177" s="51">
        <v>0</v>
      </c>
      <c r="BO177" s="51">
        <v>0</v>
      </c>
      <c r="BP177" s="51">
        <v>0</v>
      </c>
      <c r="BQ177" s="51">
        <v>0</v>
      </c>
      <c r="BR177" s="51">
        <v>0</v>
      </c>
      <c r="BS177" s="51">
        <v>0</v>
      </c>
      <c r="BT177" s="51">
        <v>0</v>
      </c>
      <c r="BU177" s="51">
        <v>0</v>
      </c>
      <c r="BV177" s="51">
        <v>0</v>
      </c>
      <c r="BW177" s="51">
        <v>0</v>
      </c>
      <c r="BX177" s="51">
        <v>0</v>
      </c>
      <c r="BY177" s="51">
        <v>0</v>
      </c>
      <c r="BZ177" s="51">
        <v>0</v>
      </c>
      <c r="CA177" s="51">
        <v>0</v>
      </c>
      <c r="CB177" s="51">
        <v>0</v>
      </c>
      <c r="CC177" s="51">
        <v>0</v>
      </c>
      <c r="CD177" s="51">
        <v>0</v>
      </c>
    </row>
    <row r="178" spans="1:82" hidden="1" x14ac:dyDescent="0.2">
      <c r="A178" s="50" t="s">
        <v>418</v>
      </c>
      <c r="B178" s="50" t="s">
        <v>144</v>
      </c>
      <c r="C178" s="50" t="s">
        <v>427</v>
      </c>
      <c r="D178" s="50" t="s">
        <v>428</v>
      </c>
      <c r="E178" s="51">
        <v>10826578.369999999</v>
      </c>
      <c r="F178" s="51">
        <v>10340979.33</v>
      </c>
      <c r="G178" s="51">
        <v>9987775.7899999991</v>
      </c>
      <c r="H178" s="51">
        <v>12374410.07</v>
      </c>
      <c r="I178" s="51">
        <v>9955675.8499999996</v>
      </c>
      <c r="J178" s="51">
        <v>9201490.8300000001</v>
      </c>
      <c r="K178" s="51">
        <v>9295564.6099999994</v>
      </c>
      <c r="L178" s="51">
        <v>10150264</v>
      </c>
      <c r="M178" s="51">
        <v>9957291.6799999997</v>
      </c>
      <c r="N178" s="51">
        <v>9819366.3399999999</v>
      </c>
      <c r="O178" s="51">
        <v>9605176.0600000005</v>
      </c>
      <c r="P178" s="51">
        <v>9967224.0899999999</v>
      </c>
      <c r="Q178" s="51">
        <v>9967224.0899999999</v>
      </c>
      <c r="R178" s="51">
        <v>12333551.26</v>
      </c>
      <c r="S178" s="51">
        <v>10192911.439999999</v>
      </c>
      <c r="T178" s="51">
        <v>8669120.9299999997</v>
      </c>
      <c r="U178" s="51">
        <v>8646564.0999999996</v>
      </c>
      <c r="V178" s="51">
        <v>9805528.7599999998</v>
      </c>
      <c r="W178" s="51">
        <v>9655735.3399999999</v>
      </c>
      <c r="X178" s="51">
        <v>9777775.6600000001</v>
      </c>
      <c r="Y178" s="51">
        <v>10591720.470000001</v>
      </c>
      <c r="Z178" s="51">
        <v>10211539.700000001</v>
      </c>
      <c r="AA178" s="51">
        <v>11061170.68</v>
      </c>
      <c r="AB178" s="51">
        <v>11118115.85</v>
      </c>
      <c r="AC178" s="51">
        <v>10570471.6</v>
      </c>
      <c r="AD178" s="51">
        <v>10570471.6</v>
      </c>
      <c r="AE178" s="51">
        <v>12271353.42</v>
      </c>
      <c r="AF178" s="51">
        <v>10789489.819999998</v>
      </c>
      <c r="AG178" s="51">
        <v>8807322.379999999</v>
      </c>
      <c r="AH178" s="51">
        <v>8584047.5699999984</v>
      </c>
      <c r="AI178" s="51">
        <v>8250816.8499999903</v>
      </c>
      <c r="AJ178" s="51">
        <v>8411933.1500000004</v>
      </c>
      <c r="AK178" s="51">
        <v>8332226.1799999997</v>
      </c>
      <c r="AL178" s="51">
        <v>8743970.7400000002</v>
      </c>
      <c r="AM178" s="51">
        <v>8487328.6099999994</v>
      </c>
      <c r="AN178" s="51">
        <v>7555146.5799999991</v>
      </c>
      <c r="AO178" s="51">
        <v>5882780.6299999999</v>
      </c>
      <c r="AP178" s="51">
        <v>5695262.2299999995</v>
      </c>
      <c r="AQ178" s="51">
        <v>5695262.2299999995</v>
      </c>
      <c r="AR178" s="51">
        <v>6273142.3900000006</v>
      </c>
      <c r="AS178" s="51">
        <v>5956797.7199999997</v>
      </c>
      <c r="AT178" s="51">
        <v>5643849.75</v>
      </c>
      <c r="AU178" s="51">
        <v>4720414.75</v>
      </c>
      <c r="AV178" s="51">
        <v>7384666.04</v>
      </c>
      <c r="AW178" s="51">
        <v>5729886.0099999998</v>
      </c>
      <c r="AX178" s="51">
        <v>5826455.4500000002</v>
      </c>
      <c r="AY178" s="51">
        <v>6669702.1100000003</v>
      </c>
      <c r="AZ178" s="51">
        <v>5207672.17</v>
      </c>
      <c r="BA178" s="51">
        <v>5396641.5499999998</v>
      </c>
      <c r="BB178" s="51">
        <v>5904224.75</v>
      </c>
      <c r="BC178" s="51">
        <v>5949785.9699999997</v>
      </c>
      <c r="BD178" s="51">
        <v>5949785.9699999997</v>
      </c>
      <c r="BE178" s="51">
        <v>5949785.9699999997</v>
      </c>
      <c r="BF178" s="51">
        <v>5949785.9699999997</v>
      </c>
      <c r="BG178" s="51">
        <v>5949785.9699999997</v>
      </c>
      <c r="BH178" s="51">
        <v>5949785.9699999997</v>
      </c>
      <c r="BI178" s="51">
        <v>5949785.9699999997</v>
      </c>
      <c r="BJ178" s="51">
        <v>5949785.9699999997</v>
      </c>
      <c r="BK178" s="51">
        <v>5949785.9699999997</v>
      </c>
      <c r="BL178" s="51">
        <v>5949785.9699999997</v>
      </c>
      <c r="BM178" s="51">
        <v>5949785.9699999997</v>
      </c>
      <c r="BN178" s="51">
        <v>5949785.9699999997</v>
      </c>
      <c r="BO178" s="51">
        <v>5949785.9699999997</v>
      </c>
      <c r="BP178" s="51">
        <v>5949785.9699999997</v>
      </c>
      <c r="BQ178" s="51">
        <v>5949785.9699999997</v>
      </c>
      <c r="BR178" s="51">
        <v>5949785.9699999997</v>
      </c>
      <c r="BS178" s="51">
        <v>5949785.9699999997</v>
      </c>
      <c r="BT178" s="51">
        <v>5949785.9699999997</v>
      </c>
      <c r="BU178" s="51">
        <v>5949785.9699999997</v>
      </c>
      <c r="BV178" s="51">
        <v>5949785.9699999997</v>
      </c>
      <c r="BW178" s="51">
        <v>5949785.9699999997</v>
      </c>
      <c r="BX178" s="51">
        <v>5949785.9699999997</v>
      </c>
      <c r="BY178" s="51">
        <v>5949785.9699999997</v>
      </c>
      <c r="BZ178" s="51">
        <v>5949785.9699999997</v>
      </c>
      <c r="CA178" s="51">
        <v>5949785.9699999997</v>
      </c>
      <c r="CB178" s="51">
        <v>5949785.9699999997</v>
      </c>
      <c r="CC178" s="51">
        <v>5949785.9699999997</v>
      </c>
      <c r="CD178" s="51">
        <v>5949785.9699999997</v>
      </c>
    </row>
    <row r="179" spans="1:82" hidden="1" x14ac:dyDescent="0.2">
      <c r="A179" s="50" t="s">
        <v>418</v>
      </c>
      <c r="B179" s="50" t="s">
        <v>144</v>
      </c>
      <c r="C179" s="50" t="s">
        <v>229</v>
      </c>
      <c r="D179" s="50" t="s">
        <v>429</v>
      </c>
      <c r="E179" s="51">
        <v>41977051.07</v>
      </c>
      <c r="F179" s="51">
        <v>48689434.389999993</v>
      </c>
      <c r="G179" s="51">
        <v>68366925.150000006</v>
      </c>
      <c r="H179" s="51">
        <v>63809901.410000004</v>
      </c>
      <c r="I179" s="51">
        <v>81333893.930000007</v>
      </c>
      <c r="J179" s="51">
        <v>74395045.900000006</v>
      </c>
      <c r="K179" s="51">
        <v>101228390.92</v>
      </c>
      <c r="L179" s="51">
        <v>85263621.379999995</v>
      </c>
      <c r="M179" s="51">
        <v>83885500.939999998</v>
      </c>
      <c r="N179" s="51">
        <v>81115222.370000005</v>
      </c>
      <c r="O179" s="51">
        <v>81402154.650000006</v>
      </c>
      <c r="P179" s="51">
        <v>89711715.239999995</v>
      </c>
      <c r="Q179" s="51">
        <v>89711715.239999995</v>
      </c>
      <c r="R179" s="51">
        <v>107822414.19</v>
      </c>
      <c r="S179" s="51">
        <v>81883218.61999999</v>
      </c>
      <c r="T179" s="51">
        <v>97741290.120000005</v>
      </c>
      <c r="U179" s="51">
        <v>93185617.780000001</v>
      </c>
      <c r="V179" s="51">
        <v>74405046.289999992</v>
      </c>
      <c r="W179" s="51">
        <v>67186732.710000008</v>
      </c>
      <c r="X179" s="51">
        <v>60856664.010000005</v>
      </c>
      <c r="Y179" s="51">
        <v>69921097.329999998</v>
      </c>
      <c r="Z179" s="51">
        <v>75402988.370000005</v>
      </c>
      <c r="AA179" s="51">
        <v>71799700.019999996</v>
      </c>
      <c r="AB179" s="51">
        <v>57171717.919999994</v>
      </c>
      <c r="AC179" s="51">
        <v>63267906.909999996</v>
      </c>
      <c r="AD179" s="51">
        <v>63267906.909999996</v>
      </c>
      <c r="AE179" s="51">
        <v>66024306.890000001</v>
      </c>
      <c r="AF179" s="51">
        <v>48602307.369999997</v>
      </c>
      <c r="AG179" s="51">
        <v>35914431.2299999</v>
      </c>
      <c r="AH179" s="51">
        <v>37939410.589999989</v>
      </c>
      <c r="AI179" s="51">
        <v>45239452.660000004</v>
      </c>
      <c r="AJ179" s="51">
        <v>53291078.769999988</v>
      </c>
      <c r="AK179" s="51">
        <v>61515028.439999998</v>
      </c>
      <c r="AL179" s="51">
        <v>59828337.669999987</v>
      </c>
      <c r="AM179" s="51">
        <v>67204871.659999996</v>
      </c>
      <c r="AN179" s="51">
        <v>70596290.319999993</v>
      </c>
      <c r="AO179" s="51">
        <v>73602453.829999998</v>
      </c>
      <c r="AP179" s="51">
        <v>89685840.700000003</v>
      </c>
      <c r="AQ179" s="51">
        <v>89685840.700000003</v>
      </c>
      <c r="AR179" s="51">
        <v>95389149.530000001</v>
      </c>
      <c r="AS179" s="51">
        <v>91255969.530000001</v>
      </c>
      <c r="AT179" s="51">
        <v>76723440.939999998</v>
      </c>
      <c r="AU179" s="51">
        <v>71205603.210000008</v>
      </c>
      <c r="AV179" s="51">
        <v>72761309.829999998</v>
      </c>
      <c r="AW179" s="51">
        <v>85739064.310000002</v>
      </c>
      <c r="AX179" s="51">
        <v>83295826.219999999</v>
      </c>
      <c r="AY179" s="51">
        <v>69974406.140000001</v>
      </c>
      <c r="AZ179" s="51">
        <v>91445587.340000004</v>
      </c>
      <c r="BA179" s="51">
        <v>59183926.190000005</v>
      </c>
      <c r="BB179" s="51">
        <v>64093381.729999997</v>
      </c>
      <c r="BC179" s="51">
        <v>53552622.200000003</v>
      </c>
      <c r="BD179" s="51">
        <v>53552622.200000003</v>
      </c>
      <c r="BE179" s="51">
        <v>64487698.704567261</v>
      </c>
      <c r="BF179" s="51">
        <v>65384793.961089432</v>
      </c>
      <c r="BG179" s="51">
        <v>66284782.437012948</v>
      </c>
      <c r="BH179" s="51">
        <v>64496386.393902883</v>
      </c>
      <c r="BI179" s="51">
        <v>65400621.83559721</v>
      </c>
      <c r="BJ179" s="51">
        <v>66309996.086231939</v>
      </c>
      <c r="BK179" s="51">
        <v>49464298.85216409</v>
      </c>
      <c r="BL179" s="51">
        <v>50378922.529989988</v>
      </c>
      <c r="BM179" s="51">
        <v>51296502.889257491</v>
      </c>
      <c r="BN179" s="51">
        <v>49473168.928240359</v>
      </c>
      <c r="BO179" s="51">
        <v>50396691.744840838</v>
      </c>
      <c r="BP179" s="51">
        <v>51322995.853467539</v>
      </c>
      <c r="BQ179" s="51">
        <v>51322995.853467539</v>
      </c>
      <c r="BR179" s="51">
        <v>49481514.430028804</v>
      </c>
      <c r="BS179" s="51">
        <v>50413046.919260599</v>
      </c>
      <c r="BT179" s="51">
        <v>51347260.463067681</v>
      </c>
      <c r="BU179" s="51">
        <v>49489510.38114284</v>
      </c>
      <c r="BV179" s="51">
        <v>50429017.563370273</v>
      </c>
      <c r="BW179" s="51">
        <v>51371069.179703668</v>
      </c>
      <c r="BX179" s="51">
        <v>49497353.070373043</v>
      </c>
      <c r="BY179" s="51">
        <v>50445034.905210406</v>
      </c>
      <c r="BZ179" s="51">
        <v>51395789.125050165</v>
      </c>
      <c r="CA179" s="51">
        <v>49506458.879314587</v>
      </c>
      <c r="CB179" s="51">
        <v>50463388.12571165</v>
      </c>
      <c r="CC179" s="51">
        <v>51423420.080043249</v>
      </c>
      <c r="CD179" s="51">
        <v>51423420.080043249</v>
      </c>
    </row>
    <row r="180" spans="1:82" hidden="1" x14ac:dyDescent="0.2">
      <c r="A180" s="50" t="s">
        <v>418</v>
      </c>
      <c r="B180" s="50" t="s">
        <v>144</v>
      </c>
      <c r="C180" s="50" t="s">
        <v>430</v>
      </c>
      <c r="D180" s="50" t="s">
        <v>431</v>
      </c>
      <c r="E180" s="51">
        <v>631974011.49000001</v>
      </c>
      <c r="F180" s="51">
        <v>580769570.97000003</v>
      </c>
      <c r="G180" s="51">
        <v>501935660.29000002</v>
      </c>
      <c r="H180" s="51">
        <v>474459456.38999999</v>
      </c>
      <c r="I180" s="51">
        <v>526127185.29000002</v>
      </c>
      <c r="J180" s="51">
        <v>609230930.59000003</v>
      </c>
      <c r="K180" s="51">
        <v>695913559.74000001</v>
      </c>
      <c r="L180" s="51">
        <v>689795245.53999996</v>
      </c>
      <c r="M180" s="51">
        <v>787649960.93999994</v>
      </c>
      <c r="N180" s="51">
        <v>741953397.68999994</v>
      </c>
      <c r="O180" s="51">
        <v>665992416.67999995</v>
      </c>
      <c r="P180" s="51">
        <v>638422553.83999991</v>
      </c>
      <c r="Q180" s="51">
        <v>638422553.83999991</v>
      </c>
      <c r="R180" s="51">
        <v>629854103.06999993</v>
      </c>
      <c r="S180" s="51">
        <v>581023388.05000007</v>
      </c>
      <c r="T180" s="51">
        <v>585965509.38999999</v>
      </c>
      <c r="U180" s="51">
        <v>576641672.74000001</v>
      </c>
      <c r="V180" s="51">
        <v>626406741.46000004</v>
      </c>
      <c r="W180" s="51">
        <v>812178986.56000006</v>
      </c>
      <c r="X180" s="51">
        <v>862373656.5200001</v>
      </c>
      <c r="Y180" s="51">
        <v>884257310.18000007</v>
      </c>
      <c r="Z180" s="51">
        <v>933388147.25999999</v>
      </c>
      <c r="AA180" s="51">
        <v>894201118.5</v>
      </c>
      <c r="AB180" s="51">
        <v>863428436.66999996</v>
      </c>
      <c r="AC180" s="51">
        <v>678279283.8599999</v>
      </c>
      <c r="AD180" s="51">
        <v>678279283.8599999</v>
      </c>
      <c r="AE180" s="51">
        <v>651142291.94000006</v>
      </c>
      <c r="AF180" s="51">
        <v>612647294.67999995</v>
      </c>
      <c r="AG180" s="51">
        <v>583174543.63999987</v>
      </c>
      <c r="AH180" s="51">
        <v>703799574.40999997</v>
      </c>
      <c r="AI180" s="51">
        <v>565721955.33999896</v>
      </c>
      <c r="AJ180" s="51">
        <v>755106014.51999998</v>
      </c>
      <c r="AK180" s="51">
        <v>928395273.33000004</v>
      </c>
      <c r="AL180" s="51">
        <v>975505120.04999995</v>
      </c>
      <c r="AM180" s="51">
        <v>1042974079.3299999</v>
      </c>
      <c r="AN180" s="51">
        <v>922287272.93999994</v>
      </c>
      <c r="AO180" s="51">
        <v>859574021.13</v>
      </c>
      <c r="AP180" s="51">
        <v>696300425.69000006</v>
      </c>
      <c r="AQ180" s="51">
        <v>696300425.69000006</v>
      </c>
      <c r="AR180" s="51">
        <v>707435217.75</v>
      </c>
      <c r="AS180" s="51">
        <v>708627431.34000003</v>
      </c>
      <c r="AT180" s="51">
        <v>558524517.61000001</v>
      </c>
      <c r="AU180" s="51">
        <v>614889460.56000006</v>
      </c>
      <c r="AV180" s="51">
        <v>770504700.38999999</v>
      </c>
      <c r="AW180" s="51">
        <v>796150548.12000012</v>
      </c>
      <c r="AX180" s="51">
        <v>878383425.4000001</v>
      </c>
      <c r="AY180" s="51">
        <v>925680057.95000005</v>
      </c>
      <c r="AZ180" s="51">
        <v>975028373.07000005</v>
      </c>
      <c r="BA180" s="51">
        <v>912567267.63000011</v>
      </c>
      <c r="BB180" s="51">
        <v>787480789</v>
      </c>
      <c r="BC180" s="51">
        <v>680931419.90999997</v>
      </c>
      <c r="BD180" s="51">
        <v>680931419.90999997</v>
      </c>
      <c r="BE180" s="51">
        <v>769614719.57151997</v>
      </c>
      <c r="BF180" s="51">
        <v>790684730.37535596</v>
      </c>
      <c r="BG180" s="51">
        <v>794702379.76978302</v>
      </c>
      <c r="BH180" s="51">
        <v>808504917.02090502</v>
      </c>
      <c r="BI180" s="51">
        <v>857084861.06084895</v>
      </c>
      <c r="BJ180" s="51">
        <v>969036928.48768306</v>
      </c>
      <c r="BK180" s="51">
        <v>1087496018.59601</v>
      </c>
      <c r="BL180" s="51">
        <v>1153588454.3342202</v>
      </c>
      <c r="BM180" s="51">
        <v>1188742017.6447001</v>
      </c>
      <c r="BN180" s="51">
        <v>1156071454.51161</v>
      </c>
      <c r="BO180" s="51">
        <v>1039981643.1583699</v>
      </c>
      <c r="BP180" s="51">
        <v>938857078.30353498</v>
      </c>
      <c r="BQ180" s="51">
        <v>938857078.30353498</v>
      </c>
      <c r="BR180" s="51">
        <v>882423222.60550201</v>
      </c>
      <c r="BS180" s="51">
        <v>817401340.76720095</v>
      </c>
      <c r="BT180" s="51">
        <v>779022497.49924397</v>
      </c>
      <c r="BU180" s="51">
        <v>783157350.10997295</v>
      </c>
      <c r="BV180" s="51">
        <v>835000424.36439705</v>
      </c>
      <c r="BW180" s="51">
        <v>932399788.88979495</v>
      </c>
      <c r="BX180" s="51">
        <v>1032681443.9169201</v>
      </c>
      <c r="BY180" s="51">
        <v>1089644420.2964499</v>
      </c>
      <c r="BZ180" s="51">
        <v>1112232666.4195499</v>
      </c>
      <c r="CA180" s="51">
        <v>1072195685.2319499</v>
      </c>
      <c r="CB180" s="51">
        <v>969573538.06278908</v>
      </c>
      <c r="CC180" s="51">
        <v>874705348.49475002</v>
      </c>
      <c r="CD180" s="51">
        <v>874705348.49475002</v>
      </c>
    </row>
    <row r="181" spans="1:82" hidden="1" x14ac:dyDescent="0.2">
      <c r="A181" s="50" t="s">
        <v>418</v>
      </c>
      <c r="B181" s="50" t="s">
        <v>144</v>
      </c>
      <c r="C181" s="50" t="s">
        <v>432</v>
      </c>
      <c r="D181" s="50" t="s">
        <v>433</v>
      </c>
      <c r="E181" s="51">
        <v>-93414857.479999989</v>
      </c>
      <c r="F181" s="51">
        <v>-114267810.66</v>
      </c>
      <c r="G181" s="51">
        <v>174985470.86000001</v>
      </c>
      <c r="H181" s="51">
        <v>136743115.74000001</v>
      </c>
      <c r="I181" s="51">
        <v>95338681.019999996</v>
      </c>
      <c r="J181" s="51">
        <v>36410633.719999999</v>
      </c>
      <c r="K181" s="51">
        <v>-22819647.52</v>
      </c>
      <c r="L181" s="51">
        <v>-82635678.109999999</v>
      </c>
      <c r="M181" s="51">
        <v>-140096080.63</v>
      </c>
      <c r="N181" s="51">
        <v>-190357264.93000001</v>
      </c>
      <c r="O181" s="51">
        <v>-222096859.06999999</v>
      </c>
      <c r="P181" s="51">
        <v>-51351810.109999985</v>
      </c>
      <c r="Q181" s="51">
        <v>-51351810.109999985</v>
      </c>
      <c r="R181" s="51">
        <v>23027853.559999999</v>
      </c>
      <c r="S181" s="51">
        <v>11900096.969999995</v>
      </c>
      <c r="T181" s="51">
        <v>71369080.540000007</v>
      </c>
      <c r="U181" s="51">
        <v>30796565.219999995</v>
      </c>
      <c r="V181" s="51">
        <v>-38244596.220000014</v>
      </c>
      <c r="W181" s="51">
        <v>-105287741.16999999</v>
      </c>
      <c r="X181" s="51">
        <v>-193635620.87</v>
      </c>
      <c r="Y181" s="51">
        <v>-232536369.85999998</v>
      </c>
      <c r="Z181" s="51">
        <v>-79797686.319999993</v>
      </c>
      <c r="AA181" s="51">
        <v>-152990854.27000001</v>
      </c>
      <c r="AB181" s="51">
        <v>-169435300.44</v>
      </c>
      <c r="AC181" s="51">
        <v>14153222.239999998</v>
      </c>
      <c r="AD181" s="51">
        <v>14153222.239999998</v>
      </c>
      <c r="AE181" s="51">
        <v>112056429.06999999</v>
      </c>
      <c r="AF181" s="51">
        <v>89477904.850000024</v>
      </c>
      <c r="AG181" s="51">
        <v>68692391.540000007</v>
      </c>
      <c r="AH181" s="51">
        <v>153428225.59999901</v>
      </c>
      <c r="AI181" s="51">
        <v>99158024.310000002</v>
      </c>
      <c r="AJ181" s="51">
        <v>45483053.759999901</v>
      </c>
      <c r="AK181" s="51">
        <v>-32426842.379999999</v>
      </c>
      <c r="AL181" s="51">
        <v>-93883532.189999998</v>
      </c>
      <c r="AM181" s="51">
        <v>-64678424.539999992</v>
      </c>
      <c r="AN181" s="51">
        <v>-112397508.36000001</v>
      </c>
      <c r="AO181" s="51">
        <v>-114493712.52999997</v>
      </c>
      <c r="AP181" s="51">
        <v>76405965.960000008</v>
      </c>
      <c r="AQ181" s="51">
        <v>76405965.960000008</v>
      </c>
      <c r="AR181" s="51">
        <v>53174540.859999999</v>
      </c>
      <c r="AS181" s="51">
        <v>40681883.329999998</v>
      </c>
      <c r="AT181" s="51">
        <v>33487051.169999998</v>
      </c>
      <c r="AU181" s="51">
        <v>42696994.07</v>
      </c>
      <c r="AV181" s="51">
        <v>-13728520.720000003</v>
      </c>
      <c r="AW181" s="51">
        <v>-32992441.419999998</v>
      </c>
      <c r="AX181" s="51">
        <v>-90811213.519999981</v>
      </c>
      <c r="AY181" s="51">
        <v>-155337395.01999998</v>
      </c>
      <c r="AZ181" s="51">
        <v>-51435370.289999992</v>
      </c>
      <c r="BA181" s="51">
        <v>-63123492.759999998</v>
      </c>
      <c r="BB181" s="51">
        <v>-39487004.159999996</v>
      </c>
      <c r="BC181" s="51">
        <v>-6173445.6500000013</v>
      </c>
      <c r="BD181" s="51">
        <v>-6173445.6500000013</v>
      </c>
      <c r="BE181" s="51">
        <v>64044966.673640445</v>
      </c>
      <c r="BF181" s="51">
        <v>113966830.93595125</v>
      </c>
      <c r="BG181" s="51">
        <v>190796965.82365954</v>
      </c>
      <c r="BH181" s="51">
        <v>235179930.34383559</v>
      </c>
      <c r="BI181" s="51">
        <v>265323110.32549107</v>
      </c>
      <c r="BJ181" s="51">
        <v>294938653.67377877</v>
      </c>
      <c r="BK181" s="51">
        <v>314962307.84252232</v>
      </c>
      <c r="BL181" s="51">
        <v>335791528.45733356</v>
      </c>
      <c r="BM181" s="51">
        <v>362021996.96981758</v>
      </c>
      <c r="BN181" s="51">
        <v>394501941.6834839</v>
      </c>
      <c r="BO181" s="51">
        <v>437214988.39925849</v>
      </c>
      <c r="BP181" s="51">
        <v>-442025243.26354367</v>
      </c>
      <c r="BQ181" s="51">
        <v>-442025243.26354367</v>
      </c>
      <c r="BR181" s="51">
        <v>-510047568.59591675</v>
      </c>
      <c r="BS181" s="51">
        <v>-541218168.51855016</v>
      </c>
      <c r="BT181" s="51">
        <v>17348173.31997931</v>
      </c>
      <c r="BU181" s="51">
        <v>-36514772.93185097</v>
      </c>
      <c r="BV181" s="51">
        <v>-115431248.92973435</v>
      </c>
      <c r="BW181" s="51">
        <v>-88941074.999973625</v>
      </c>
      <c r="BX181" s="51">
        <v>-196380360.80355582</v>
      </c>
      <c r="BY181" s="51">
        <v>-303290487.17497349</v>
      </c>
      <c r="BZ181" s="51">
        <v>-123729843.88827804</v>
      </c>
      <c r="CA181" s="51">
        <v>-199530580.28961152</v>
      </c>
      <c r="CB181" s="51">
        <v>-248618564.85220081</v>
      </c>
      <c r="CC181" s="51">
        <v>11936442.607040171</v>
      </c>
      <c r="CD181" s="51">
        <v>11936442.607040171</v>
      </c>
    </row>
    <row r="182" spans="1:82" hidden="1" x14ac:dyDescent="0.2">
      <c r="A182" s="50" t="s">
        <v>418</v>
      </c>
      <c r="B182" s="50" t="s">
        <v>144</v>
      </c>
      <c r="C182" s="50" t="s">
        <v>434</v>
      </c>
      <c r="D182" s="50" t="s">
        <v>435</v>
      </c>
      <c r="E182" s="51">
        <v>-13876466.34</v>
      </c>
      <c r="F182" s="51">
        <v>-15544754.300000001</v>
      </c>
      <c r="G182" s="51">
        <v>-13048049.82</v>
      </c>
      <c r="H182" s="51">
        <v>2430048.0300000007</v>
      </c>
      <c r="I182" s="51">
        <v>-5578839.29</v>
      </c>
      <c r="J182" s="51">
        <v>-10087505.939999999</v>
      </c>
      <c r="K182" s="51">
        <v>-23283823.579999998</v>
      </c>
      <c r="L182" s="51">
        <v>-37225394.870000005</v>
      </c>
      <c r="M182" s="51">
        <v>-42581225.450000003</v>
      </c>
      <c r="N182" s="51">
        <v>-61548619.609999999</v>
      </c>
      <c r="O182" s="51">
        <v>-67986113.170000002</v>
      </c>
      <c r="P182" s="51">
        <v>-70976002.479999989</v>
      </c>
      <c r="Q182" s="51">
        <v>-70976002.479999989</v>
      </c>
      <c r="R182" s="51">
        <v>-74261354.36999999</v>
      </c>
      <c r="S182" s="51">
        <v>-72906299.609999999</v>
      </c>
      <c r="T182" s="51">
        <v>-69725843.979999989</v>
      </c>
      <c r="U182" s="51">
        <v>19717883.979999997</v>
      </c>
      <c r="V182" s="51">
        <v>4585844.6100000003</v>
      </c>
      <c r="W182" s="51">
        <v>31350093.360000003</v>
      </c>
      <c r="X182" s="51">
        <v>15523099.129999999</v>
      </c>
      <c r="Y182" s="51">
        <v>7731262.8499999996</v>
      </c>
      <c r="Z182" s="51">
        <v>13400541.42</v>
      </c>
      <c r="AA182" s="51">
        <v>4716002.6099999994</v>
      </c>
      <c r="AB182" s="51">
        <v>1747705.429999999</v>
      </c>
      <c r="AC182" s="51">
        <v>12924572.179999996</v>
      </c>
      <c r="AD182" s="51">
        <v>12924572.179999996</v>
      </c>
      <c r="AE182" s="51">
        <v>10220945.869999999</v>
      </c>
      <c r="AF182" s="51">
        <v>9661706.089999998</v>
      </c>
      <c r="AG182" s="51">
        <v>9466096.4999999981</v>
      </c>
      <c r="AH182" s="51">
        <v>23732259.939999901</v>
      </c>
      <c r="AI182" s="51">
        <v>-1574909.28999999</v>
      </c>
      <c r="AJ182" s="51">
        <v>3763277.5999999996</v>
      </c>
      <c r="AK182" s="51">
        <v>-7612135.2600000007</v>
      </c>
      <c r="AL182" s="51">
        <v>-16491932.630000001</v>
      </c>
      <c r="AM182" s="51">
        <v>-18816477.740000002</v>
      </c>
      <c r="AN182" s="51">
        <v>-25676631.480000004</v>
      </c>
      <c r="AO182" s="51">
        <v>-13035716.930000002</v>
      </c>
      <c r="AP182" s="51">
        <v>-910922.3600000008</v>
      </c>
      <c r="AQ182" s="51">
        <v>-910922.3600000008</v>
      </c>
      <c r="AR182" s="51">
        <v>-2564747.1600000006</v>
      </c>
      <c r="AS182" s="51">
        <v>-1890076.7000000004</v>
      </c>
      <c r="AT182" s="51">
        <v>1922344.6499999997</v>
      </c>
      <c r="AU182" s="51">
        <v>13094285.419999998</v>
      </c>
      <c r="AV182" s="51">
        <v>3998976.95</v>
      </c>
      <c r="AW182" s="51">
        <v>5871150.7999999989</v>
      </c>
      <c r="AX182" s="51">
        <v>-3543012.1600000011</v>
      </c>
      <c r="AY182" s="51">
        <v>1851240.9699999988</v>
      </c>
      <c r="AZ182" s="51">
        <v>-369494.61999999965</v>
      </c>
      <c r="BA182" s="51">
        <v>-2482055.6599999997</v>
      </c>
      <c r="BB182" s="51">
        <v>4193774.2699999986</v>
      </c>
      <c r="BC182" s="51">
        <v>4853328.7399999984</v>
      </c>
      <c r="BD182" s="51">
        <v>4853328.7399999984</v>
      </c>
      <c r="BE182" s="51">
        <v>27900503.200993139</v>
      </c>
      <c r="BF182" s="51">
        <v>45319622.013847567</v>
      </c>
      <c r="BG182" s="51">
        <v>68935134.676018506</v>
      </c>
      <c r="BH182" s="51">
        <v>92154100.12349993</v>
      </c>
      <c r="BI182" s="51">
        <v>95734250.198455423</v>
      </c>
      <c r="BJ182" s="51">
        <v>109954068.93591484</v>
      </c>
      <c r="BK182" s="51">
        <v>119086961.72132559</v>
      </c>
      <c r="BL182" s="51">
        <v>128443115.55250971</v>
      </c>
      <c r="BM182" s="51">
        <v>144223893.15784925</v>
      </c>
      <c r="BN182" s="51">
        <v>156809020.66218543</v>
      </c>
      <c r="BO182" s="51">
        <v>172230230.85796002</v>
      </c>
      <c r="BP182" s="51">
        <v>-69220946.044968352</v>
      </c>
      <c r="BQ182" s="51">
        <v>-69220946.044968352</v>
      </c>
      <c r="BR182" s="51">
        <v>-86083298.321835846</v>
      </c>
      <c r="BS182" s="51">
        <v>-92735182.483129263</v>
      </c>
      <c r="BT182" s="51">
        <v>-96654618.32955873</v>
      </c>
      <c r="BU182" s="51">
        <v>-16235051.753732234</v>
      </c>
      <c r="BV182" s="51">
        <v>-36119605.021292955</v>
      </c>
      <c r="BW182" s="51">
        <v>-40671592.294606</v>
      </c>
      <c r="BX182" s="51">
        <v>-68461182.293400928</v>
      </c>
      <c r="BY182" s="51">
        <v>-96104116.86881946</v>
      </c>
      <c r="BZ182" s="51">
        <v>-102595396.8445781</v>
      </c>
      <c r="CA182" s="51">
        <v>-121616429.4378619</v>
      </c>
      <c r="CB182" s="51">
        <v>-133234079.05744492</v>
      </c>
      <c r="CC182" s="51">
        <v>-121883421.51954809</v>
      </c>
      <c r="CD182" s="51">
        <v>-121883421.51954809</v>
      </c>
    </row>
    <row r="183" spans="1:82" hidden="1" x14ac:dyDescent="0.2">
      <c r="A183" s="50" t="s">
        <v>418</v>
      </c>
      <c r="B183" s="50" t="s">
        <v>144</v>
      </c>
      <c r="C183" s="50" t="s">
        <v>145</v>
      </c>
      <c r="D183" s="50" t="s">
        <v>146</v>
      </c>
      <c r="E183" s="51">
        <v>22741544.109999999</v>
      </c>
      <c r="F183" s="51">
        <v>27493553.59</v>
      </c>
      <c r="G183" s="51">
        <v>20165528.419999998</v>
      </c>
      <c r="H183" s="51">
        <v>21527235.759999998</v>
      </c>
      <c r="I183" s="51">
        <v>21129863.150000002</v>
      </c>
      <c r="J183" s="51">
        <v>21643531.759999998</v>
      </c>
      <c r="K183" s="51">
        <v>29054342.969999999</v>
      </c>
      <c r="L183" s="51">
        <v>19403082.25</v>
      </c>
      <c r="M183" s="51">
        <v>25316975.119999997</v>
      </c>
      <c r="N183" s="51">
        <v>28983145.799999997</v>
      </c>
      <c r="O183" s="51">
        <v>35450582.609999999</v>
      </c>
      <c r="P183" s="51">
        <v>50204189.310000002</v>
      </c>
      <c r="Q183" s="51">
        <v>50204189.310000002</v>
      </c>
      <c r="R183" s="51">
        <v>24671418.850000001</v>
      </c>
      <c r="S183" s="51">
        <v>33590603.54999999</v>
      </c>
      <c r="T183" s="51">
        <v>32158855.239999942</v>
      </c>
      <c r="U183" s="51">
        <v>35154474.130000003</v>
      </c>
      <c r="V183" s="51">
        <v>32303182.090000007</v>
      </c>
      <c r="W183" s="51">
        <v>30985457.139999997</v>
      </c>
      <c r="X183" s="51">
        <v>39312996.180000007</v>
      </c>
      <c r="Y183" s="51">
        <v>40229991.759999998</v>
      </c>
      <c r="Z183" s="51">
        <v>36930095.200000003</v>
      </c>
      <c r="AA183" s="51">
        <v>65509930.099999994</v>
      </c>
      <c r="AB183" s="51">
        <v>42847014.620000005</v>
      </c>
      <c r="AC183" s="51">
        <v>57129358.740000002</v>
      </c>
      <c r="AD183" s="51">
        <v>57129358.740000002</v>
      </c>
      <c r="AE183" s="51">
        <v>38505212.910000004</v>
      </c>
      <c r="AF183" s="51">
        <v>43160970.409999996</v>
      </c>
      <c r="AG183" s="51">
        <v>40249734.269999996</v>
      </c>
      <c r="AH183" s="51">
        <v>48643841.289999992</v>
      </c>
      <c r="AI183" s="51">
        <v>36916066.819999903</v>
      </c>
      <c r="AJ183" s="51">
        <v>45831552.630000003</v>
      </c>
      <c r="AK183" s="51">
        <v>52753116.739999995</v>
      </c>
      <c r="AL183" s="51">
        <v>45488660.98999989</v>
      </c>
      <c r="AM183" s="51">
        <v>89124283.519999996</v>
      </c>
      <c r="AN183" s="51">
        <v>63860637.63000001</v>
      </c>
      <c r="AO183" s="51">
        <v>60865878.510000005</v>
      </c>
      <c r="AP183" s="51">
        <v>80301148.180000007</v>
      </c>
      <c r="AQ183" s="51">
        <v>80301148.180000007</v>
      </c>
      <c r="AR183" s="51">
        <v>88108961.719999999</v>
      </c>
      <c r="AS183" s="51">
        <v>104791764.31</v>
      </c>
      <c r="AT183" s="51">
        <v>76647303.140000015</v>
      </c>
      <c r="AU183" s="51">
        <v>64199004.750000007</v>
      </c>
      <c r="AV183" s="51">
        <v>124056678.8</v>
      </c>
      <c r="AW183" s="51">
        <v>77030188.610000014</v>
      </c>
      <c r="AX183" s="51">
        <v>93204967.049999982</v>
      </c>
      <c r="AY183" s="51">
        <v>98755789.410000026</v>
      </c>
      <c r="AZ183" s="51">
        <v>99026810.430000007</v>
      </c>
      <c r="BA183" s="51">
        <v>73139859.340000004</v>
      </c>
      <c r="BB183" s="51">
        <v>45006204.860000014</v>
      </c>
      <c r="BC183" s="51">
        <v>66174996.580000006</v>
      </c>
      <c r="BD183" s="51">
        <v>66174996.580000006</v>
      </c>
      <c r="BE183" s="51">
        <v>41400327.350542806</v>
      </c>
      <c r="BF183" s="51">
        <v>41213026.43918132</v>
      </c>
      <c r="BG183" s="51">
        <v>40217493.580000006</v>
      </c>
      <c r="BH183" s="51">
        <v>40717158.63582246</v>
      </c>
      <c r="BI183" s="51">
        <v>41189244.130530745</v>
      </c>
      <c r="BJ183" s="51">
        <v>40217493.580000013</v>
      </c>
      <c r="BK183" s="51">
        <v>40736058.180400148</v>
      </c>
      <c r="BL183" s="51">
        <v>41272406.290661231</v>
      </c>
      <c r="BM183" s="51">
        <v>41244421.579999998</v>
      </c>
      <c r="BN183" s="51">
        <v>41854673.089812331</v>
      </c>
      <c r="BO183" s="51">
        <v>42481108.682865895</v>
      </c>
      <c r="BP183" s="51">
        <v>41244421.580000021</v>
      </c>
      <c r="BQ183" s="51">
        <v>41244421.580000021</v>
      </c>
      <c r="BR183" s="51">
        <v>41946179.397572562</v>
      </c>
      <c r="BS183" s="51">
        <v>42714329.759479277</v>
      </c>
      <c r="BT183" s="51">
        <v>41244421.580000013</v>
      </c>
      <c r="BU183" s="51">
        <v>41870590.927759081</v>
      </c>
      <c r="BV183" s="51">
        <v>42357624.633331358</v>
      </c>
      <c r="BW183" s="51">
        <v>41244421.579999991</v>
      </c>
      <c r="BX183" s="51">
        <v>41738432.89861384</v>
      </c>
      <c r="BY183" s="51">
        <v>42237275.635338061</v>
      </c>
      <c r="BZ183" s="51">
        <v>44586272.624267459</v>
      </c>
      <c r="CA183" s="51">
        <v>45103273.070016056</v>
      </c>
      <c r="CB183" s="51">
        <v>45633356.727260835</v>
      </c>
      <c r="CC183" s="51">
        <v>44586272.624267466</v>
      </c>
      <c r="CD183" s="51">
        <v>44586272.624267466</v>
      </c>
    </row>
    <row r="184" spans="1:82" hidden="1" x14ac:dyDescent="0.2">
      <c r="A184" s="50" t="s">
        <v>418</v>
      </c>
      <c r="B184" s="50" t="s">
        <v>144</v>
      </c>
      <c r="C184" s="50" t="s">
        <v>145</v>
      </c>
      <c r="D184" s="50" t="s">
        <v>436</v>
      </c>
      <c r="E184" s="51">
        <v>-4066997.3400000003</v>
      </c>
      <c r="F184" s="51">
        <v>-4073393.3100000005</v>
      </c>
      <c r="G184" s="51">
        <v>360820.79000000004</v>
      </c>
      <c r="H184" s="51">
        <v>-674405.66000000015</v>
      </c>
      <c r="I184" s="51">
        <v>490022.56999999937</v>
      </c>
      <c r="J184" s="51">
        <v>2301425.59</v>
      </c>
      <c r="K184" s="51">
        <v>1653276.1799999997</v>
      </c>
      <c r="L184" s="51">
        <v>2874449.6599999992</v>
      </c>
      <c r="M184" s="51">
        <v>-136488.79000000004</v>
      </c>
      <c r="N184" s="51">
        <v>-1219564.71</v>
      </c>
      <c r="O184" s="51">
        <v>-1509123.2600000002</v>
      </c>
      <c r="P184" s="51">
        <v>-2620552.3600000003</v>
      </c>
      <c r="Q184" s="51">
        <v>-2620552.3600000003</v>
      </c>
      <c r="R184" s="51">
        <v>-1864899.3800000004</v>
      </c>
      <c r="S184" s="51">
        <v>-1937489.4900000002</v>
      </c>
      <c r="T184" s="51">
        <v>-810655.36000000034</v>
      </c>
      <c r="U184" s="51">
        <v>-1280170.5300000003</v>
      </c>
      <c r="V184" s="51">
        <v>-680100.45000000019</v>
      </c>
      <c r="W184" s="51">
        <v>796105.18999999948</v>
      </c>
      <c r="X184" s="51">
        <v>-4809325.8500000006</v>
      </c>
      <c r="Y184" s="51">
        <v>-4809325.8600000003</v>
      </c>
      <c r="Z184" s="51">
        <v>-4809325.8600000003</v>
      </c>
      <c r="AA184" s="51">
        <v>-4809325.8600000003</v>
      </c>
      <c r="AB184" s="51">
        <v>-4809325.8600000003</v>
      </c>
      <c r="AC184" s="51">
        <v>-4809325.8600000003</v>
      </c>
      <c r="AD184" s="51">
        <v>-4809325.8600000003</v>
      </c>
      <c r="AE184" s="51">
        <v>-4809325.8600000003</v>
      </c>
      <c r="AF184" s="51">
        <v>-4809325.8600000003</v>
      </c>
      <c r="AG184" s="51">
        <v>-4809325.8600000003</v>
      </c>
      <c r="AH184" s="51">
        <v>-4809325.8600000003</v>
      </c>
      <c r="AI184" s="51">
        <v>-4809325.8600000003</v>
      </c>
      <c r="AJ184" s="51">
        <v>-4809325.8600000003</v>
      </c>
      <c r="AK184" s="51">
        <v>-4809325.8600000003</v>
      </c>
      <c r="AL184" s="51">
        <v>-4809325.8600000003</v>
      </c>
      <c r="AM184" s="51">
        <v>-4809325.8600000003</v>
      </c>
      <c r="AN184" s="51">
        <v>-4809325.8600000003</v>
      </c>
      <c r="AO184" s="51">
        <v>0</v>
      </c>
      <c r="AP184" s="51">
        <v>0</v>
      </c>
      <c r="AQ184" s="51">
        <v>0</v>
      </c>
      <c r="AR184" s="51">
        <v>0</v>
      </c>
      <c r="AS184" s="51">
        <v>0</v>
      </c>
      <c r="AT184" s="51">
        <v>0</v>
      </c>
      <c r="AU184" s="51">
        <v>0</v>
      </c>
      <c r="AV184" s="51">
        <v>0</v>
      </c>
      <c r="AW184" s="51">
        <v>0</v>
      </c>
      <c r="AX184" s="51">
        <v>0</v>
      </c>
      <c r="AY184" s="51">
        <v>0</v>
      </c>
      <c r="AZ184" s="51">
        <v>0</v>
      </c>
      <c r="BA184" s="51">
        <v>0</v>
      </c>
      <c r="BB184" s="51">
        <v>0</v>
      </c>
      <c r="BC184" s="51">
        <v>0</v>
      </c>
      <c r="BD184" s="51">
        <v>0</v>
      </c>
      <c r="BE184" s="51">
        <v>0</v>
      </c>
      <c r="BF184" s="51">
        <v>0</v>
      </c>
      <c r="BG184" s="51">
        <v>0</v>
      </c>
      <c r="BH184" s="51">
        <v>0</v>
      </c>
      <c r="BI184" s="51">
        <v>0</v>
      </c>
      <c r="BJ184" s="51">
        <v>0</v>
      </c>
      <c r="BK184" s="51">
        <v>0</v>
      </c>
      <c r="BL184" s="51">
        <v>0</v>
      </c>
      <c r="BM184" s="51">
        <v>0</v>
      </c>
      <c r="BN184" s="51">
        <v>0</v>
      </c>
      <c r="BO184" s="51">
        <v>0</v>
      </c>
      <c r="BP184" s="51">
        <v>0</v>
      </c>
      <c r="BQ184" s="51">
        <v>0</v>
      </c>
      <c r="BR184" s="51">
        <v>0</v>
      </c>
      <c r="BS184" s="51">
        <v>0</v>
      </c>
      <c r="BT184" s="51">
        <v>0</v>
      </c>
      <c r="BU184" s="51">
        <v>0</v>
      </c>
      <c r="BV184" s="51">
        <v>0</v>
      </c>
      <c r="BW184" s="51">
        <v>0</v>
      </c>
      <c r="BX184" s="51">
        <v>0</v>
      </c>
      <c r="BY184" s="51">
        <v>0</v>
      </c>
      <c r="BZ184" s="51">
        <v>0</v>
      </c>
      <c r="CA184" s="51">
        <v>0</v>
      </c>
      <c r="CB184" s="51">
        <v>0</v>
      </c>
      <c r="CC184" s="51">
        <v>0</v>
      </c>
      <c r="CD184" s="51">
        <v>0</v>
      </c>
    </row>
    <row r="185" spans="1:82" hidden="1" x14ac:dyDescent="0.2">
      <c r="A185" s="50" t="s">
        <v>418</v>
      </c>
      <c r="B185" s="50" t="s">
        <v>144</v>
      </c>
      <c r="C185" s="50" t="s">
        <v>234</v>
      </c>
      <c r="D185" s="50" t="s">
        <v>437</v>
      </c>
      <c r="E185" s="51">
        <v>0</v>
      </c>
      <c r="F185" s="51">
        <v>0</v>
      </c>
      <c r="G185" s="51">
        <v>0</v>
      </c>
      <c r="H185" s="51">
        <v>0</v>
      </c>
      <c r="I185" s="51">
        <v>0</v>
      </c>
      <c r="J185" s="51">
        <v>0</v>
      </c>
      <c r="K185" s="51">
        <v>0</v>
      </c>
      <c r="L185" s="51">
        <v>0</v>
      </c>
      <c r="M185" s="51">
        <v>0</v>
      </c>
      <c r="N185" s="51">
        <v>500000000</v>
      </c>
      <c r="O185" s="51">
        <v>500000000</v>
      </c>
      <c r="P185" s="51">
        <v>11711131.699999999</v>
      </c>
      <c r="Q185" s="51">
        <v>11711131.699999999</v>
      </c>
      <c r="R185" s="51">
        <v>0</v>
      </c>
      <c r="S185" s="51">
        <v>0</v>
      </c>
      <c r="T185" s="51">
        <v>0</v>
      </c>
      <c r="U185" s="51">
        <v>1400000000</v>
      </c>
      <c r="V185" s="51">
        <v>1400000000</v>
      </c>
      <c r="W185" s="51">
        <v>0</v>
      </c>
      <c r="X185" s="51">
        <v>0</v>
      </c>
      <c r="Y185" s="51">
        <v>800000000</v>
      </c>
      <c r="Z185" s="51">
        <v>0.01</v>
      </c>
      <c r="AA185" s="51">
        <v>0.01</v>
      </c>
      <c r="AB185" s="51">
        <v>0.01</v>
      </c>
      <c r="AC185" s="51">
        <v>0.01</v>
      </c>
      <c r="AD185" s="51">
        <v>0.01</v>
      </c>
      <c r="AE185" s="51">
        <v>0</v>
      </c>
      <c r="AF185" s="51">
        <v>0</v>
      </c>
      <c r="AG185" s="51">
        <v>0</v>
      </c>
      <c r="AH185" s="51">
        <v>0</v>
      </c>
      <c r="AI185" s="51">
        <v>0</v>
      </c>
      <c r="AJ185" s="51">
        <v>0</v>
      </c>
      <c r="AK185" s="51">
        <v>1850000000</v>
      </c>
      <c r="AL185" s="51">
        <v>1850000000</v>
      </c>
      <c r="AM185" s="51">
        <v>0</v>
      </c>
      <c r="AN185" s="51">
        <v>0</v>
      </c>
      <c r="AO185" s="51">
        <v>0</v>
      </c>
      <c r="AP185" s="51">
        <v>0</v>
      </c>
      <c r="AQ185" s="51">
        <v>0</v>
      </c>
      <c r="AR185" s="51">
        <v>0</v>
      </c>
      <c r="AS185" s="51">
        <v>0</v>
      </c>
      <c r="AT185" s="51">
        <v>0</v>
      </c>
      <c r="AU185" s="51">
        <v>340000000</v>
      </c>
      <c r="AV185" s="51">
        <v>340000000</v>
      </c>
      <c r="AW185" s="51">
        <v>0</v>
      </c>
      <c r="AX185" s="51">
        <v>0</v>
      </c>
      <c r="AY185" s="51">
        <v>0</v>
      </c>
      <c r="AZ185" s="51">
        <v>0</v>
      </c>
      <c r="BA185" s="51">
        <v>355000000</v>
      </c>
      <c r="BB185" s="51">
        <v>355000000</v>
      </c>
      <c r="BC185" s="51">
        <v>0</v>
      </c>
      <c r="BD185" s="51">
        <v>0</v>
      </c>
      <c r="BE185" s="51">
        <v>0</v>
      </c>
      <c r="BF185" s="51">
        <v>0</v>
      </c>
      <c r="BG185" s="51">
        <v>0</v>
      </c>
      <c r="BH185" s="51">
        <v>0</v>
      </c>
      <c r="BI185" s="51">
        <v>0</v>
      </c>
      <c r="BJ185" s="51">
        <v>0</v>
      </c>
      <c r="BK185" s="51">
        <v>0</v>
      </c>
      <c r="BL185" s="51">
        <v>0</v>
      </c>
      <c r="BM185" s="51">
        <v>0</v>
      </c>
      <c r="BN185" s="51">
        <v>0</v>
      </c>
      <c r="BO185" s="51">
        <v>0</v>
      </c>
      <c r="BP185" s="51">
        <v>0</v>
      </c>
      <c r="BQ185" s="51">
        <v>0</v>
      </c>
      <c r="BR185" s="51">
        <v>0</v>
      </c>
      <c r="BS185" s="51">
        <v>0</v>
      </c>
      <c r="BT185" s="51">
        <v>0</v>
      </c>
      <c r="BU185" s="51">
        <v>0</v>
      </c>
      <c r="BV185" s="51">
        <v>0</v>
      </c>
      <c r="BW185" s="51">
        <v>0</v>
      </c>
      <c r="BX185" s="51">
        <v>0</v>
      </c>
      <c r="BY185" s="51">
        <v>0</v>
      </c>
      <c r="BZ185" s="51">
        <v>0</v>
      </c>
      <c r="CA185" s="51">
        <v>0</v>
      </c>
      <c r="CB185" s="51">
        <v>0</v>
      </c>
      <c r="CC185" s="51">
        <v>0</v>
      </c>
      <c r="CD185" s="51">
        <v>0</v>
      </c>
    </row>
    <row r="186" spans="1:82" hidden="1" x14ac:dyDescent="0.2">
      <c r="A186" s="50" t="s">
        <v>418</v>
      </c>
      <c r="B186" s="50" t="s">
        <v>144</v>
      </c>
      <c r="C186" s="50" t="s">
        <v>438</v>
      </c>
      <c r="D186" s="50" t="s">
        <v>439</v>
      </c>
      <c r="E186" s="51">
        <v>26662156.050000001</v>
      </c>
      <c r="F186" s="51">
        <v>32508646.960000001</v>
      </c>
      <c r="G186" s="51">
        <v>32959450.600000001</v>
      </c>
      <c r="H186" s="51">
        <v>35405105.840000004</v>
      </c>
      <c r="I186" s="51">
        <v>39217943.530000001</v>
      </c>
      <c r="J186" s="51">
        <v>42359954.840000004</v>
      </c>
      <c r="K186" s="51">
        <v>44408277.130000003</v>
      </c>
      <c r="L186" s="51">
        <v>45542490.939999998</v>
      </c>
      <c r="M186" s="51">
        <v>45866702.799999997</v>
      </c>
      <c r="N186" s="51">
        <v>46366090.149999999</v>
      </c>
      <c r="O186" s="51">
        <v>50650594.810000002</v>
      </c>
      <c r="P186" s="51">
        <v>52228208.789999999</v>
      </c>
      <c r="Q186" s="51">
        <v>52228208.789999999</v>
      </c>
      <c r="R186" s="51">
        <v>54219826.950000003</v>
      </c>
      <c r="S186" s="51">
        <v>54776539.970000006</v>
      </c>
      <c r="T186" s="51">
        <v>54023958.990000002</v>
      </c>
      <c r="U186" s="51">
        <v>57728793.370000005</v>
      </c>
      <c r="V186" s="51">
        <v>61682410.299999997</v>
      </c>
      <c r="W186" s="51">
        <v>66004853.539999999</v>
      </c>
      <c r="X186" s="51">
        <v>66497681.199999996</v>
      </c>
      <c r="Y186" s="51">
        <v>67198285.159999996</v>
      </c>
      <c r="Z186" s="51">
        <v>67519049.439999998</v>
      </c>
      <c r="AA186" s="51">
        <v>68836945</v>
      </c>
      <c r="AB186" s="51">
        <v>70542557.629999995</v>
      </c>
      <c r="AC186" s="51">
        <v>73541930.379999995</v>
      </c>
      <c r="AD186" s="51">
        <v>73541930.379999995</v>
      </c>
      <c r="AE186" s="51">
        <v>76760786.329999998</v>
      </c>
      <c r="AF186" s="51">
        <v>80464037.340000004</v>
      </c>
      <c r="AG186" s="51">
        <v>75250327.640000001</v>
      </c>
      <c r="AH186" s="51">
        <v>76857582.409999996</v>
      </c>
      <c r="AI186" s="51">
        <v>76837053.289999902</v>
      </c>
      <c r="AJ186" s="51">
        <v>77986405.659999996</v>
      </c>
      <c r="AK186" s="51">
        <v>58430785.039999902</v>
      </c>
      <c r="AL186" s="51">
        <v>58723809.719999999</v>
      </c>
      <c r="AM186" s="51">
        <v>62879925.289999999</v>
      </c>
      <c r="AN186" s="51">
        <v>63179833.140000001</v>
      </c>
      <c r="AO186" s="51">
        <v>65612644.43</v>
      </c>
      <c r="AP186" s="51">
        <v>66885629.869999997</v>
      </c>
      <c r="AQ186" s="51">
        <v>66885629.869999997</v>
      </c>
      <c r="AR186" s="51">
        <v>71388533.899999991</v>
      </c>
      <c r="AS186" s="51">
        <v>74634020.480000004</v>
      </c>
      <c r="AT186" s="51">
        <v>72616422.120000005</v>
      </c>
      <c r="AU186" s="51">
        <v>73201830.719999999</v>
      </c>
      <c r="AV186" s="51">
        <v>75542114.810000002</v>
      </c>
      <c r="AW186" s="51">
        <v>77274577.510000005</v>
      </c>
      <c r="AX186" s="51">
        <v>80214438.650000006</v>
      </c>
      <c r="AY186" s="51">
        <v>82398597.960000008</v>
      </c>
      <c r="AZ186" s="51">
        <v>87574447.50999999</v>
      </c>
      <c r="BA186" s="51">
        <v>88197092.100000009</v>
      </c>
      <c r="BB186" s="51">
        <v>88613114.75</v>
      </c>
      <c r="BC186" s="51">
        <v>89862838.370000005</v>
      </c>
      <c r="BD186" s="51">
        <v>89862838.370000005</v>
      </c>
      <c r="BE186" s="51">
        <v>94051830</v>
      </c>
      <c r="BF186" s="51">
        <v>97366966</v>
      </c>
      <c r="BG186" s="51">
        <v>98930869</v>
      </c>
      <c r="BH186" s="51">
        <v>48343727</v>
      </c>
      <c r="BI186" s="51">
        <v>29625449</v>
      </c>
      <c r="BJ186" s="51">
        <v>30385787</v>
      </c>
      <c r="BK186" s="51">
        <v>30714388</v>
      </c>
      <c r="BL186" s="51">
        <v>31042990</v>
      </c>
      <c r="BM186" s="51">
        <v>31803328</v>
      </c>
      <c r="BN186" s="51">
        <v>9154720</v>
      </c>
      <c r="BO186" s="51">
        <v>9915058</v>
      </c>
      <c r="BP186" s="51">
        <v>10243660</v>
      </c>
      <c r="BQ186" s="51">
        <v>10243660</v>
      </c>
      <c r="BR186" s="51">
        <v>12717602</v>
      </c>
      <c r="BS186" s="51">
        <v>13046204</v>
      </c>
      <c r="BT186" s="51">
        <v>14860672</v>
      </c>
      <c r="BU186" s="51">
        <v>15189273</v>
      </c>
      <c r="BV186" s="51">
        <v>15517875</v>
      </c>
      <c r="BW186" s="51">
        <v>17332343</v>
      </c>
      <c r="BX186" s="51">
        <v>17660944</v>
      </c>
      <c r="BY186" s="51">
        <v>18739546</v>
      </c>
      <c r="BZ186" s="51">
        <v>21304014</v>
      </c>
      <c r="CA186" s="51">
        <v>8076307</v>
      </c>
      <c r="CB186" s="51">
        <v>11798100</v>
      </c>
      <c r="CC186" s="51">
        <v>13851873</v>
      </c>
      <c r="CD186" s="51">
        <v>13851873</v>
      </c>
    </row>
    <row r="187" spans="1:82" hidden="1" x14ac:dyDescent="0.2">
      <c r="A187" s="50" t="s">
        <v>418</v>
      </c>
      <c r="B187" s="50" t="s">
        <v>144</v>
      </c>
      <c r="C187" s="50" t="s">
        <v>440</v>
      </c>
      <c r="D187" s="50" t="s">
        <v>441</v>
      </c>
      <c r="E187" s="51">
        <v>0</v>
      </c>
      <c r="F187" s="51">
        <v>0</v>
      </c>
      <c r="G187" s="51">
        <v>0</v>
      </c>
      <c r="H187" s="51">
        <v>0</v>
      </c>
      <c r="I187" s="51">
        <v>0</v>
      </c>
      <c r="J187" s="51">
        <v>0</v>
      </c>
      <c r="K187" s="51">
        <v>0</v>
      </c>
      <c r="L187" s="51">
        <v>0</v>
      </c>
      <c r="M187" s="51">
        <v>0</v>
      </c>
      <c r="N187" s="51">
        <v>0</v>
      </c>
      <c r="O187" s="51">
        <v>0</v>
      </c>
      <c r="P187" s="51">
        <v>0</v>
      </c>
      <c r="Q187" s="51">
        <v>0</v>
      </c>
      <c r="R187" s="51">
        <v>0</v>
      </c>
      <c r="S187" s="51">
        <v>0</v>
      </c>
      <c r="T187" s="51">
        <v>0</v>
      </c>
      <c r="U187" s="51">
        <v>0</v>
      </c>
      <c r="V187" s="51">
        <v>0</v>
      </c>
      <c r="W187" s="51">
        <v>14073.02</v>
      </c>
      <c r="X187" s="51">
        <v>13465.62</v>
      </c>
      <c r="Y187" s="51">
        <v>12858.220000000001</v>
      </c>
      <c r="Z187" s="51">
        <v>12250.82</v>
      </c>
      <c r="AA187" s="51">
        <v>11339.72</v>
      </c>
      <c r="AB187" s="51">
        <v>10732.32</v>
      </c>
      <c r="AC187" s="51">
        <v>10208.25</v>
      </c>
      <c r="AD187" s="51">
        <v>10208.25</v>
      </c>
      <c r="AE187" s="51">
        <v>7850.52</v>
      </c>
      <c r="AF187" s="51">
        <v>7409.7800000000007</v>
      </c>
      <c r="AG187" s="51">
        <v>6969.04</v>
      </c>
      <c r="AH187" s="51">
        <v>6307.93</v>
      </c>
      <c r="AI187" s="51">
        <v>5867.19</v>
      </c>
      <c r="AJ187" s="51">
        <v>5426.45</v>
      </c>
      <c r="AK187" s="51">
        <v>5279.46</v>
      </c>
      <c r="AL187" s="51">
        <v>4956.22</v>
      </c>
      <c r="AM187" s="51">
        <v>4632.9800000000005</v>
      </c>
      <c r="AN187" s="51">
        <v>4148.12</v>
      </c>
      <c r="AO187" s="51">
        <v>3824.88</v>
      </c>
      <c r="AP187" s="51">
        <v>3501.6400000000003</v>
      </c>
      <c r="AQ187" s="51">
        <v>3501.6400000000003</v>
      </c>
      <c r="AR187" s="51">
        <v>3178.3999999999996</v>
      </c>
      <c r="AS187" s="51">
        <v>4030.37</v>
      </c>
      <c r="AT187" s="51">
        <v>3820.0299999999997</v>
      </c>
      <c r="AU187" s="51">
        <v>3504.5200000000004</v>
      </c>
      <c r="AV187" s="51">
        <v>3294.18</v>
      </c>
      <c r="AW187" s="51">
        <v>3083.8399999999997</v>
      </c>
      <c r="AX187" s="51">
        <v>2873.5</v>
      </c>
      <c r="AY187" s="51">
        <v>2663.16</v>
      </c>
      <c r="AZ187" s="51">
        <v>2347.6499999999996</v>
      </c>
      <c r="BA187" s="51">
        <v>2137.31</v>
      </c>
      <c r="BB187" s="51">
        <v>1926.97</v>
      </c>
      <c r="BC187" s="51">
        <v>1611.46</v>
      </c>
      <c r="BD187" s="51">
        <v>1611.46</v>
      </c>
      <c r="BE187" s="51">
        <v>1611.46</v>
      </c>
      <c r="BF187" s="51">
        <v>1611.46</v>
      </c>
      <c r="BG187" s="51">
        <v>1611.46</v>
      </c>
      <c r="BH187" s="51">
        <v>1611.46</v>
      </c>
      <c r="BI187" s="51">
        <v>1611.46</v>
      </c>
      <c r="BJ187" s="51">
        <v>1611.46</v>
      </c>
      <c r="BK187" s="51">
        <v>1611.46</v>
      </c>
      <c r="BL187" s="51">
        <v>1611.46</v>
      </c>
      <c r="BM187" s="51">
        <v>1611.46</v>
      </c>
      <c r="BN187" s="51">
        <v>1611.46</v>
      </c>
      <c r="BO187" s="51">
        <v>1611.46</v>
      </c>
      <c r="BP187" s="51">
        <v>1611.46</v>
      </c>
      <c r="BQ187" s="51">
        <v>1611.46</v>
      </c>
      <c r="BR187" s="51">
        <v>1611.46</v>
      </c>
      <c r="BS187" s="51">
        <v>1611.46</v>
      </c>
      <c r="BT187" s="51">
        <v>1611.46</v>
      </c>
      <c r="BU187" s="51">
        <v>1611.46</v>
      </c>
      <c r="BV187" s="51">
        <v>1611.46</v>
      </c>
      <c r="BW187" s="51">
        <v>1611.46</v>
      </c>
      <c r="BX187" s="51">
        <v>1611.46</v>
      </c>
      <c r="BY187" s="51">
        <v>1611.46</v>
      </c>
      <c r="BZ187" s="51">
        <v>1611.46</v>
      </c>
      <c r="CA187" s="51">
        <v>1611.46</v>
      </c>
      <c r="CB187" s="51">
        <v>1611.46</v>
      </c>
      <c r="CC187" s="51">
        <v>1611.46</v>
      </c>
      <c r="CD187" s="51">
        <v>1611.46</v>
      </c>
    </row>
    <row r="188" spans="1:82" hidden="1" x14ac:dyDescent="0.2">
      <c r="A188" s="50" t="s">
        <v>418</v>
      </c>
      <c r="B188" s="50" t="s">
        <v>144</v>
      </c>
      <c r="C188" s="50" t="s">
        <v>442</v>
      </c>
      <c r="D188" s="50" t="s">
        <v>443</v>
      </c>
      <c r="E188" s="51">
        <v>0</v>
      </c>
      <c r="F188" s="51">
        <v>17400</v>
      </c>
      <c r="G188" s="51">
        <v>5000</v>
      </c>
      <c r="H188" s="51">
        <v>0</v>
      </c>
      <c r="I188" s="51">
        <v>24000</v>
      </c>
      <c r="J188" s="51">
        <v>24000</v>
      </c>
      <c r="K188" s="51">
        <v>39593</v>
      </c>
      <c r="L188" s="51">
        <v>63593</v>
      </c>
      <c r="M188" s="51">
        <v>37050</v>
      </c>
      <c r="N188" s="51">
        <v>44785</v>
      </c>
      <c r="O188" s="51">
        <v>62335</v>
      </c>
      <c r="P188" s="51">
        <v>26000</v>
      </c>
      <c r="Q188" s="51">
        <v>26000</v>
      </c>
      <c r="R188" s="51">
        <v>17550</v>
      </c>
      <c r="S188" s="51">
        <v>26000</v>
      </c>
      <c r="T188" s="51">
        <v>0</v>
      </c>
      <c r="U188" s="51">
        <v>12069.77</v>
      </c>
      <c r="V188" s="51">
        <v>24700</v>
      </c>
      <c r="W188" s="51">
        <v>43485</v>
      </c>
      <c r="X188" s="51">
        <v>21000</v>
      </c>
      <c r="Y188" s="51">
        <v>57070</v>
      </c>
      <c r="Z188" s="51">
        <v>22800</v>
      </c>
      <c r="AA188" s="51">
        <v>5600</v>
      </c>
      <c r="AB188" s="51">
        <v>21600</v>
      </c>
      <c r="AC188" s="51">
        <v>25500</v>
      </c>
      <c r="AD188" s="51">
        <v>25500</v>
      </c>
      <c r="AE188" s="51">
        <v>11325.88</v>
      </c>
      <c r="AF188" s="51">
        <v>16893.75</v>
      </c>
      <c r="AG188" s="51">
        <v>16710</v>
      </c>
      <c r="AH188" s="51">
        <v>5400</v>
      </c>
      <c r="AI188" s="51">
        <v>12000</v>
      </c>
      <c r="AJ188" s="51">
        <v>23950</v>
      </c>
      <c r="AK188" s="51">
        <v>0</v>
      </c>
      <c r="AL188" s="51">
        <v>16000</v>
      </c>
      <c r="AM188" s="51">
        <v>9600</v>
      </c>
      <c r="AN188" s="51">
        <v>0</v>
      </c>
      <c r="AO188" s="51">
        <v>9600</v>
      </c>
      <c r="AP188" s="51">
        <v>19000</v>
      </c>
      <c r="AQ188" s="51">
        <v>19000</v>
      </c>
      <c r="AR188" s="51">
        <v>8000</v>
      </c>
      <c r="AS188" s="51">
        <v>0</v>
      </c>
      <c r="AT188" s="51">
        <v>0</v>
      </c>
      <c r="AU188" s="51">
        <v>0</v>
      </c>
      <c r="AV188" s="51">
        <v>0</v>
      </c>
      <c r="AW188" s="51">
        <v>9000</v>
      </c>
      <c r="AX188" s="51">
        <v>9000</v>
      </c>
      <c r="AY188" s="51">
        <v>13000</v>
      </c>
      <c r="AZ188" s="51">
        <v>13000</v>
      </c>
      <c r="BA188" s="51">
        <v>0</v>
      </c>
      <c r="BB188" s="51">
        <v>7150</v>
      </c>
      <c r="BC188" s="51">
        <v>3900</v>
      </c>
      <c r="BD188" s="51">
        <v>3900</v>
      </c>
      <c r="BE188" s="51">
        <v>3900</v>
      </c>
      <c r="BF188" s="51">
        <v>3900</v>
      </c>
      <c r="BG188" s="51">
        <v>3900</v>
      </c>
      <c r="BH188" s="51">
        <v>3900</v>
      </c>
      <c r="BI188" s="51">
        <v>3900</v>
      </c>
      <c r="BJ188" s="51">
        <v>3900</v>
      </c>
      <c r="BK188" s="51">
        <v>3900</v>
      </c>
      <c r="BL188" s="51">
        <v>3900</v>
      </c>
      <c r="BM188" s="51">
        <v>3900</v>
      </c>
      <c r="BN188" s="51">
        <v>3900</v>
      </c>
      <c r="BO188" s="51">
        <v>3900</v>
      </c>
      <c r="BP188" s="51">
        <v>3900</v>
      </c>
      <c r="BQ188" s="51">
        <v>3900</v>
      </c>
      <c r="BR188" s="51">
        <v>3900</v>
      </c>
      <c r="BS188" s="51">
        <v>3900</v>
      </c>
      <c r="BT188" s="51">
        <v>3900</v>
      </c>
      <c r="BU188" s="51">
        <v>3900</v>
      </c>
      <c r="BV188" s="51">
        <v>3900</v>
      </c>
      <c r="BW188" s="51">
        <v>3900</v>
      </c>
      <c r="BX188" s="51">
        <v>3900</v>
      </c>
      <c r="BY188" s="51">
        <v>3900</v>
      </c>
      <c r="BZ188" s="51">
        <v>3900</v>
      </c>
      <c r="CA188" s="51">
        <v>3900</v>
      </c>
      <c r="CB188" s="51">
        <v>3900</v>
      </c>
      <c r="CC188" s="51">
        <v>3900</v>
      </c>
      <c r="CD188" s="51">
        <v>3900</v>
      </c>
    </row>
    <row r="189" spans="1:82" hidden="1" x14ac:dyDescent="0.2">
      <c r="A189" s="50" t="s">
        <v>418</v>
      </c>
      <c r="B189" s="50" t="s">
        <v>144</v>
      </c>
      <c r="C189" s="50" t="s">
        <v>236</v>
      </c>
      <c r="D189" s="50" t="s">
        <v>444</v>
      </c>
      <c r="E189" s="51">
        <v>388064821.60000002</v>
      </c>
      <c r="F189" s="51">
        <v>374039128.89999998</v>
      </c>
      <c r="G189" s="51">
        <v>223369779</v>
      </c>
      <c r="H189" s="51">
        <v>253824964</v>
      </c>
      <c r="I189" s="51">
        <v>258794892</v>
      </c>
      <c r="J189" s="51">
        <v>284020540</v>
      </c>
      <c r="K189" s="51">
        <v>300777037</v>
      </c>
      <c r="L189" s="51">
        <v>300753008</v>
      </c>
      <c r="M189" s="51">
        <v>310398307</v>
      </c>
      <c r="N189" s="51">
        <v>286738257</v>
      </c>
      <c r="O189" s="51">
        <v>246216881</v>
      </c>
      <c r="P189" s="51">
        <v>295612885.55000001</v>
      </c>
      <c r="Q189" s="51">
        <v>295612885.55000001</v>
      </c>
      <c r="R189" s="51">
        <v>284922355.73000002</v>
      </c>
      <c r="S189" s="51">
        <v>276559282.65999997</v>
      </c>
      <c r="T189" s="51">
        <v>293668636.57999998</v>
      </c>
      <c r="U189" s="51">
        <v>321279387.06999999</v>
      </c>
      <c r="V189" s="51">
        <v>398212820.77999997</v>
      </c>
      <c r="W189" s="51">
        <v>407212050.84000003</v>
      </c>
      <c r="X189" s="51">
        <v>420282693.89999998</v>
      </c>
      <c r="Y189" s="51">
        <v>421847399.38999999</v>
      </c>
      <c r="Z189" s="51">
        <v>385007781.90999997</v>
      </c>
      <c r="AA189" s="51">
        <v>372349495.94</v>
      </c>
      <c r="AB189" s="51">
        <v>292524937.61000001</v>
      </c>
      <c r="AC189" s="51">
        <v>301349484.19999999</v>
      </c>
      <c r="AD189" s="51">
        <v>301349484.19999999</v>
      </c>
      <c r="AE189" s="51">
        <v>285186413.24000001</v>
      </c>
      <c r="AF189" s="51">
        <v>287575306.85000002</v>
      </c>
      <c r="AG189" s="51">
        <v>346015497.51999998</v>
      </c>
      <c r="AH189" s="51">
        <v>324112404.47000003</v>
      </c>
      <c r="AI189" s="51">
        <v>381331615.13999999</v>
      </c>
      <c r="AJ189" s="51">
        <v>416183788.23000002</v>
      </c>
      <c r="AK189" s="51">
        <v>411245205.14999998</v>
      </c>
      <c r="AL189" s="51">
        <v>429321147.56</v>
      </c>
      <c r="AM189" s="51">
        <v>379244431.10000002</v>
      </c>
      <c r="AN189" s="51">
        <v>390198013.91000003</v>
      </c>
      <c r="AO189" s="51">
        <v>324107492.40999997</v>
      </c>
      <c r="AP189" s="51">
        <v>326964513.51999998</v>
      </c>
      <c r="AQ189" s="51">
        <v>326964513.51999998</v>
      </c>
      <c r="AR189" s="51">
        <v>304905700.25999999</v>
      </c>
      <c r="AS189" s="51">
        <v>302018462.27999997</v>
      </c>
      <c r="AT189" s="51">
        <v>325666018.35000002</v>
      </c>
      <c r="AU189" s="51">
        <v>335070270.93000001</v>
      </c>
      <c r="AV189" s="51">
        <v>374830576.81</v>
      </c>
      <c r="AW189" s="51">
        <v>388158792.72000003</v>
      </c>
      <c r="AX189" s="51">
        <v>417534571.02999997</v>
      </c>
      <c r="AY189" s="51">
        <v>423135207.56</v>
      </c>
      <c r="AZ189" s="51">
        <v>363705420.5</v>
      </c>
      <c r="BA189" s="51">
        <v>368907457.73000002</v>
      </c>
      <c r="BB189" s="51">
        <v>297393763.27999997</v>
      </c>
      <c r="BC189" s="51">
        <v>359785542.06999999</v>
      </c>
      <c r="BD189" s="51">
        <v>359785542.06999999</v>
      </c>
      <c r="BE189" s="51">
        <v>327518287.69619954</v>
      </c>
      <c r="BF189" s="51">
        <v>292797722.78574049</v>
      </c>
      <c r="BG189" s="51">
        <v>315832497.00768667</v>
      </c>
      <c r="BH189" s="51">
        <v>331412770.16897357</v>
      </c>
      <c r="BI189" s="51">
        <v>397260615.0506416</v>
      </c>
      <c r="BJ189" s="51">
        <v>415463163.88312793</v>
      </c>
      <c r="BK189" s="51">
        <v>431665518.94875491</v>
      </c>
      <c r="BL189" s="51">
        <v>440454034.73373097</v>
      </c>
      <c r="BM189" s="51">
        <v>387720206.57216161</v>
      </c>
      <c r="BN189" s="51">
        <v>359068040.65171129</v>
      </c>
      <c r="BO189" s="51">
        <v>329377040.44053459</v>
      </c>
      <c r="BP189" s="51">
        <v>354017040.0067727</v>
      </c>
      <c r="BQ189" s="51">
        <v>354017040.0067727</v>
      </c>
      <c r="BR189" s="51">
        <v>342971869.96692276</v>
      </c>
      <c r="BS189" s="51">
        <v>320333667.7772997</v>
      </c>
      <c r="BT189" s="51">
        <v>350282322.39810848</v>
      </c>
      <c r="BU189" s="51">
        <v>366619461.4622044</v>
      </c>
      <c r="BV189" s="51">
        <v>419420800.68922263</v>
      </c>
      <c r="BW189" s="51">
        <v>436041038.8944791</v>
      </c>
      <c r="BX189" s="51">
        <v>454471694.81610388</v>
      </c>
      <c r="BY189" s="51">
        <v>460726572.1796422</v>
      </c>
      <c r="BZ189" s="51">
        <v>415342797.20855623</v>
      </c>
      <c r="CA189" s="51">
        <v>393964599.38725418</v>
      </c>
      <c r="CB189" s="51">
        <v>353855253.52666634</v>
      </c>
      <c r="CC189" s="51">
        <v>365236433.91094613</v>
      </c>
      <c r="CD189" s="51">
        <v>365236433.91094613</v>
      </c>
    </row>
    <row r="190" spans="1:82" hidden="1" x14ac:dyDescent="0.2">
      <c r="A190" s="50" t="s">
        <v>418</v>
      </c>
      <c r="B190" s="50" t="s">
        <v>144</v>
      </c>
      <c r="C190" s="50" t="s">
        <v>445</v>
      </c>
      <c r="D190" s="50" t="s">
        <v>446</v>
      </c>
      <c r="E190" s="51">
        <v>33067554.789999999</v>
      </c>
      <c r="F190" s="51">
        <v>30146158.510000002</v>
      </c>
      <c r="G190" s="51">
        <v>17300001</v>
      </c>
      <c r="H190" s="51">
        <v>18854778</v>
      </c>
      <c r="I190" s="51">
        <v>19318018.800000001</v>
      </c>
      <c r="J190" s="51">
        <v>22506936</v>
      </c>
      <c r="K190" s="51">
        <v>23057695</v>
      </c>
      <c r="L190" s="51">
        <v>22949435</v>
      </c>
      <c r="M190" s="51">
        <v>22648198</v>
      </c>
      <c r="N190" s="51">
        <v>21413818</v>
      </c>
      <c r="O190" s="51">
        <v>19570061</v>
      </c>
      <c r="P190" s="51">
        <v>17834137</v>
      </c>
      <c r="Q190" s="51">
        <v>17834137</v>
      </c>
      <c r="R190" s="51">
        <v>20482819</v>
      </c>
      <c r="S190" s="51">
        <v>19285824</v>
      </c>
      <c r="T190" s="51">
        <v>18908879</v>
      </c>
      <c r="U190" s="51">
        <v>19798726</v>
      </c>
      <c r="V190" s="51">
        <v>0</v>
      </c>
      <c r="W190" s="51">
        <v>0</v>
      </c>
      <c r="X190" s="51">
        <v>0</v>
      </c>
      <c r="Y190" s="51">
        <v>0</v>
      </c>
      <c r="Z190" s="51">
        <v>0</v>
      </c>
      <c r="AA190" s="51">
        <v>0</v>
      </c>
      <c r="AB190" s="51">
        <v>0</v>
      </c>
      <c r="AC190" s="51">
        <v>0</v>
      </c>
      <c r="AD190" s="51">
        <v>0</v>
      </c>
      <c r="AE190" s="51">
        <v>0</v>
      </c>
      <c r="AF190" s="51">
        <v>0</v>
      </c>
      <c r="AG190" s="51">
        <v>0</v>
      </c>
      <c r="AH190" s="51">
        <v>0</v>
      </c>
      <c r="AI190" s="51">
        <v>0</v>
      </c>
      <c r="AJ190" s="51">
        <v>0</v>
      </c>
      <c r="AK190" s="51">
        <v>0</v>
      </c>
      <c r="AL190" s="51">
        <v>0</v>
      </c>
      <c r="AM190" s="51">
        <v>0</v>
      </c>
      <c r="AN190" s="51">
        <v>0</v>
      </c>
      <c r="AO190" s="51">
        <v>0</v>
      </c>
      <c r="AP190" s="51">
        <v>0</v>
      </c>
      <c r="AQ190" s="51">
        <v>0</v>
      </c>
      <c r="AR190" s="51">
        <v>0</v>
      </c>
      <c r="AS190" s="51">
        <v>0</v>
      </c>
      <c r="AT190" s="51">
        <v>0</v>
      </c>
      <c r="AU190" s="51">
        <v>0</v>
      </c>
      <c r="AV190" s="51">
        <v>0</v>
      </c>
      <c r="AW190" s="51">
        <v>0</v>
      </c>
      <c r="AX190" s="51">
        <v>0</v>
      </c>
      <c r="AY190" s="51">
        <v>0</v>
      </c>
      <c r="AZ190" s="51">
        <v>0</v>
      </c>
      <c r="BA190" s="51">
        <v>0</v>
      </c>
      <c r="BB190" s="51">
        <v>0</v>
      </c>
      <c r="BC190" s="51">
        <v>0</v>
      </c>
      <c r="BD190" s="51">
        <v>0</v>
      </c>
      <c r="BE190" s="51">
        <v>3384441</v>
      </c>
      <c r="BF190" s="51">
        <v>3090976</v>
      </c>
      <c r="BG190" s="51">
        <v>3208820</v>
      </c>
      <c r="BH190" s="51">
        <v>5237337</v>
      </c>
      <c r="BI190" s="51">
        <v>6160411</v>
      </c>
      <c r="BJ190" s="51">
        <v>17563459.999999996</v>
      </c>
      <c r="BK190" s="51">
        <v>8181872</v>
      </c>
      <c r="BL190" s="51">
        <v>8423022</v>
      </c>
      <c r="BM190" s="51">
        <v>7581126</v>
      </c>
      <c r="BN190" s="51">
        <v>5999929</v>
      </c>
      <c r="BO190" s="51">
        <v>3376150.0000000037</v>
      </c>
      <c r="BP190" s="51">
        <v>2883598.0000000037</v>
      </c>
      <c r="BQ190" s="51">
        <v>2883598.0000000037</v>
      </c>
      <c r="BR190" s="51">
        <v>4180088.0000000037</v>
      </c>
      <c r="BS190" s="51">
        <v>3927477.0000000037</v>
      </c>
      <c r="BT190" s="51">
        <v>3930633.0000000037</v>
      </c>
      <c r="BU190" s="51">
        <v>5976186.0000000037</v>
      </c>
      <c r="BV190" s="51">
        <v>6888446.0000000037</v>
      </c>
      <c r="BW190" s="51">
        <v>41132857</v>
      </c>
      <c r="BX190" s="51">
        <v>11065785</v>
      </c>
      <c r="BY190" s="51">
        <v>11343880</v>
      </c>
      <c r="BZ190" s="51">
        <v>10397290</v>
      </c>
      <c r="CA190" s="51">
        <v>8624105</v>
      </c>
      <c r="CB190" s="51">
        <v>5688141</v>
      </c>
      <c r="CC190" s="51">
        <v>5096101</v>
      </c>
      <c r="CD190" s="51">
        <v>5096101</v>
      </c>
    </row>
    <row r="191" spans="1:82" hidden="1" x14ac:dyDescent="0.2">
      <c r="A191" s="50" t="s">
        <v>418</v>
      </c>
      <c r="B191" s="50" t="s">
        <v>144</v>
      </c>
      <c r="C191" s="50" t="s">
        <v>447</v>
      </c>
      <c r="D191" s="50" t="s">
        <v>448</v>
      </c>
      <c r="E191" s="51">
        <v>2462439.6</v>
      </c>
      <c r="F191" s="51">
        <v>566839.12</v>
      </c>
      <c r="G191" s="51">
        <v>11676024.560000001</v>
      </c>
      <c r="H191" s="51">
        <v>345463.02</v>
      </c>
      <c r="I191" s="51">
        <v>2039350.97</v>
      </c>
      <c r="J191" s="51">
        <v>16363311.57</v>
      </c>
      <c r="K191" s="51">
        <v>5438965</v>
      </c>
      <c r="L191" s="51">
        <v>5134977.66</v>
      </c>
      <c r="M191" s="51">
        <v>17526902.25</v>
      </c>
      <c r="N191" s="51">
        <v>5424780.9000000004</v>
      </c>
      <c r="O191" s="51">
        <v>2609441.0700000003</v>
      </c>
      <c r="P191" s="51">
        <v>14208494.68</v>
      </c>
      <c r="Q191" s="51">
        <v>14208494.68</v>
      </c>
      <c r="R191" s="51">
        <v>323719.3900000006</v>
      </c>
      <c r="S191" s="51">
        <v>-1342092.21</v>
      </c>
      <c r="T191" s="51">
        <v>13115962.530000001</v>
      </c>
      <c r="U191" s="51">
        <v>637001.5</v>
      </c>
      <c r="V191" s="51">
        <v>-13389815.16</v>
      </c>
      <c r="W191" s="51">
        <v>-13904831.6</v>
      </c>
      <c r="X191" s="51">
        <v>-15250531.82</v>
      </c>
      <c r="Y191" s="51">
        <v>-15822546.880000001</v>
      </c>
      <c r="Z191" s="51">
        <v>-16020779.65</v>
      </c>
      <c r="AA191" s="51">
        <v>-16357589.33</v>
      </c>
      <c r="AB191" s="51">
        <v>-14858018.17</v>
      </c>
      <c r="AC191" s="51">
        <v>-15682129.42</v>
      </c>
      <c r="AD191" s="51">
        <v>-15682129.42</v>
      </c>
      <c r="AE191" s="51">
        <v>-15418814.109999999</v>
      </c>
      <c r="AF191" s="51">
        <v>-15948412.469999999</v>
      </c>
      <c r="AG191" s="51">
        <v>-16531436.949999999</v>
      </c>
      <c r="AH191" s="51">
        <v>-17538343.890000001</v>
      </c>
      <c r="AI191" s="51">
        <v>-17022186.969999999</v>
      </c>
      <c r="AJ191" s="51">
        <v>-17658385.23</v>
      </c>
      <c r="AK191" s="51">
        <v>-18325303.289999999</v>
      </c>
      <c r="AL191" s="51">
        <v>-17902876.48</v>
      </c>
      <c r="AM191" s="51">
        <v>-17028610.760000002</v>
      </c>
      <c r="AN191" s="51">
        <v>-17354479</v>
      </c>
      <c r="AO191" s="51">
        <v>-16072635.92</v>
      </c>
      <c r="AP191" s="51">
        <v>-16468503.119999999</v>
      </c>
      <c r="AQ191" s="51">
        <v>-16468503.119999999</v>
      </c>
      <c r="AR191" s="51">
        <v>-17743626.359999999</v>
      </c>
      <c r="AS191" s="51">
        <v>-15148612.299999999</v>
      </c>
      <c r="AT191" s="51">
        <v>-16760976.880000001</v>
      </c>
      <c r="AU191" s="51">
        <v>-17438628.920000002</v>
      </c>
      <c r="AV191" s="51">
        <v>-16130308.860000001</v>
      </c>
      <c r="AW191" s="51">
        <v>-16324149.57</v>
      </c>
      <c r="AX191" s="51">
        <v>-15050293.449999999</v>
      </c>
      <c r="AY191" s="51">
        <v>-13479082.379999999</v>
      </c>
      <c r="AZ191" s="51">
        <v>-11350044.470000001</v>
      </c>
      <c r="BA191" s="51">
        <v>-9091140.4200000018</v>
      </c>
      <c r="BB191" s="51">
        <v>-10970443.640000001</v>
      </c>
      <c r="BC191" s="51">
        <v>-12298811.220000001</v>
      </c>
      <c r="BD191" s="51">
        <v>-12298811.220000001</v>
      </c>
      <c r="BE191" s="51">
        <v>0</v>
      </c>
      <c r="BF191" s="51">
        <v>0</v>
      </c>
      <c r="BG191" s="51">
        <v>0</v>
      </c>
      <c r="BH191" s="51">
        <v>0</v>
      </c>
      <c r="BI191" s="51">
        <v>0</v>
      </c>
      <c r="BJ191" s="51">
        <v>0</v>
      </c>
      <c r="BK191" s="51">
        <v>0</v>
      </c>
      <c r="BL191" s="51">
        <v>0</v>
      </c>
      <c r="BM191" s="51">
        <v>0</v>
      </c>
      <c r="BN191" s="51">
        <v>0</v>
      </c>
      <c r="BO191" s="51">
        <v>0</v>
      </c>
      <c r="BP191" s="51">
        <v>0</v>
      </c>
      <c r="BQ191" s="51">
        <v>0</v>
      </c>
      <c r="BR191" s="51">
        <v>0</v>
      </c>
      <c r="BS191" s="51">
        <v>0</v>
      </c>
      <c r="BT191" s="51">
        <v>0</v>
      </c>
      <c r="BU191" s="51">
        <v>0</v>
      </c>
      <c r="BV191" s="51">
        <v>0</v>
      </c>
      <c r="BW191" s="51">
        <v>0</v>
      </c>
      <c r="BX191" s="51">
        <v>0</v>
      </c>
      <c r="BY191" s="51">
        <v>0</v>
      </c>
      <c r="BZ191" s="51">
        <v>0</v>
      </c>
      <c r="CA191" s="51">
        <v>0</v>
      </c>
      <c r="CB191" s="51">
        <v>0</v>
      </c>
      <c r="CC191" s="51">
        <v>0</v>
      </c>
      <c r="CD191" s="51">
        <v>0</v>
      </c>
    </row>
    <row r="192" spans="1:82" hidden="1" x14ac:dyDescent="0.2">
      <c r="A192" s="50" t="s">
        <v>418</v>
      </c>
      <c r="B192" s="50" t="s">
        <v>144</v>
      </c>
      <c r="C192" s="50" t="s">
        <v>238</v>
      </c>
      <c r="D192" s="50" t="s">
        <v>449</v>
      </c>
      <c r="E192" s="51">
        <v>0</v>
      </c>
      <c r="F192" s="51">
        <v>0</v>
      </c>
      <c r="G192" s="51">
        <v>141867341.19999999</v>
      </c>
      <c r="H192" s="51">
        <v>141867341.19999999</v>
      </c>
      <c r="I192" s="51">
        <v>141867341.19999999</v>
      </c>
      <c r="J192" s="51">
        <v>187055020.59999999</v>
      </c>
      <c r="K192" s="51">
        <v>187055020.59999999</v>
      </c>
      <c r="L192" s="51">
        <v>187055020.59999999</v>
      </c>
      <c r="M192" s="51">
        <v>202459044.69999999</v>
      </c>
      <c r="N192" s="51">
        <v>202459044.71000001</v>
      </c>
      <c r="O192" s="51">
        <v>202459044.71000001</v>
      </c>
      <c r="P192" s="51">
        <v>151661178.5</v>
      </c>
      <c r="Q192" s="51">
        <v>151661178.5</v>
      </c>
      <c r="R192" s="51">
        <v>151661178.5</v>
      </c>
      <c r="S192" s="51">
        <v>151661178.5</v>
      </c>
      <c r="T192" s="51">
        <v>157097419.09999999</v>
      </c>
      <c r="U192" s="51">
        <v>157097419.09999999</v>
      </c>
      <c r="V192" s="51">
        <v>157097419.09999999</v>
      </c>
      <c r="W192" s="51">
        <v>208529040</v>
      </c>
      <c r="X192" s="51">
        <v>208529040</v>
      </c>
      <c r="Y192" s="51">
        <v>208529040</v>
      </c>
      <c r="Z192" s="51">
        <v>189996994.69999999</v>
      </c>
      <c r="AA192" s="51">
        <v>189996994.69999999</v>
      </c>
      <c r="AB192" s="51">
        <v>189996994.69999999</v>
      </c>
      <c r="AC192" s="51">
        <v>148356364.69999999</v>
      </c>
      <c r="AD192" s="51">
        <v>148356364.69999999</v>
      </c>
      <c r="AE192" s="51">
        <v>148356364.69999999</v>
      </c>
      <c r="AF192" s="51">
        <v>148356364.69999999</v>
      </c>
      <c r="AG192" s="51">
        <v>150378143.16</v>
      </c>
      <c r="AH192" s="51">
        <v>150795860.299999</v>
      </c>
      <c r="AI192" s="51">
        <v>150507071.77000001</v>
      </c>
      <c r="AJ192" s="51">
        <v>177796238</v>
      </c>
      <c r="AK192" s="51">
        <v>177406179.69999999</v>
      </c>
      <c r="AL192" s="51">
        <v>177706090.69999999</v>
      </c>
      <c r="AM192" s="51">
        <v>165223204.19999999</v>
      </c>
      <c r="AN192" s="51">
        <v>165144215.19999999</v>
      </c>
      <c r="AO192" s="51">
        <v>165447572.19999999</v>
      </c>
      <c r="AP192" s="51">
        <v>134291102.06999999</v>
      </c>
      <c r="AQ192" s="51">
        <v>134291102.06999999</v>
      </c>
      <c r="AR192" s="51">
        <v>132148877.58</v>
      </c>
      <c r="AS192" s="51">
        <v>131958555.58</v>
      </c>
      <c r="AT192" s="51">
        <v>146054829.57999998</v>
      </c>
      <c r="AU192" s="51">
        <v>144061991.58000001</v>
      </c>
      <c r="AV192" s="51">
        <v>143030227.58000001</v>
      </c>
      <c r="AW192" s="51">
        <v>191147649.58000001</v>
      </c>
      <c r="AX192" s="51">
        <v>189795019.58000001</v>
      </c>
      <c r="AY192" s="51">
        <v>190348812.58000001</v>
      </c>
      <c r="AZ192" s="51">
        <v>182014772.58000001</v>
      </c>
      <c r="BA192" s="51">
        <v>182109169.58000001</v>
      </c>
      <c r="BB192" s="51">
        <v>182548786.73000002</v>
      </c>
      <c r="BC192" s="51">
        <v>222046518.97999999</v>
      </c>
      <c r="BD192" s="51">
        <v>222046518.97999999</v>
      </c>
      <c r="BE192" s="51">
        <v>0</v>
      </c>
      <c r="BF192" s="51">
        <v>0</v>
      </c>
      <c r="BG192" s="51">
        <v>0</v>
      </c>
      <c r="BH192" s="51">
        <v>0</v>
      </c>
      <c r="BI192" s="51">
        <v>0</v>
      </c>
      <c r="BJ192" s="51">
        <v>0</v>
      </c>
      <c r="BK192" s="51">
        <v>0</v>
      </c>
      <c r="BL192" s="51">
        <v>0</v>
      </c>
      <c r="BM192" s="51">
        <v>0</v>
      </c>
      <c r="BN192" s="51">
        <v>0</v>
      </c>
      <c r="BO192" s="51">
        <v>0</v>
      </c>
      <c r="BP192" s="51">
        <v>0</v>
      </c>
      <c r="BQ192" s="51">
        <v>0</v>
      </c>
      <c r="BR192" s="51">
        <v>0</v>
      </c>
      <c r="BS192" s="51">
        <v>0</v>
      </c>
      <c r="BT192" s="51">
        <v>0</v>
      </c>
      <c r="BU192" s="51">
        <v>0</v>
      </c>
      <c r="BV192" s="51">
        <v>0</v>
      </c>
      <c r="BW192" s="51">
        <v>0</v>
      </c>
      <c r="BX192" s="51">
        <v>0</v>
      </c>
      <c r="BY192" s="51">
        <v>0</v>
      </c>
      <c r="BZ192" s="51">
        <v>0</v>
      </c>
      <c r="CA192" s="51">
        <v>0</v>
      </c>
      <c r="CB192" s="51">
        <v>0</v>
      </c>
      <c r="CC192" s="51">
        <v>0</v>
      </c>
      <c r="CD192" s="51">
        <v>0</v>
      </c>
    </row>
    <row r="193" spans="1:82" hidden="1" x14ac:dyDescent="0.2">
      <c r="A193" s="50" t="s">
        <v>418</v>
      </c>
      <c r="B193" s="50" t="s">
        <v>144</v>
      </c>
      <c r="C193" s="50" t="s">
        <v>171</v>
      </c>
      <c r="D193" s="50" t="s">
        <v>450</v>
      </c>
      <c r="E193" s="51">
        <v>-1156690</v>
      </c>
      <c r="F193" s="51">
        <v>-474633.71</v>
      </c>
      <c r="G193" s="51">
        <v>-391952.03</v>
      </c>
      <c r="H193" s="51">
        <v>-304557.09999999998</v>
      </c>
      <c r="I193" s="51">
        <v>-995276.29</v>
      </c>
      <c r="J193" s="51">
        <v>-1989681.3</v>
      </c>
      <c r="K193" s="51">
        <v>-3113665.07</v>
      </c>
      <c r="L193" s="51">
        <v>-4142256.25</v>
      </c>
      <c r="M193" s="51">
        <v>-4189580.1</v>
      </c>
      <c r="N193" s="51">
        <v>-3882491.41</v>
      </c>
      <c r="O193" s="51">
        <v>-2839440.6</v>
      </c>
      <c r="P193" s="51">
        <v>-2788541.66</v>
      </c>
      <c r="Q193" s="51">
        <v>-2788541.66</v>
      </c>
      <c r="R193" s="51">
        <v>-2227706.62</v>
      </c>
      <c r="S193" s="51">
        <v>-1838493.31</v>
      </c>
      <c r="T193" s="51">
        <v>-1574935.32</v>
      </c>
      <c r="U193" s="51">
        <v>-1599830.42</v>
      </c>
      <c r="V193" s="51">
        <v>-1942569.92</v>
      </c>
      <c r="W193" s="51">
        <v>-2708691.12</v>
      </c>
      <c r="X193" s="51">
        <v>-4085535.64</v>
      </c>
      <c r="Y193" s="51">
        <v>-4673367.5600000005</v>
      </c>
      <c r="Z193" s="51">
        <v>-5253499.7</v>
      </c>
      <c r="AA193" s="51">
        <v>-5140780.71</v>
      </c>
      <c r="AB193" s="51">
        <v>-4242711.0600000005</v>
      </c>
      <c r="AC193" s="51">
        <v>-3374364.07</v>
      </c>
      <c r="AD193" s="51">
        <v>-3374364.07</v>
      </c>
      <c r="AE193" s="51">
        <v>-2662301.4500000002</v>
      </c>
      <c r="AF193" s="51">
        <v>-2217107.85</v>
      </c>
      <c r="AG193" s="51">
        <v>-6517056.3300000001</v>
      </c>
      <c r="AH193" s="51">
        <v>-11872951.960000001</v>
      </c>
      <c r="AI193" s="51">
        <v>-19556016.77999999</v>
      </c>
      <c r="AJ193" s="51">
        <v>-28134150.870000001</v>
      </c>
      <c r="AK193" s="51">
        <v>-30622113.23</v>
      </c>
      <c r="AL193" s="51">
        <v>-39002801.399999999</v>
      </c>
      <c r="AM193" s="51">
        <v>-45535757.689999998</v>
      </c>
      <c r="AN193" s="51">
        <v>-42481215.459999993</v>
      </c>
      <c r="AO193" s="51">
        <v>-41860256.329999998</v>
      </c>
      <c r="AP193" s="51">
        <v>-42138530.310000002</v>
      </c>
      <c r="AQ193" s="51">
        <v>-42138530.310000002</v>
      </c>
      <c r="AR193" s="51">
        <v>-33783581.689999998</v>
      </c>
      <c r="AS193" s="51">
        <v>-29071521</v>
      </c>
      <c r="AT193" s="51">
        <v>-21598416.699999999</v>
      </c>
      <c r="AU193" s="51">
        <v>-18375034.169999998</v>
      </c>
      <c r="AV193" s="51">
        <v>-16947268.410000004</v>
      </c>
      <c r="AW193" s="51">
        <v>-14635467.850000001</v>
      </c>
      <c r="AX193" s="51">
        <v>-13177148.07</v>
      </c>
      <c r="AY193" s="51">
        <v>-12107952.85</v>
      </c>
      <c r="AZ193" s="51">
        <v>-12393566.23</v>
      </c>
      <c r="BA193" s="51">
        <v>-11042278.530000001</v>
      </c>
      <c r="BB193" s="51">
        <v>-9961376.4900000002</v>
      </c>
      <c r="BC193" s="51">
        <v>-9016112.7699999996</v>
      </c>
      <c r="BD193" s="51">
        <v>-9016112.7699999996</v>
      </c>
      <c r="BE193" s="51">
        <v>-7867396.3799999999</v>
      </c>
      <c r="BF193" s="51">
        <v>-7379957.1100000003</v>
      </c>
      <c r="BG193" s="51">
        <v>-5967828.5099999998</v>
      </c>
      <c r="BH193" s="51">
        <v>-4532856.8</v>
      </c>
      <c r="BI193" s="51">
        <v>-4278586.1900000004</v>
      </c>
      <c r="BJ193" s="51">
        <v>-4603983.8600000003</v>
      </c>
      <c r="BK193" s="51">
        <v>-5945232.6800000006</v>
      </c>
      <c r="BL193" s="51">
        <v>-7957266.1999999993</v>
      </c>
      <c r="BM193" s="51">
        <v>-8022517.0300000003</v>
      </c>
      <c r="BN193" s="51">
        <v>-7573222.0599999996</v>
      </c>
      <c r="BO193" s="51">
        <v>-6235232.96</v>
      </c>
      <c r="BP193" s="51">
        <v>-5891973.4000000013</v>
      </c>
      <c r="BQ193" s="51">
        <v>-5891973.4000000013</v>
      </c>
      <c r="BR193" s="51">
        <v>-5290847.5499999989</v>
      </c>
      <c r="BS193" s="51">
        <v>-5090426.0899999989</v>
      </c>
      <c r="BT193" s="51">
        <v>-5428403.3499999996</v>
      </c>
      <c r="BU193" s="51">
        <v>-4570382.3899999997</v>
      </c>
      <c r="BV193" s="51">
        <v>-4903550.8199999994</v>
      </c>
      <c r="BW193" s="51">
        <v>-5449434.3099999987</v>
      </c>
      <c r="BX193" s="51">
        <v>-6282981.6299999999</v>
      </c>
      <c r="BY193" s="51">
        <v>-7811012.5599999996</v>
      </c>
      <c r="BZ193" s="51">
        <v>-8251811.2800000003</v>
      </c>
      <c r="CA193" s="51">
        <v>-8387132.7199999997</v>
      </c>
      <c r="CB193" s="51">
        <v>-7511796.5599999996</v>
      </c>
      <c r="CC193" s="51">
        <v>-5766992.3399999999</v>
      </c>
      <c r="CD193" s="51">
        <v>-5766992.3399999999</v>
      </c>
    </row>
    <row r="194" spans="1:82" hidden="1" x14ac:dyDescent="0.2">
      <c r="A194" s="50" t="s">
        <v>418</v>
      </c>
      <c r="B194" s="50" t="s">
        <v>144</v>
      </c>
      <c r="C194" s="50" t="s">
        <v>451</v>
      </c>
      <c r="D194" s="50" t="s">
        <v>452</v>
      </c>
      <c r="E194" s="51">
        <v>-666825.9</v>
      </c>
      <c r="F194" s="51">
        <v>-666825.9</v>
      </c>
      <c r="G194" s="51">
        <v>-666825.9</v>
      </c>
      <c r="H194" s="51">
        <v>-666825.9</v>
      </c>
      <c r="I194" s="51">
        <v>-666825.9</v>
      </c>
      <c r="J194" s="51">
        <v>-666825.9</v>
      </c>
      <c r="K194" s="51">
        <v>-666825.9</v>
      </c>
      <c r="L194" s="51">
        <v>-666825.9</v>
      </c>
      <c r="M194" s="51">
        <v>-666825.9</v>
      </c>
      <c r="N194" s="51">
        <v>-666825.9</v>
      </c>
      <c r="O194" s="51">
        <v>-666825.9</v>
      </c>
      <c r="P194" s="51">
        <v>-666825.9</v>
      </c>
      <c r="Q194" s="51">
        <v>-666825.9</v>
      </c>
      <c r="R194" s="51">
        <v>-666825.9</v>
      </c>
      <c r="S194" s="51">
        <v>-666825.9</v>
      </c>
      <c r="T194" s="51">
        <v>-1070022.79</v>
      </c>
      <c r="U194" s="51">
        <v>-1674818.13</v>
      </c>
      <c r="V194" s="51">
        <v>-2299773.31</v>
      </c>
      <c r="W194" s="51">
        <v>-2904568.65</v>
      </c>
      <c r="X194" s="51">
        <v>-3529523.83</v>
      </c>
      <c r="Y194" s="51">
        <v>-4154479.0100000002</v>
      </c>
      <c r="Z194" s="51">
        <v>-4759274.3499999996</v>
      </c>
      <c r="AA194" s="51">
        <v>-5384229.5299999993</v>
      </c>
      <c r="AB194" s="51">
        <v>-5989024.8700000001</v>
      </c>
      <c r="AC194" s="51">
        <v>-6613980.0499999998</v>
      </c>
      <c r="AD194" s="51">
        <v>-6613980.0499999998</v>
      </c>
      <c r="AE194" s="51">
        <v>-6613980.0499999998</v>
      </c>
      <c r="AF194" s="51">
        <v>-6613980.0499999998</v>
      </c>
      <c r="AG194" s="51">
        <v>-6613980.0499999998</v>
      </c>
      <c r="AH194" s="51">
        <v>-6613980.0499999998</v>
      </c>
      <c r="AI194" s="51">
        <v>-6613980.0499999998</v>
      </c>
      <c r="AJ194" s="51">
        <v>-6613980.0499999998</v>
      </c>
      <c r="AK194" s="51">
        <v>-6613980.0499999998</v>
      </c>
      <c r="AL194" s="51">
        <v>-6613980.0499999998</v>
      </c>
      <c r="AM194" s="51">
        <v>-6613980.0499999998</v>
      </c>
      <c r="AN194" s="51">
        <v>-6613980.0499999998</v>
      </c>
      <c r="AO194" s="51">
        <v>-6613980.0499999998</v>
      </c>
      <c r="AP194" s="51">
        <v>0</v>
      </c>
      <c r="AQ194" s="51">
        <v>0</v>
      </c>
      <c r="AR194" s="51">
        <v>0</v>
      </c>
      <c r="AS194" s="51">
        <v>0</v>
      </c>
      <c r="AT194" s="51">
        <v>0</v>
      </c>
      <c r="AU194" s="51">
        <v>0</v>
      </c>
      <c r="AV194" s="51">
        <v>0</v>
      </c>
      <c r="AW194" s="51">
        <v>0</v>
      </c>
      <c r="AX194" s="51">
        <v>0</v>
      </c>
      <c r="AY194" s="51">
        <v>0</v>
      </c>
      <c r="AZ194" s="51">
        <v>0</v>
      </c>
      <c r="BA194" s="51">
        <v>0</v>
      </c>
      <c r="BB194" s="51">
        <v>0</v>
      </c>
      <c r="BC194" s="51">
        <v>0</v>
      </c>
      <c r="BD194" s="51">
        <v>0</v>
      </c>
      <c r="BE194" s="51">
        <v>0</v>
      </c>
      <c r="BF194" s="51">
        <v>0</v>
      </c>
      <c r="BG194" s="51">
        <v>0</v>
      </c>
      <c r="BH194" s="51">
        <v>0</v>
      </c>
      <c r="BI194" s="51">
        <v>0</v>
      </c>
      <c r="BJ194" s="51">
        <v>0</v>
      </c>
      <c r="BK194" s="51">
        <v>0</v>
      </c>
      <c r="BL194" s="51">
        <v>0</v>
      </c>
      <c r="BM194" s="51">
        <v>0</v>
      </c>
      <c r="BN194" s="51">
        <v>0</v>
      </c>
      <c r="BO194" s="51">
        <v>0</v>
      </c>
      <c r="BP194" s="51">
        <v>0</v>
      </c>
      <c r="BQ194" s="51">
        <v>0</v>
      </c>
      <c r="BR194" s="51">
        <v>0</v>
      </c>
      <c r="BS194" s="51">
        <v>0</v>
      </c>
      <c r="BT194" s="51">
        <v>0</v>
      </c>
      <c r="BU194" s="51">
        <v>0</v>
      </c>
      <c r="BV194" s="51">
        <v>0</v>
      </c>
      <c r="BW194" s="51">
        <v>0</v>
      </c>
      <c r="BX194" s="51">
        <v>0</v>
      </c>
      <c r="BY194" s="51">
        <v>0</v>
      </c>
      <c r="BZ194" s="51">
        <v>0</v>
      </c>
      <c r="CA194" s="51">
        <v>0</v>
      </c>
      <c r="CB194" s="51">
        <v>0</v>
      </c>
      <c r="CC194" s="51">
        <v>0</v>
      </c>
      <c r="CD194" s="51">
        <v>0</v>
      </c>
    </row>
    <row r="195" spans="1:82" hidden="1" x14ac:dyDescent="0.2">
      <c r="A195" s="50" t="s">
        <v>418</v>
      </c>
      <c r="B195" s="50" t="s">
        <v>144</v>
      </c>
      <c r="C195" s="50" t="s">
        <v>453</v>
      </c>
      <c r="D195" s="50" t="s">
        <v>454</v>
      </c>
      <c r="E195" s="51">
        <v>0</v>
      </c>
      <c r="F195" s="51">
        <v>26796.29</v>
      </c>
      <c r="G195" s="51">
        <v>54238.45</v>
      </c>
      <c r="H195" s="51">
        <v>9090.83</v>
      </c>
      <c r="I195" s="51">
        <v>151090.48000000001</v>
      </c>
      <c r="J195" s="51">
        <v>18624.72</v>
      </c>
      <c r="K195" s="51">
        <v>37261.949999999997</v>
      </c>
      <c r="L195" s="51">
        <v>43685.67</v>
      </c>
      <c r="M195" s="51">
        <v>56027.98</v>
      </c>
      <c r="N195" s="51">
        <v>251044.31</v>
      </c>
      <c r="O195" s="51">
        <v>75343</v>
      </c>
      <c r="P195" s="51">
        <v>137784.16</v>
      </c>
      <c r="Q195" s="51">
        <v>137784.16</v>
      </c>
      <c r="R195" s="51">
        <v>37042.010000000009</v>
      </c>
      <c r="S195" s="51">
        <v>127524.49</v>
      </c>
      <c r="T195" s="51">
        <v>129430.06</v>
      </c>
      <c r="U195" s="51">
        <v>114616.84</v>
      </c>
      <c r="V195" s="51">
        <v>169402.13</v>
      </c>
      <c r="W195" s="51">
        <v>99025.16</v>
      </c>
      <c r="X195" s="51">
        <v>109046.87</v>
      </c>
      <c r="Y195" s="51">
        <v>118513.81</v>
      </c>
      <c r="Z195" s="51">
        <v>114725.7</v>
      </c>
      <c r="AA195" s="51">
        <v>15365.749999999998</v>
      </c>
      <c r="AB195" s="51">
        <v>12034.660000000002</v>
      </c>
      <c r="AC195" s="51">
        <v>194584.16</v>
      </c>
      <c r="AD195" s="51">
        <v>194584.16</v>
      </c>
      <c r="AE195" s="51">
        <v>67570.070000000007</v>
      </c>
      <c r="AF195" s="51">
        <v>38598.910000000003</v>
      </c>
      <c r="AG195" s="51">
        <v>130746.17000000001</v>
      </c>
      <c r="AH195" s="51">
        <v>172900.46000000002</v>
      </c>
      <c r="AI195" s="51">
        <v>110778.12000000001</v>
      </c>
      <c r="AJ195" s="51">
        <v>24194.3</v>
      </c>
      <c r="AK195" s="51">
        <v>11164.02</v>
      </c>
      <c r="AL195" s="51">
        <v>7733.16</v>
      </c>
      <c r="AM195" s="51">
        <v>2095.3999999999996</v>
      </c>
      <c r="AN195" s="51">
        <v>3223.1</v>
      </c>
      <c r="AO195" s="51">
        <v>5562.51</v>
      </c>
      <c r="AP195" s="51">
        <v>3596.0799999999995</v>
      </c>
      <c r="AQ195" s="51">
        <v>3596.0799999999995</v>
      </c>
      <c r="AR195" s="51">
        <v>1725.54</v>
      </c>
      <c r="AS195" s="51">
        <v>1294.3499999999999</v>
      </c>
      <c r="AT195" s="51">
        <v>567.70999999999992</v>
      </c>
      <c r="AU195" s="51">
        <v>2098.3199999999997</v>
      </c>
      <c r="AV195" s="51">
        <v>553.7399999999999</v>
      </c>
      <c r="AW195" s="51">
        <v>2483.3200000000002</v>
      </c>
      <c r="AX195" s="51">
        <v>1617.08</v>
      </c>
      <c r="AY195" s="51">
        <v>7272.54</v>
      </c>
      <c r="AZ195" s="51">
        <v>983.28999999999974</v>
      </c>
      <c r="BA195" s="51">
        <v>935.8</v>
      </c>
      <c r="BB195" s="51">
        <v>5065.57</v>
      </c>
      <c r="BC195" s="51">
        <v>801.7199999999998</v>
      </c>
      <c r="BD195" s="51">
        <v>801.7199999999998</v>
      </c>
      <c r="BE195" s="51">
        <v>801.7199999999998</v>
      </c>
      <c r="BF195" s="51">
        <v>801.7199999999998</v>
      </c>
      <c r="BG195" s="51">
        <v>801.7199999999998</v>
      </c>
      <c r="BH195" s="51">
        <v>801.7199999999998</v>
      </c>
      <c r="BI195" s="51">
        <v>801.7199999999998</v>
      </c>
      <c r="BJ195" s="51">
        <v>801.7199999999998</v>
      </c>
      <c r="BK195" s="51">
        <v>801.7199999999998</v>
      </c>
      <c r="BL195" s="51">
        <v>801.7199999999998</v>
      </c>
      <c r="BM195" s="51">
        <v>801.7199999999998</v>
      </c>
      <c r="BN195" s="51">
        <v>801.7199999999998</v>
      </c>
      <c r="BO195" s="51">
        <v>801.7199999999998</v>
      </c>
      <c r="BP195" s="51">
        <v>801.7199999999998</v>
      </c>
      <c r="BQ195" s="51">
        <v>801.7199999999998</v>
      </c>
      <c r="BR195" s="51">
        <v>801.7199999999998</v>
      </c>
      <c r="BS195" s="51">
        <v>801.7199999999998</v>
      </c>
      <c r="BT195" s="51">
        <v>801.7199999999998</v>
      </c>
      <c r="BU195" s="51">
        <v>801.7199999999998</v>
      </c>
      <c r="BV195" s="51">
        <v>801.7199999999998</v>
      </c>
      <c r="BW195" s="51">
        <v>801.7199999999998</v>
      </c>
      <c r="BX195" s="51">
        <v>801.7199999999998</v>
      </c>
      <c r="BY195" s="51">
        <v>801.7199999999998</v>
      </c>
      <c r="BZ195" s="51">
        <v>801.7199999999998</v>
      </c>
      <c r="CA195" s="51">
        <v>801.7199999999998</v>
      </c>
      <c r="CB195" s="51">
        <v>801.7199999999998</v>
      </c>
      <c r="CC195" s="51">
        <v>801.7199999999998</v>
      </c>
      <c r="CD195" s="51">
        <v>801.7199999999998</v>
      </c>
    </row>
    <row r="196" spans="1:82" hidden="1" x14ac:dyDescent="0.2">
      <c r="A196" s="50" t="s">
        <v>418</v>
      </c>
      <c r="B196" s="50" t="s">
        <v>144</v>
      </c>
      <c r="C196" s="50" t="s">
        <v>455</v>
      </c>
      <c r="D196" s="50" t="s">
        <v>456</v>
      </c>
      <c r="E196" s="51">
        <v>0</v>
      </c>
      <c r="F196" s="51">
        <v>0</v>
      </c>
      <c r="G196" s="51">
        <v>0</v>
      </c>
      <c r="H196" s="51">
        <v>0</v>
      </c>
      <c r="I196" s="51">
        <v>0</v>
      </c>
      <c r="J196" s="51">
        <v>0</v>
      </c>
      <c r="K196" s="51">
        <v>0</v>
      </c>
      <c r="L196" s="51">
        <v>0</v>
      </c>
      <c r="M196" s="51">
        <v>0</v>
      </c>
      <c r="N196" s="51">
        <v>0</v>
      </c>
      <c r="O196" s="51">
        <v>0</v>
      </c>
      <c r="P196" s="51">
        <v>616458</v>
      </c>
      <c r="Q196" s="51">
        <v>616458</v>
      </c>
      <c r="R196" s="51">
        <v>616458</v>
      </c>
      <c r="S196" s="51">
        <v>616458</v>
      </c>
      <c r="T196" s="51">
        <v>616458</v>
      </c>
      <c r="U196" s="51">
        <v>616458</v>
      </c>
      <c r="V196" s="51">
        <v>662781</v>
      </c>
      <c r="W196" s="51">
        <v>696605</v>
      </c>
      <c r="X196" s="51">
        <v>696605</v>
      </c>
      <c r="Y196" s="51">
        <v>730057</v>
      </c>
      <c r="Z196" s="51">
        <v>730057</v>
      </c>
      <c r="AA196" s="51">
        <v>730057</v>
      </c>
      <c r="AB196" s="51">
        <v>32488</v>
      </c>
      <c r="AC196" s="51">
        <v>385570</v>
      </c>
      <c r="AD196" s="51">
        <v>385570</v>
      </c>
      <c r="AE196" s="51">
        <v>385570</v>
      </c>
      <c r="AF196" s="51">
        <v>385570</v>
      </c>
      <c r="AG196" s="51">
        <v>414925</v>
      </c>
      <c r="AH196" s="51">
        <v>414925</v>
      </c>
      <c r="AI196" s="51">
        <v>37376</v>
      </c>
      <c r="AJ196" s="51">
        <v>37376</v>
      </c>
      <c r="AK196" s="51">
        <v>37376</v>
      </c>
      <c r="AL196" s="51">
        <v>39847</v>
      </c>
      <c r="AM196" s="51">
        <v>39847</v>
      </c>
      <c r="AN196" s="51">
        <v>39847</v>
      </c>
      <c r="AO196" s="51">
        <v>39847</v>
      </c>
      <c r="AP196" s="51">
        <v>39847</v>
      </c>
      <c r="AQ196" s="51">
        <v>39847</v>
      </c>
      <c r="AR196" s="51">
        <v>39847</v>
      </c>
      <c r="AS196" s="51">
        <v>39847</v>
      </c>
      <c r="AT196" s="51">
        <v>0</v>
      </c>
      <c r="AU196" s="51">
        <v>0</v>
      </c>
      <c r="AV196" s="51">
        <v>0</v>
      </c>
      <c r="AW196" s="51">
        <v>0</v>
      </c>
      <c r="AX196" s="51">
        <v>0</v>
      </c>
      <c r="AY196" s="51">
        <v>0</v>
      </c>
      <c r="AZ196" s="51">
        <v>0</v>
      </c>
      <c r="BA196" s="51">
        <v>0</v>
      </c>
      <c r="BB196" s="51">
        <v>0</v>
      </c>
      <c r="BC196" s="51">
        <v>0</v>
      </c>
      <c r="BD196" s="51">
        <v>0</v>
      </c>
      <c r="BE196" s="51">
        <v>0</v>
      </c>
      <c r="BF196" s="51">
        <v>0</v>
      </c>
      <c r="BG196" s="51">
        <v>0</v>
      </c>
      <c r="BH196" s="51">
        <v>0</v>
      </c>
      <c r="BI196" s="51">
        <v>0</v>
      </c>
      <c r="BJ196" s="51">
        <v>0</v>
      </c>
      <c r="BK196" s="51">
        <v>0</v>
      </c>
      <c r="BL196" s="51">
        <v>0</v>
      </c>
      <c r="BM196" s="51">
        <v>0</v>
      </c>
      <c r="BN196" s="51">
        <v>0</v>
      </c>
      <c r="BO196" s="51">
        <v>0</v>
      </c>
      <c r="BP196" s="51">
        <v>0</v>
      </c>
      <c r="BQ196" s="51">
        <v>0</v>
      </c>
      <c r="BR196" s="51">
        <v>0</v>
      </c>
      <c r="BS196" s="51">
        <v>0</v>
      </c>
      <c r="BT196" s="51">
        <v>0</v>
      </c>
      <c r="BU196" s="51">
        <v>0</v>
      </c>
      <c r="BV196" s="51">
        <v>0</v>
      </c>
      <c r="BW196" s="51">
        <v>0</v>
      </c>
      <c r="BX196" s="51">
        <v>0</v>
      </c>
      <c r="BY196" s="51">
        <v>0</v>
      </c>
      <c r="BZ196" s="51">
        <v>0</v>
      </c>
      <c r="CA196" s="51">
        <v>0</v>
      </c>
      <c r="CB196" s="51">
        <v>0</v>
      </c>
      <c r="CC196" s="51">
        <v>0</v>
      </c>
      <c r="CD196" s="51">
        <v>0</v>
      </c>
    </row>
    <row r="197" spans="1:82" hidden="1" x14ac:dyDescent="0.2">
      <c r="A197" s="50" t="s">
        <v>418</v>
      </c>
      <c r="B197" s="50" t="s">
        <v>144</v>
      </c>
      <c r="C197" s="50" t="s">
        <v>457</v>
      </c>
      <c r="D197" s="50" t="s">
        <v>458</v>
      </c>
      <c r="E197" s="51">
        <v>22394194.190000001</v>
      </c>
      <c r="F197" s="51">
        <v>24203637.190000001</v>
      </c>
      <c r="G197" s="51">
        <v>5370132</v>
      </c>
      <c r="H197" s="51">
        <v>7160176</v>
      </c>
      <c r="I197" s="51">
        <v>8950220</v>
      </c>
      <c r="J197" s="51">
        <v>10740264</v>
      </c>
      <c r="K197" s="51">
        <v>12530308</v>
      </c>
      <c r="L197" s="51">
        <v>14327954</v>
      </c>
      <c r="M197" s="51">
        <v>16171212</v>
      </c>
      <c r="N197" s="51">
        <v>17976460</v>
      </c>
      <c r="O197" s="51">
        <v>19774106</v>
      </c>
      <c r="P197" s="51">
        <v>21571752</v>
      </c>
      <c r="Q197" s="51">
        <v>21571752</v>
      </c>
      <c r="R197" s="51">
        <v>23375754</v>
      </c>
      <c r="S197" s="51">
        <v>3503620.129999999</v>
      </c>
      <c r="T197" s="51">
        <v>5307622.13</v>
      </c>
      <c r="U197" s="51">
        <v>7216008</v>
      </c>
      <c r="V197" s="51">
        <v>9020010</v>
      </c>
      <c r="W197" s="51">
        <v>10824012</v>
      </c>
      <c r="X197" s="51">
        <v>12628014</v>
      </c>
      <c r="Y197" s="51">
        <v>14432016</v>
      </c>
      <c r="Z197" s="51">
        <v>16236018</v>
      </c>
      <c r="AA197" s="51">
        <v>18040020</v>
      </c>
      <c r="AB197" s="51">
        <v>19844022</v>
      </c>
      <c r="AC197" s="51">
        <v>21648024</v>
      </c>
      <c r="AD197" s="51">
        <v>21648024</v>
      </c>
      <c r="AE197" s="51">
        <v>22386762</v>
      </c>
      <c r="AF197" s="51">
        <v>23125500</v>
      </c>
      <c r="AG197" s="51">
        <v>21576302</v>
      </c>
      <c r="AH197" s="51">
        <v>22315039.41</v>
      </c>
      <c r="AI197" s="51">
        <v>23053776.949999999</v>
      </c>
      <c r="AJ197" s="51">
        <v>23792514.489999998</v>
      </c>
      <c r="AK197" s="51">
        <v>24531250.779999901</v>
      </c>
      <c r="AL197" s="51">
        <v>25269988.32</v>
      </c>
      <c r="AM197" s="51">
        <v>26008725.859999999</v>
      </c>
      <c r="AN197" s="51">
        <v>26747463.399999999</v>
      </c>
      <c r="AO197" s="51">
        <v>27486200.939999998</v>
      </c>
      <c r="AP197" s="51">
        <v>38153431.650000006</v>
      </c>
      <c r="AQ197" s="51">
        <v>38153431.650000006</v>
      </c>
      <c r="AR197" s="51">
        <v>39868799.390000001</v>
      </c>
      <c r="AS197" s="51">
        <v>41584167.130000003</v>
      </c>
      <c r="AT197" s="51">
        <v>48970576.530000001</v>
      </c>
      <c r="AU197" s="51">
        <v>50673371.039999999</v>
      </c>
      <c r="AV197" s="51">
        <v>51778756.359999999</v>
      </c>
      <c r="AW197" s="51">
        <v>32565585.649999999</v>
      </c>
      <c r="AX197" s="51">
        <v>34455008.68</v>
      </c>
      <c r="AY197" s="51">
        <v>36344431.710000001</v>
      </c>
      <c r="AZ197" s="51">
        <v>38233854.740000002</v>
      </c>
      <c r="BA197" s="51">
        <v>40123277.770000003</v>
      </c>
      <c r="BB197" s="51">
        <v>42012700.800000004</v>
      </c>
      <c r="BC197" s="51">
        <v>43902123.829999998</v>
      </c>
      <c r="BD197" s="51">
        <v>43902123.829999998</v>
      </c>
      <c r="BE197" s="51">
        <v>22890563.829999998</v>
      </c>
      <c r="BF197" s="51">
        <v>24883578.829999998</v>
      </c>
      <c r="BG197" s="51">
        <v>26876593.829999998</v>
      </c>
      <c r="BH197" s="51">
        <v>28869608.829999998</v>
      </c>
      <c r="BI197" s="51">
        <v>30862623.829999998</v>
      </c>
      <c r="BJ197" s="51">
        <v>32855638.829999998</v>
      </c>
      <c r="BK197" s="51">
        <v>34848653.829999998</v>
      </c>
      <c r="BL197" s="51">
        <v>36841668.829999998</v>
      </c>
      <c r="BM197" s="51">
        <v>38834683.829999998</v>
      </c>
      <c r="BN197" s="51">
        <v>40827698.829999998</v>
      </c>
      <c r="BO197" s="51">
        <v>42820713.829999998</v>
      </c>
      <c r="BP197" s="51">
        <v>42820713.829999998</v>
      </c>
      <c r="BQ197" s="51">
        <v>42820713.829999998</v>
      </c>
      <c r="BR197" s="51">
        <v>22940014.829999998</v>
      </c>
      <c r="BS197" s="51">
        <v>24982480.829999998</v>
      </c>
      <c r="BT197" s="51">
        <v>27024946.829999998</v>
      </c>
      <c r="BU197" s="51">
        <v>29067412.829999998</v>
      </c>
      <c r="BV197" s="51">
        <v>31109878.829999998</v>
      </c>
      <c r="BW197" s="51">
        <v>33152344.829999998</v>
      </c>
      <c r="BX197" s="51">
        <v>35194810.829999998</v>
      </c>
      <c r="BY197" s="51">
        <v>37237276.829999998</v>
      </c>
      <c r="BZ197" s="51">
        <v>39279742.829999998</v>
      </c>
      <c r="CA197" s="51">
        <v>41322208.829999998</v>
      </c>
      <c r="CB197" s="51">
        <v>43364674.829999998</v>
      </c>
      <c r="CC197" s="51">
        <v>43364674.829999998</v>
      </c>
      <c r="CD197" s="51">
        <v>43364674.829999998</v>
      </c>
    </row>
    <row r="198" spans="1:82" hidden="1" x14ac:dyDescent="0.2">
      <c r="A198" s="50" t="s">
        <v>418</v>
      </c>
      <c r="B198" s="50" t="s">
        <v>144</v>
      </c>
      <c r="C198" s="50" t="s">
        <v>459</v>
      </c>
      <c r="D198" s="50" t="s">
        <v>460</v>
      </c>
      <c r="E198" s="51">
        <v>6666321.6900000004</v>
      </c>
      <c r="F198" s="51">
        <v>5447627.7000000002</v>
      </c>
      <c r="G198" s="51">
        <v>12514507.83</v>
      </c>
      <c r="H198" s="51">
        <v>10487736.84</v>
      </c>
      <c r="I198" s="51">
        <v>12771075.35</v>
      </c>
      <c r="J198" s="51">
        <v>16831431.140000001</v>
      </c>
      <c r="K198" s="51">
        <v>11932108</v>
      </c>
      <c r="L198" s="51">
        <v>10308956.33</v>
      </c>
      <c r="M198" s="51">
        <v>10304730.41</v>
      </c>
      <c r="N198" s="51">
        <v>10065817.620000001</v>
      </c>
      <c r="O198" s="51">
        <v>10161926.959999999</v>
      </c>
      <c r="P198" s="51">
        <v>17603998.350000001</v>
      </c>
      <c r="Q198" s="51">
        <v>17603998.350000001</v>
      </c>
      <c r="R198" s="51">
        <v>12295676.949999999</v>
      </c>
      <c r="S198" s="51">
        <v>23215147.809999999</v>
      </c>
      <c r="T198" s="51">
        <v>21100249.66</v>
      </c>
      <c r="U198" s="51">
        <v>21252142.800000001</v>
      </c>
      <c r="V198" s="51">
        <v>21572677.18</v>
      </c>
      <c r="W198" s="51">
        <v>29292616.68</v>
      </c>
      <c r="X198" s="51">
        <v>3199111.74</v>
      </c>
      <c r="Y198" s="51">
        <v>1523912.94</v>
      </c>
      <c r="Z198" s="51">
        <v>1595589.79</v>
      </c>
      <c r="AA198" s="51">
        <v>1928385.07</v>
      </c>
      <c r="AB198" s="51">
        <v>2069485.67</v>
      </c>
      <c r="AC198" s="51">
        <v>8442512.6500000004</v>
      </c>
      <c r="AD198" s="51">
        <v>8442512.6500000004</v>
      </c>
      <c r="AE198" s="51">
        <v>4263369.49</v>
      </c>
      <c r="AF198" s="51">
        <v>1638947.64</v>
      </c>
      <c r="AG198" s="51">
        <v>3693685.5799999898</v>
      </c>
      <c r="AH198" s="51">
        <v>3770350.13</v>
      </c>
      <c r="AI198" s="51">
        <v>4119270.13</v>
      </c>
      <c r="AJ198" s="51">
        <v>5441537.0300000003</v>
      </c>
      <c r="AK198" s="51">
        <v>5338832.83</v>
      </c>
      <c r="AL198" s="51">
        <v>5233640.58</v>
      </c>
      <c r="AM198" s="51">
        <v>5293739.28</v>
      </c>
      <c r="AN198" s="51">
        <v>4399862.6800000006</v>
      </c>
      <c r="AO198" s="51">
        <v>4745260.62</v>
      </c>
      <c r="AP198" s="51">
        <v>13472676.350000001</v>
      </c>
      <c r="AQ198" s="51">
        <v>13472676.350000001</v>
      </c>
      <c r="AR198" s="51">
        <v>8687660.6099999994</v>
      </c>
      <c r="AS198" s="51">
        <v>7673262.46</v>
      </c>
      <c r="AT198" s="51">
        <v>6967111.04</v>
      </c>
      <c r="AU198" s="51">
        <v>5550113.4900000002</v>
      </c>
      <c r="AV198" s="51">
        <v>3065694.3499999996</v>
      </c>
      <c r="AW198" s="51">
        <v>16404659.74</v>
      </c>
      <c r="AX198" s="51">
        <v>7057624.6999999993</v>
      </c>
      <c r="AY198" s="51">
        <v>5064440.5299999993</v>
      </c>
      <c r="AZ198" s="51">
        <v>5141408.57</v>
      </c>
      <c r="BA198" s="51">
        <v>5219602.93</v>
      </c>
      <c r="BB198" s="51">
        <v>5679609.5899999999</v>
      </c>
      <c r="BC198" s="51">
        <v>9679468.8900000006</v>
      </c>
      <c r="BD198" s="51">
        <v>9679468.8900000006</v>
      </c>
      <c r="BE198" s="51">
        <v>9068064.8900000006</v>
      </c>
      <c r="BF198" s="51">
        <v>9068064.8900000006</v>
      </c>
      <c r="BG198" s="51">
        <v>9068064.8900000006</v>
      </c>
      <c r="BH198" s="51">
        <v>9068064.8900000006</v>
      </c>
      <c r="BI198" s="51">
        <v>9068064.8900000006</v>
      </c>
      <c r="BJ198" s="51">
        <v>7565900.8900000006</v>
      </c>
      <c r="BK198" s="51">
        <v>8565900.8900000006</v>
      </c>
      <c r="BL198" s="51">
        <v>8565900.8900000006</v>
      </c>
      <c r="BM198" s="51">
        <v>8565900.8900000006</v>
      </c>
      <c r="BN198" s="51">
        <v>8565900.8900000006</v>
      </c>
      <c r="BO198" s="51">
        <v>8565900.8900000006</v>
      </c>
      <c r="BP198" s="51">
        <v>7581596.8900000006</v>
      </c>
      <c r="BQ198" s="51">
        <v>7581596.8900000006</v>
      </c>
      <c r="BR198" s="51">
        <v>8565900.8900000006</v>
      </c>
      <c r="BS198" s="51">
        <v>8565900.8900000006</v>
      </c>
      <c r="BT198" s="51">
        <v>8565900.8900000006</v>
      </c>
      <c r="BU198" s="51">
        <v>8565900.8900000006</v>
      </c>
      <c r="BV198" s="51">
        <v>8565900.8900000006</v>
      </c>
      <c r="BW198" s="51">
        <v>8604139.8900000006</v>
      </c>
      <c r="BX198" s="51">
        <v>8605139.8900000006</v>
      </c>
      <c r="BY198" s="51">
        <v>8605139.8900000006</v>
      </c>
      <c r="BZ198" s="51">
        <v>8605139.8900000006</v>
      </c>
      <c r="CA198" s="51">
        <v>8605139.8900000006</v>
      </c>
      <c r="CB198" s="51">
        <v>8605139.8900000006</v>
      </c>
      <c r="CC198" s="51">
        <v>8620226.8900000006</v>
      </c>
      <c r="CD198" s="51">
        <v>8620226.8900000006</v>
      </c>
    </row>
    <row r="199" spans="1:82" hidden="1" x14ac:dyDescent="0.2">
      <c r="A199" s="50" t="s">
        <v>418</v>
      </c>
      <c r="B199" s="50" t="s">
        <v>144</v>
      </c>
      <c r="C199" s="50" t="s">
        <v>461</v>
      </c>
      <c r="D199" s="50" t="s">
        <v>462</v>
      </c>
      <c r="E199" s="51">
        <v>14386512.35</v>
      </c>
      <c r="F199" s="51">
        <v>12737302.539999999</v>
      </c>
      <c r="G199" s="51">
        <v>12135046.41</v>
      </c>
      <c r="H199" s="51">
        <v>9862465.2400000002</v>
      </c>
      <c r="I199" s="51">
        <v>12862082.949999999</v>
      </c>
      <c r="J199" s="51">
        <v>11317065.68</v>
      </c>
      <c r="K199" s="51">
        <v>13261758.390000001</v>
      </c>
      <c r="L199" s="51">
        <v>14989297.619999999</v>
      </c>
      <c r="M199" s="51">
        <v>13615018.810000001</v>
      </c>
      <c r="N199" s="51">
        <v>12024582.140000001</v>
      </c>
      <c r="O199" s="51">
        <v>14548783.4</v>
      </c>
      <c r="P199" s="51">
        <v>10249405.640000001</v>
      </c>
      <c r="Q199" s="51">
        <v>10249405.640000001</v>
      </c>
      <c r="R199" s="51">
        <v>12858076.570000002</v>
      </c>
      <c r="S199" s="51">
        <v>11957979.609999999</v>
      </c>
      <c r="T199" s="51">
        <v>10147426.92</v>
      </c>
      <c r="U199" s="51">
        <v>15764868.559999999</v>
      </c>
      <c r="V199" s="51">
        <v>17811649.709999997</v>
      </c>
      <c r="W199" s="51">
        <v>18108138.940000001</v>
      </c>
      <c r="X199" s="51">
        <v>17172202.66</v>
      </c>
      <c r="Y199" s="51">
        <v>19774730.199999996</v>
      </c>
      <c r="Z199" s="51">
        <v>16805476.340000004</v>
      </c>
      <c r="AA199" s="51">
        <v>16206948.460000003</v>
      </c>
      <c r="AB199" s="51">
        <v>15607036.609999999</v>
      </c>
      <c r="AC199" s="51">
        <v>14385259.760000004</v>
      </c>
      <c r="AD199" s="51">
        <v>14385259.760000004</v>
      </c>
      <c r="AE199" s="51">
        <v>15555252.169999998</v>
      </c>
      <c r="AF199" s="51">
        <v>16509663.089999998</v>
      </c>
      <c r="AG199" s="51">
        <v>15113320.349999901</v>
      </c>
      <c r="AH199" s="51">
        <v>16133415.209999999</v>
      </c>
      <c r="AI199" s="51">
        <v>17788393.900000002</v>
      </c>
      <c r="AJ199" s="51">
        <v>18924970.5</v>
      </c>
      <c r="AK199" s="51">
        <v>18394001.52</v>
      </c>
      <c r="AL199" s="51">
        <v>19655436.540000003</v>
      </c>
      <c r="AM199" s="51">
        <v>24146555.199999999</v>
      </c>
      <c r="AN199" s="51">
        <v>22690668.040000003</v>
      </c>
      <c r="AO199" s="51">
        <v>21730242.98</v>
      </c>
      <c r="AP199" s="51">
        <v>23019027.469999999</v>
      </c>
      <c r="AQ199" s="51">
        <v>23019027.469999999</v>
      </c>
      <c r="AR199" s="51">
        <v>23522505.629999999</v>
      </c>
      <c r="AS199" s="51">
        <v>22768561.849999998</v>
      </c>
      <c r="AT199" s="51">
        <v>22016069.25</v>
      </c>
      <c r="AU199" s="51">
        <v>22535631.719999995</v>
      </c>
      <c r="AV199" s="51">
        <v>22666909.419999998</v>
      </c>
      <c r="AW199" s="51">
        <v>26595726.120000001</v>
      </c>
      <c r="AX199" s="51">
        <v>25118502.490000002</v>
      </c>
      <c r="AY199" s="51">
        <v>21537246.34</v>
      </c>
      <c r="AZ199" s="51">
        <v>27478040.359999999</v>
      </c>
      <c r="BA199" s="51">
        <v>25767028.629999995</v>
      </c>
      <c r="BB199" s="51">
        <v>23844025.190000005</v>
      </c>
      <c r="BC199" s="51">
        <v>26402693.540000007</v>
      </c>
      <c r="BD199" s="51">
        <v>26402693.540000007</v>
      </c>
      <c r="BE199" s="51">
        <v>23078824.98</v>
      </c>
      <c r="BF199" s="51">
        <v>23281839.32</v>
      </c>
      <c r="BG199" s="51">
        <v>20838298.309999999</v>
      </c>
      <c r="BH199" s="51">
        <v>23140086.75</v>
      </c>
      <c r="BI199" s="51">
        <v>22827171.050000001</v>
      </c>
      <c r="BJ199" s="51">
        <v>22664487.079999998</v>
      </c>
      <c r="BK199" s="51">
        <v>22900824.109999999</v>
      </c>
      <c r="BL199" s="51">
        <v>22146465.23</v>
      </c>
      <c r="BM199" s="51">
        <v>21618707.899999999</v>
      </c>
      <c r="BN199" s="51">
        <v>18548797.739999998</v>
      </c>
      <c r="BO199" s="51">
        <v>22310538.41</v>
      </c>
      <c r="BP199" s="51">
        <v>19071239.370000001</v>
      </c>
      <c r="BQ199" s="51">
        <v>19071239.370000001</v>
      </c>
      <c r="BR199" s="51">
        <v>21746406.890000001</v>
      </c>
      <c r="BS199" s="51">
        <v>20674036.690000001</v>
      </c>
      <c r="BT199" s="51">
        <v>17916260.199999999</v>
      </c>
      <c r="BU199" s="51">
        <v>22694486.010000002</v>
      </c>
      <c r="BV199" s="51">
        <v>23027713.280000001</v>
      </c>
      <c r="BW199" s="51">
        <v>23205876.550000001</v>
      </c>
      <c r="BX199" s="51">
        <v>23418256.120000001</v>
      </c>
      <c r="BY199" s="51">
        <v>22005213.149999999</v>
      </c>
      <c r="BZ199" s="51">
        <v>23341472.620000001</v>
      </c>
      <c r="CA199" s="51">
        <v>22165369.510000002</v>
      </c>
      <c r="CB199" s="51">
        <v>22801270.879999999</v>
      </c>
      <c r="CC199" s="51">
        <v>22123015.34</v>
      </c>
      <c r="CD199" s="51">
        <v>22123015.34</v>
      </c>
    </row>
    <row r="200" spans="1:82" hidden="1" x14ac:dyDescent="0.2">
      <c r="A200" s="50" t="s">
        <v>418</v>
      </c>
      <c r="B200" s="50" t="s">
        <v>144</v>
      </c>
      <c r="C200" s="50" t="s">
        <v>463</v>
      </c>
      <c r="D200" s="50" t="s">
        <v>464</v>
      </c>
      <c r="E200" s="51">
        <v>138953.63</v>
      </c>
      <c r="F200" s="51">
        <v>111241.94</v>
      </c>
      <c r="G200" s="51">
        <v>120564.43</v>
      </c>
      <c r="H200" s="51">
        <v>53366.14</v>
      </c>
      <c r="I200" s="51">
        <v>164363.91</v>
      </c>
      <c r="J200" s="51">
        <v>4244520.24</v>
      </c>
      <c r="K200" s="51">
        <v>4594807.82</v>
      </c>
      <c r="L200" s="51">
        <v>66671.47</v>
      </c>
      <c r="M200" s="51">
        <v>-897764.81</v>
      </c>
      <c r="N200" s="51">
        <v>37881.449999999953</v>
      </c>
      <c r="O200" s="51">
        <v>47510.439999999995</v>
      </c>
      <c r="P200" s="51">
        <v>5418.9200000000055</v>
      </c>
      <c r="Q200" s="51">
        <v>5418.9200000000055</v>
      </c>
      <c r="R200" s="51">
        <v>27303.32</v>
      </c>
      <c r="S200" s="51">
        <v>25668.86</v>
      </c>
      <c r="T200" s="51">
        <v>56493.65</v>
      </c>
      <c r="U200" s="51">
        <v>237482.87</v>
      </c>
      <c r="V200" s="51">
        <v>220605.61</v>
      </c>
      <c r="W200" s="51">
        <v>117465.23999999999</v>
      </c>
      <c r="X200" s="51">
        <v>699647.1</v>
      </c>
      <c r="Y200" s="51">
        <v>-4.2800000000279397</v>
      </c>
      <c r="Z200" s="51">
        <v>-4.28</v>
      </c>
      <c r="AA200" s="51">
        <v>-4.28</v>
      </c>
      <c r="AB200" s="51">
        <v>-4.28</v>
      </c>
      <c r="AC200" s="51">
        <v>-4.29</v>
      </c>
      <c r="AD200" s="51">
        <v>-4.29</v>
      </c>
      <c r="AE200" s="51">
        <v>451579.22000000003</v>
      </c>
      <c r="AF200" s="51">
        <v>451579.22</v>
      </c>
      <c r="AG200" s="51">
        <v>451579.22</v>
      </c>
      <c r="AH200" s="51">
        <v>78084.72</v>
      </c>
      <c r="AI200" s="51">
        <v>548731.18999999994</v>
      </c>
      <c r="AJ200" s="51">
        <v>16737.439999999999</v>
      </c>
      <c r="AK200" s="51">
        <v>-4.28</v>
      </c>
      <c r="AL200" s="51">
        <v>-4.28</v>
      </c>
      <c r="AM200" s="51">
        <v>-4.29</v>
      </c>
      <c r="AN200" s="51">
        <v>-4.28</v>
      </c>
      <c r="AO200" s="51">
        <v>-1.4200000000000004</v>
      </c>
      <c r="AP200" s="51">
        <v>-1.42</v>
      </c>
      <c r="AQ200" s="51">
        <v>-1.42</v>
      </c>
      <c r="AR200" s="51">
        <v>-1.43</v>
      </c>
      <c r="AS200" s="51">
        <v>-1.43</v>
      </c>
      <c r="AT200" s="51">
        <v>-1.43</v>
      </c>
      <c r="AU200" s="51">
        <v>-1.44</v>
      </c>
      <c r="AV200" s="51">
        <v>-1.44</v>
      </c>
      <c r="AW200" s="51">
        <v>21805.38</v>
      </c>
      <c r="AX200" s="51">
        <v>21805.38</v>
      </c>
      <c r="AY200" s="51">
        <v>21805.370000000003</v>
      </c>
      <c r="AZ200" s="51">
        <v>-356000.68</v>
      </c>
      <c r="BA200" s="51">
        <v>21805.369999999995</v>
      </c>
      <c r="BB200" s="51">
        <v>21805.37</v>
      </c>
      <c r="BC200" s="51">
        <v>21805.37</v>
      </c>
      <c r="BD200" s="51">
        <v>21805.37</v>
      </c>
      <c r="BE200" s="51">
        <v>-18764.634166666667</v>
      </c>
      <c r="BF200" s="51">
        <v>-20328.234513888889</v>
      </c>
      <c r="BG200" s="51">
        <v>-22022.134890046294</v>
      </c>
      <c r="BH200" s="51">
        <v>-23857.193630883488</v>
      </c>
      <c r="BI200" s="51">
        <v>-25845.173100123779</v>
      </c>
      <c r="BJ200" s="51">
        <v>-27998.817525134087</v>
      </c>
      <c r="BK200" s="51">
        <v>-32149.167318895259</v>
      </c>
      <c r="BL200" s="51">
        <v>-36645.379595469865</v>
      </c>
      <c r="BM200" s="51">
        <v>-41516.275395092351</v>
      </c>
      <c r="BN200" s="51">
        <v>-15309.241678016719</v>
      </c>
      <c r="BO200" s="51">
        <v>-18402.125984518112</v>
      </c>
      <c r="BP200" s="51">
        <v>-21752.750649894628</v>
      </c>
      <c r="BQ200" s="51">
        <v>-21752.750649894628</v>
      </c>
      <c r="BR200" s="51">
        <v>-25382.594037385847</v>
      </c>
      <c r="BS200" s="51">
        <v>-25934.090693279108</v>
      </c>
      <c r="BT200" s="51">
        <v>-26401.245374894959</v>
      </c>
      <c r="BU200" s="51">
        <v>-26766.171248632352</v>
      </c>
      <c r="BV200" s="51">
        <v>-27008.586050111415</v>
      </c>
      <c r="BW200" s="51">
        <v>-27105.537129277058</v>
      </c>
      <c r="BX200" s="51">
        <v>-27031.097096288973</v>
      </c>
      <c r="BY200" s="51">
        <v>-26604.591244405114</v>
      </c>
      <c r="BZ200" s="51">
        <v>-25767.858881816392</v>
      </c>
      <c r="CA200" s="51">
        <v>-24455.490839043396</v>
      </c>
      <c r="CB200" s="51">
        <v>-25217.678269128952</v>
      </c>
      <c r="CC200" s="51">
        <v>-25785.640959513188</v>
      </c>
      <c r="CD200" s="51">
        <v>-25785.640959513188</v>
      </c>
    </row>
    <row r="201" spans="1:82" hidden="1" x14ac:dyDescent="0.2">
      <c r="A201" s="50" t="s">
        <v>418</v>
      </c>
      <c r="B201" s="50" t="s">
        <v>144</v>
      </c>
      <c r="C201" s="50" t="s">
        <v>147</v>
      </c>
      <c r="D201" s="50" t="s">
        <v>148</v>
      </c>
      <c r="E201" s="51">
        <v>0</v>
      </c>
      <c r="F201" s="51">
        <v>0</v>
      </c>
      <c r="G201" s="51">
        <v>0</v>
      </c>
      <c r="H201" s="51">
        <v>0</v>
      </c>
      <c r="I201" s="51">
        <v>0</v>
      </c>
      <c r="J201" s="51">
        <v>0</v>
      </c>
      <c r="K201" s="51">
        <v>0</v>
      </c>
      <c r="L201" s="51">
        <v>0</v>
      </c>
      <c r="M201" s="51">
        <v>0</v>
      </c>
      <c r="N201" s="51">
        <v>0</v>
      </c>
      <c r="O201" s="51">
        <v>0</v>
      </c>
      <c r="P201" s="51">
        <v>0</v>
      </c>
      <c r="Q201" s="51">
        <v>0</v>
      </c>
      <c r="R201" s="51">
        <v>0</v>
      </c>
      <c r="S201" s="51">
        <v>0</v>
      </c>
      <c r="T201" s="51">
        <v>0</v>
      </c>
      <c r="U201" s="51">
        <v>0</v>
      </c>
      <c r="V201" s="51">
        <v>0</v>
      </c>
      <c r="W201" s="51">
        <v>0</v>
      </c>
      <c r="X201" s="51">
        <v>0</v>
      </c>
      <c r="Y201" s="51">
        <v>0</v>
      </c>
      <c r="Z201" s="51">
        <v>0</v>
      </c>
      <c r="AA201" s="51">
        <v>0</v>
      </c>
      <c r="AB201" s="51">
        <v>0</v>
      </c>
      <c r="AC201" s="51">
        <v>0</v>
      </c>
      <c r="AD201" s="51">
        <v>0</v>
      </c>
      <c r="AE201" s="51">
        <v>0</v>
      </c>
      <c r="AF201" s="51">
        <v>0</v>
      </c>
      <c r="AG201" s="51">
        <v>0</v>
      </c>
      <c r="AH201" s="51">
        <v>0</v>
      </c>
      <c r="AI201" s="51">
        <v>0</v>
      </c>
      <c r="AJ201" s="51">
        <v>0</v>
      </c>
      <c r="AK201" s="51">
        <v>160000000</v>
      </c>
      <c r="AL201" s="51">
        <v>160000000</v>
      </c>
      <c r="AM201" s="51">
        <v>160000000</v>
      </c>
      <c r="AN201" s="51">
        <v>160000000</v>
      </c>
      <c r="AO201" s="51">
        <v>170000000</v>
      </c>
      <c r="AP201" s="51">
        <v>170000000</v>
      </c>
      <c r="AQ201" s="51">
        <v>170000000</v>
      </c>
      <c r="AR201" s="51">
        <v>170000000</v>
      </c>
      <c r="AS201" s="51">
        <v>170000000</v>
      </c>
      <c r="AT201" s="51">
        <v>170000000</v>
      </c>
      <c r="AU201" s="51">
        <v>170000000</v>
      </c>
      <c r="AV201" s="51">
        <v>170000000</v>
      </c>
      <c r="AW201" s="51">
        <v>170000000</v>
      </c>
      <c r="AX201" s="51">
        <v>170000000</v>
      </c>
      <c r="AY201" s="51">
        <v>170000000</v>
      </c>
      <c r="AZ201" s="51">
        <v>170000000</v>
      </c>
      <c r="BA201" s="51">
        <v>190000000</v>
      </c>
      <c r="BB201" s="51">
        <v>190000000</v>
      </c>
      <c r="BC201" s="51">
        <v>195000000</v>
      </c>
      <c r="BD201" s="51">
        <v>195000000</v>
      </c>
      <c r="BE201" s="51">
        <v>193259576.88521048</v>
      </c>
      <c r="BF201" s="51">
        <v>197426873.6920338</v>
      </c>
      <c r="BG201" s="51">
        <v>201508454.4557429</v>
      </c>
      <c r="BH201" s="51">
        <v>178657377.35403335</v>
      </c>
      <c r="BI201" s="51">
        <v>180989575.62742665</v>
      </c>
      <c r="BJ201" s="51">
        <v>182890038.92193675</v>
      </c>
      <c r="BK201" s="51">
        <v>189554292.33921111</v>
      </c>
      <c r="BL201" s="51">
        <v>194562665.36858431</v>
      </c>
      <c r="BM201" s="51">
        <v>204644624.15913039</v>
      </c>
      <c r="BN201" s="51">
        <v>210167370.53254452</v>
      </c>
      <c r="BO201" s="51">
        <v>217562727.94295189</v>
      </c>
      <c r="BP201" s="51">
        <v>224061862.17878458</v>
      </c>
      <c r="BQ201" s="51">
        <v>224061862.17878458</v>
      </c>
      <c r="BR201" s="51">
        <v>227831857.97646523</v>
      </c>
      <c r="BS201" s="51">
        <v>231491392.83248788</v>
      </c>
      <c r="BT201" s="51">
        <v>236051375.98285964</v>
      </c>
      <c r="BU201" s="51">
        <v>149131101.95126638</v>
      </c>
      <c r="BV201" s="51">
        <v>149463640.05091962</v>
      </c>
      <c r="BW201" s="51">
        <v>150935444.23172688</v>
      </c>
      <c r="BX201" s="51">
        <v>151502818.13135684</v>
      </c>
      <c r="BY201" s="51">
        <v>152116481.97802791</v>
      </c>
      <c r="BZ201" s="51">
        <v>156155300.82301223</v>
      </c>
      <c r="CA201" s="51">
        <v>156945575.1822741</v>
      </c>
      <c r="CB201" s="51">
        <v>163371328.71747407</v>
      </c>
      <c r="CC201" s="51">
        <v>167311016.14962834</v>
      </c>
      <c r="CD201" s="51">
        <v>167311016.14962834</v>
      </c>
    </row>
    <row r="202" spans="1:82" hidden="1" x14ac:dyDescent="0.2">
      <c r="A202" s="50" t="s">
        <v>418</v>
      </c>
      <c r="B202" s="50" t="s">
        <v>144</v>
      </c>
      <c r="C202" s="50" t="s">
        <v>241</v>
      </c>
      <c r="D202" s="50" t="s">
        <v>465</v>
      </c>
      <c r="E202" s="51">
        <v>288860483.24000001</v>
      </c>
      <c r="F202" s="51">
        <v>287903367.83999997</v>
      </c>
      <c r="G202" s="51">
        <v>289823789.33999997</v>
      </c>
      <c r="H202" s="51">
        <v>294150676.94</v>
      </c>
      <c r="I202" s="51">
        <v>289928828.19999999</v>
      </c>
      <c r="J202" s="51">
        <v>283879770.89999998</v>
      </c>
      <c r="K202" s="51">
        <v>259606649.89999998</v>
      </c>
      <c r="L202" s="51">
        <v>247664944.5</v>
      </c>
      <c r="M202" s="51">
        <v>232147057.39999998</v>
      </c>
      <c r="N202" s="51">
        <v>226153335.72999999</v>
      </c>
      <c r="O202" s="51">
        <v>228048216.14999998</v>
      </c>
      <c r="P202" s="51">
        <v>284898870.83999997</v>
      </c>
      <c r="Q202" s="51">
        <v>284898870.83999997</v>
      </c>
      <c r="R202" s="51">
        <v>294888097.76999998</v>
      </c>
      <c r="S202" s="51">
        <v>301430286.87</v>
      </c>
      <c r="T202" s="51">
        <v>294524031.38999999</v>
      </c>
      <c r="U202" s="51">
        <v>287095379.13999987</v>
      </c>
      <c r="V202" s="51">
        <v>278424776.31999999</v>
      </c>
      <c r="W202" s="51">
        <v>260564274.69999999</v>
      </c>
      <c r="X202" s="51">
        <v>246452709.03</v>
      </c>
      <c r="Y202" s="51">
        <v>249394156.16999999</v>
      </c>
      <c r="Z202" s="51">
        <v>254959825.41999999</v>
      </c>
      <c r="AA202" s="51">
        <v>259223747.90999997</v>
      </c>
      <c r="AB202" s="51">
        <v>258381196.43000001</v>
      </c>
      <c r="AC202" s="51">
        <v>258384698.08000001</v>
      </c>
      <c r="AD202" s="51">
        <v>258384698.08000001</v>
      </c>
      <c r="AE202" s="51">
        <v>269091919.53999996</v>
      </c>
      <c r="AF202" s="51">
        <v>262099020.41</v>
      </c>
      <c r="AG202" s="51">
        <v>262198856.5</v>
      </c>
      <c r="AH202" s="51">
        <v>266830805.34999996</v>
      </c>
      <c r="AI202" s="51">
        <v>260091333.42999899</v>
      </c>
      <c r="AJ202" s="51">
        <v>251762108.64999989</v>
      </c>
      <c r="AK202" s="51">
        <v>238200334.37999898</v>
      </c>
      <c r="AL202" s="51">
        <v>236976169.23999998</v>
      </c>
      <c r="AM202" s="51">
        <v>234831561.53999999</v>
      </c>
      <c r="AN202" s="51">
        <v>231810695.25</v>
      </c>
      <c r="AO202" s="51">
        <v>223732713.99000001</v>
      </c>
      <c r="AP202" s="51">
        <v>213855716.46999997</v>
      </c>
      <c r="AQ202" s="51">
        <v>213855716.46999997</v>
      </c>
      <c r="AR202" s="51">
        <v>216898570.83999997</v>
      </c>
      <c r="AS202" s="51">
        <v>207158484.21000001</v>
      </c>
      <c r="AT202" s="51">
        <v>211849249.03</v>
      </c>
      <c r="AU202" s="51">
        <v>218560060.15000001</v>
      </c>
      <c r="AV202" s="51">
        <v>213892001.64000002</v>
      </c>
      <c r="AW202" s="51">
        <v>208770636.38000003</v>
      </c>
      <c r="AX202" s="51">
        <v>213081969.06999999</v>
      </c>
      <c r="AY202" s="51">
        <v>212661325.01000002</v>
      </c>
      <c r="AZ202" s="51">
        <v>212189558.28</v>
      </c>
      <c r="BA202" s="51">
        <v>209817067.18000001</v>
      </c>
      <c r="BB202" s="51">
        <v>219937285.40000001</v>
      </c>
      <c r="BC202" s="51">
        <v>221296440.94999999</v>
      </c>
      <c r="BD202" s="51">
        <v>221296440.94999999</v>
      </c>
      <c r="BE202" s="51">
        <v>208458341.59230042</v>
      </c>
      <c r="BF202" s="51">
        <v>208248570.8171654</v>
      </c>
      <c r="BG202" s="51">
        <v>208540992.39467573</v>
      </c>
      <c r="BH202" s="51">
        <v>208659267.12887716</v>
      </c>
      <c r="BI202" s="51">
        <v>208684405.25208932</v>
      </c>
      <c r="BJ202" s="51">
        <v>207789959.18408653</v>
      </c>
      <c r="BK202" s="51">
        <v>208595971.94162685</v>
      </c>
      <c r="BL202" s="51">
        <v>209740640.37202725</v>
      </c>
      <c r="BM202" s="51">
        <v>210544108.91105062</v>
      </c>
      <c r="BN202" s="51">
        <v>215114780.52276221</v>
      </c>
      <c r="BO202" s="51">
        <v>216062047.91778052</v>
      </c>
      <c r="BP202" s="51">
        <v>217035515.09233204</v>
      </c>
      <c r="BQ202" s="51">
        <v>217035515.09233204</v>
      </c>
      <c r="BR202" s="51">
        <v>215856539.19225326</v>
      </c>
      <c r="BS202" s="51">
        <v>216070859.01146317</v>
      </c>
      <c r="BT202" s="51">
        <v>216987350.56926316</v>
      </c>
      <c r="BU202" s="51">
        <v>217801000.27842304</v>
      </c>
      <c r="BV202" s="51">
        <v>218617323.52452973</v>
      </c>
      <c r="BW202" s="51">
        <v>218640643.67023104</v>
      </c>
      <c r="BX202" s="51">
        <v>217273897.79716629</v>
      </c>
      <c r="BY202" s="51">
        <v>216152792.46904957</v>
      </c>
      <c r="BZ202" s="51">
        <v>214079873.65511835</v>
      </c>
      <c r="CA202" s="51">
        <v>213902682.74966434</v>
      </c>
      <c r="CB202" s="51">
        <v>213587209.35788566</v>
      </c>
      <c r="CC202" s="51">
        <v>214060350.08507803</v>
      </c>
      <c r="CD202" s="51">
        <v>214060350.08507803</v>
      </c>
    </row>
    <row r="203" spans="1:82" hidden="1" x14ac:dyDescent="0.2">
      <c r="A203" s="50" t="s">
        <v>418</v>
      </c>
      <c r="B203" s="50" t="s">
        <v>144</v>
      </c>
      <c r="C203" s="50" t="s">
        <v>466</v>
      </c>
      <c r="D203" s="50" t="s">
        <v>467</v>
      </c>
      <c r="E203" s="51">
        <v>166902754.80000001</v>
      </c>
      <c r="F203" s="51">
        <v>165933344.5</v>
      </c>
      <c r="G203" s="51">
        <v>164639241.19999999</v>
      </c>
      <c r="H203" s="51">
        <v>165999780.80000001</v>
      </c>
      <c r="I203" s="51">
        <v>166235892.90000001</v>
      </c>
      <c r="J203" s="51">
        <v>164356096.5</v>
      </c>
      <c r="K203" s="51">
        <v>162274025.69999999</v>
      </c>
      <c r="L203" s="51">
        <v>159172486.19999999</v>
      </c>
      <c r="M203" s="51">
        <v>158419091.90000001</v>
      </c>
      <c r="N203" s="51">
        <v>159520868.03999999</v>
      </c>
      <c r="O203" s="51">
        <v>159890914.94999999</v>
      </c>
      <c r="P203" s="51">
        <v>161252082.44999999</v>
      </c>
      <c r="Q203" s="51">
        <v>161252082.44999999</v>
      </c>
      <c r="R203" s="51">
        <v>162657536.94999999</v>
      </c>
      <c r="S203" s="51">
        <v>161403071.98999998</v>
      </c>
      <c r="T203" s="51">
        <v>160814505.19</v>
      </c>
      <c r="U203" s="51">
        <v>159643445.25</v>
      </c>
      <c r="V203" s="51">
        <v>159408014.06999999</v>
      </c>
      <c r="W203" s="51">
        <v>159362540.66999999</v>
      </c>
      <c r="X203" s="51">
        <v>160246552.72</v>
      </c>
      <c r="Y203" s="51">
        <v>158783578.24000001</v>
      </c>
      <c r="Z203" s="51">
        <v>158825988.5</v>
      </c>
      <c r="AA203" s="51">
        <v>158622694.44</v>
      </c>
      <c r="AB203" s="51">
        <v>159965015.90000001</v>
      </c>
      <c r="AC203" s="51">
        <v>157809138.33000001</v>
      </c>
      <c r="AD203" s="51">
        <v>157809138.33000001</v>
      </c>
      <c r="AE203" s="51">
        <v>158056674.46000001</v>
      </c>
      <c r="AF203" s="51">
        <v>156643532.12</v>
      </c>
      <c r="AG203" s="51">
        <v>158519326.86000001</v>
      </c>
      <c r="AH203" s="51">
        <v>160171690.63</v>
      </c>
      <c r="AI203" s="51">
        <v>159163589.68000001</v>
      </c>
      <c r="AJ203" s="51">
        <v>158867249.71000001</v>
      </c>
      <c r="AK203" s="51">
        <v>158684872.31</v>
      </c>
      <c r="AL203" s="51">
        <v>159095057.31</v>
      </c>
      <c r="AM203" s="51">
        <v>158887326.81999999</v>
      </c>
      <c r="AN203" s="51">
        <v>158405764.41999999</v>
      </c>
      <c r="AO203" s="51">
        <v>157966808.28</v>
      </c>
      <c r="AP203" s="51">
        <v>158285193.41999999</v>
      </c>
      <c r="AQ203" s="51">
        <v>158285193.41999999</v>
      </c>
      <c r="AR203" s="51">
        <v>159115601.86999997</v>
      </c>
      <c r="AS203" s="51">
        <v>158712843.52000001</v>
      </c>
      <c r="AT203" s="51">
        <v>158255575.02000001</v>
      </c>
      <c r="AU203" s="51">
        <v>158147095.59</v>
      </c>
      <c r="AV203" s="51">
        <v>157773991.25</v>
      </c>
      <c r="AW203" s="51">
        <v>158434309.99000001</v>
      </c>
      <c r="AX203" s="51">
        <v>158095447.59</v>
      </c>
      <c r="AY203" s="51">
        <v>158137259.30000001</v>
      </c>
      <c r="AZ203" s="51">
        <v>157482136.13000003</v>
      </c>
      <c r="BA203" s="51">
        <v>159282765.53999999</v>
      </c>
      <c r="BB203" s="51">
        <v>160012567.09999999</v>
      </c>
      <c r="BC203" s="51">
        <v>160331798.13999999</v>
      </c>
      <c r="BD203" s="51">
        <v>160331798.13999999</v>
      </c>
      <c r="BE203" s="51">
        <v>164365816</v>
      </c>
      <c r="BF203" s="51">
        <v>164120292</v>
      </c>
      <c r="BG203" s="51">
        <v>164426365</v>
      </c>
      <c r="BH203" s="51">
        <v>166162513</v>
      </c>
      <c r="BI203" s="51">
        <v>167091886</v>
      </c>
      <c r="BJ203" s="51">
        <v>165976235</v>
      </c>
      <c r="BK203" s="51">
        <v>164783080</v>
      </c>
      <c r="BL203" s="51">
        <v>164295337</v>
      </c>
      <c r="BM203" s="51">
        <v>163885870</v>
      </c>
      <c r="BN203" s="51">
        <v>163171183</v>
      </c>
      <c r="BO203" s="51">
        <v>165174169</v>
      </c>
      <c r="BP203" s="51">
        <v>165412048</v>
      </c>
      <c r="BQ203" s="51">
        <v>165412048</v>
      </c>
      <c r="BR203" s="51">
        <v>163977905</v>
      </c>
      <c r="BS203" s="51">
        <v>163434919</v>
      </c>
      <c r="BT203" s="51">
        <v>163226008</v>
      </c>
      <c r="BU203" s="51">
        <v>162721874</v>
      </c>
      <c r="BV203" s="51">
        <v>162658215</v>
      </c>
      <c r="BW203" s="51">
        <v>163551248</v>
      </c>
      <c r="BX203" s="51">
        <v>164418282</v>
      </c>
      <c r="BY203" s="51">
        <v>164376103</v>
      </c>
      <c r="BZ203" s="51">
        <v>163714877</v>
      </c>
      <c r="CA203" s="51">
        <v>163162252</v>
      </c>
      <c r="CB203" s="51">
        <v>164304535</v>
      </c>
      <c r="CC203" s="51">
        <v>166765289</v>
      </c>
      <c r="CD203" s="51">
        <v>166765289</v>
      </c>
    </row>
    <row r="204" spans="1:82" hidden="1" x14ac:dyDescent="0.2">
      <c r="A204" s="50" t="s">
        <v>418</v>
      </c>
      <c r="B204" s="50" t="s">
        <v>144</v>
      </c>
      <c r="C204" s="50" t="s">
        <v>468</v>
      </c>
      <c r="D204" s="50" t="s">
        <v>469</v>
      </c>
      <c r="E204" s="51">
        <v>2226049.2599999998</v>
      </c>
      <c r="F204" s="51">
        <v>2604800.69</v>
      </c>
      <c r="G204" s="51">
        <v>2211866.31</v>
      </c>
      <c r="H204" s="51">
        <v>4539684.6500000004</v>
      </c>
      <c r="I204" s="51">
        <v>5150513.74</v>
      </c>
      <c r="J204" s="51">
        <v>6867176.6200000001</v>
      </c>
      <c r="K204" s="51">
        <v>5797716.3099999996</v>
      </c>
      <c r="L204" s="51">
        <v>4217393.18</v>
      </c>
      <c r="M204" s="51">
        <v>3718758.34</v>
      </c>
      <c r="N204" s="51">
        <v>4193458.1399999997</v>
      </c>
      <c r="O204" s="51">
        <v>4040627.99</v>
      </c>
      <c r="P204" s="51">
        <v>626001.43000000017</v>
      </c>
      <c r="Q204" s="51">
        <v>626001.43000000017</v>
      </c>
      <c r="R204" s="51">
        <v>788877.62</v>
      </c>
      <c r="S204" s="51">
        <v>1391396.9100000001</v>
      </c>
      <c r="T204" s="51">
        <v>744538.07000000007</v>
      </c>
      <c r="U204" s="51">
        <v>-363177.92000000004</v>
      </c>
      <c r="V204" s="51">
        <v>1443936.72</v>
      </c>
      <c r="W204" s="51">
        <v>1348942.1199999999</v>
      </c>
      <c r="X204" s="51">
        <v>3572210.16</v>
      </c>
      <c r="Y204" s="51">
        <v>4756445.88</v>
      </c>
      <c r="Z204" s="51">
        <v>719522.17999999959</v>
      </c>
      <c r="AA204" s="51">
        <v>2804809.18</v>
      </c>
      <c r="AB204" s="51">
        <v>2266841.3800000004</v>
      </c>
      <c r="AC204" s="51">
        <v>588647.39000000025</v>
      </c>
      <c r="AD204" s="51">
        <v>588647.39000000025</v>
      </c>
      <c r="AE204" s="51">
        <v>3218541.84</v>
      </c>
      <c r="AF204" s="51">
        <v>-191403.76999999961</v>
      </c>
      <c r="AG204" s="51">
        <v>-1843976.3399999999</v>
      </c>
      <c r="AH204" s="51">
        <v>-3202912.4</v>
      </c>
      <c r="AI204" s="51">
        <v>-1403705.61</v>
      </c>
      <c r="AJ204" s="51">
        <v>770420.01</v>
      </c>
      <c r="AK204" s="51">
        <v>1315101.17</v>
      </c>
      <c r="AL204" s="51">
        <v>3330713.73</v>
      </c>
      <c r="AM204" s="51">
        <v>2767219.58</v>
      </c>
      <c r="AN204" s="51">
        <v>2021079.97</v>
      </c>
      <c r="AO204" s="51">
        <v>1693888.5100000002</v>
      </c>
      <c r="AP204" s="51">
        <v>662431.54</v>
      </c>
      <c r="AQ204" s="51">
        <v>662431.54</v>
      </c>
      <c r="AR204" s="51">
        <v>1659284.96</v>
      </c>
      <c r="AS204" s="51">
        <v>489794.50999999978</v>
      </c>
      <c r="AT204" s="51">
        <v>825100.44</v>
      </c>
      <c r="AU204" s="51">
        <v>2858156.38</v>
      </c>
      <c r="AV204" s="51">
        <v>3978994.0399999996</v>
      </c>
      <c r="AW204" s="51">
        <v>5204157.33</v>
      </c>
      <c r="AX204" s="51">
        <v>4696407.33</v>
      </c>
      <c r="AY204" s="51">
        <v>5525518.3200000003</v>
      </c>
      <c r="AZ204" s="51">
        <v>3966372.21</v>
      </c>
      <c r="BA204" s="51">
        <v>6536184.1200000001</v>
      </c>
      <c r="BB204" s="51">
        <v>2653473.06</v>
      </c>
      <c r="BC204" s="51">
        <v>1107852.1200000001</v>
      </c>
      <c r="BD204" s="51">
        <v>1107852.1200000001</v>
      </c>
      <c r="BE204" s="51">
        <v>1692470.6591999999</v>
      </c>
      <c r="BF204" s="51">
        <v>499590.4001999998</v>
      </c>
      <c r="BG204" s="51">
        <v>841602.44880000013</v>
      </c>
      <c r="BH204" s="51">
        <v>2915319.5076000001</v>
      </c>
      <c r="BI204" s="51">
        <v>4058573.9207999995</v>
      </c>
      <c r="BJ204" s="51">
        <v>5308240.4765999997</v>
      </c>
      <c r="BK204" s="51">
        <v>4790335.4765999997</v>
      </c>
      <c r="BL204" s="51">
        <v>5636028.6864</v>
      </c>
      <c r="BM204" s="51">
        <v>4045699.6542000002</v>
      </c>
      <c r="BN204" s="51">
        <v>6666907.8024000004</v>
      </c>
      <c r="BO204" s="51">
        <v>2706542.5212000003</v>
      </c>
      <c r="BP204" s="51">
        <v>1130009.1624</v>
      </c>
      <c r="BQ204" s="51">
        <v>1130009.1624</v>
      </c>
      <c r="BR204" s="51">
        <v>1726320.0723839998</v>
      </c>
      <c r="BS204" s="51">
        <v>509582.20820399979</v>
      </c>
      <c r="BT204" s="51">
        <v>858434.49777600006</v>
      </c>
      <c r="BU204" s="51">
        <v>2973625.897752</v>
      </c>
      <c r="BV204" s="51">
        <v>4139745.399216</v>
      </c>
      <c r="BW204" s="51">
        <v>5414405.2861320004</v>
      </c>
      <c r="BX204" s="51">
        <v>4886142.1861319998</v>
      </c>
      <c r="BY204" s="51">
        <v>5748749.2601279998</v>
      </c>
      <c r="BZ204" s="51">
        <v>4126613.6472840002</v>
      </c>
      <c r="CA204" s="51">
        <v>6800245.9584480003</v>
      </c>
      <c r="CB204" s="51">
        <v>2760673.3716240004</v>
      </c>
      <c r="CC204" s="51">
        <v>1152609.345648</v>
      </c>
      <c r="CD204" s="51">
        <v>1152609.345648</v>
      </c>
    </row>
    <row r="205" spans="1:82" hidden="1" x14ac:dyDescent="0.2">
      <c r="A205" s="50" t="s">
        <v>418</v>
      </c>
      <c r="B205" s="50" t="s">
        <v>144</v>
      </c>
      <c r="C205" s="50" t="s">
        <v>470</v>
      </c>
      <c r="D205" s="50" t="s">
        <v>471</v>
      </c>
      <c r="E205" s="51">
        <v>2132084.84</v>
      </c>
      <c r="F205" s="51">
        <v>1446362.01</v>
      </c>
      <c r="G205" s="51">
        <v>1246462.6200000001</v>
      </c>
      <c r="H205" s="51">
        <v>1207116.08</v>
      </c>
      <c r="I205" s="51">
        <v>1273906.8799999999</v>
      </c>
      <c r="J205" s="51">
        <v>1145487.0900000001</v>
      </c>
      <c r="K205" s="51">
        <v>983395.03</v>
      </c>
      <c r="L205" s="51">
        <v>917660.28</v>
      </c>
      <c r="M205" s="51">
        <v>734145.78</v>
      </c>
      <c r="N205" s="51">
        <v>707802.26</v>
      </c>
      <c r="O205" s="51">
        <v>628780.62</v>
      </c>
      <c r="P205" s="51">
        <v>738465.62</v>
      </c>
      <c r="Q205" s="51">
        <v>738465.62</v>
      </c>
      <c r="R205" s="51">
        <v>840829.6399999999</v>
      </c>
      <c r="S205" s="51">
        <v>1571972.3599999999</v>
      </c>
      <c r="T205" s="51">
        <v>1509431.19</v>
      </c>
      <c r="U205" s="51">
        <v>1720553.17</v>
      </c>
      <c r="V205" s="51">
        <v>1418667.85</v>
      </c>
      <c r="W205" s="51">
        <v>1289230.52</v>
      </c>
      <c r="X205" s="51">
        <v>1092070.01</v>
      </c>
      <c r="Y205" s="51">
        <v>1059362.74</v>
      </c>
      <c r="Z205" s="51">
        <v>1357835.0999999999</v>
      </c>
      <c r="AA205" s="51">
        <v>1509212.66</v>
      </c>
      <c r="AB205" s="51">
        <v>1731983.8699999999</v>
      </c>
      <c r="AC205" s="51">
        <v>1389739.21</v>
      </c>
      <c r="AD205" s="51">
        <v>1389739.21</v>
      </c>
      <c r="AE205" s="51">
        <v>1507447.92</v>
      </c>
      <c r="AF205" s="51">
        <v>1464133.91</v>
      </c>
      <c r="AG205" s="51">
        <v>1487059.8899999899</v>
      </c>
      <c r="AH205" s="51">
        <v>2025362.02</v>
      </c>
      <c r="AI205" s="51">
        <v>2603232.2999999998</v>
      </c>
      <c r="AJ205" s="51">
        <v>3014367.48</v>
      </c>
      <c r="AK205" s="51">
        <v>2653744.81</v>
      </c>
      <c r="AL205" s="51">
        <v>1952644.9599999902</v>
      </c>
      <c r="AM205" s="51">
        <v>2163056.75</v>
      </c>
      <c r="AN205" s="51">
        <v>2188248.11</v>
      </c>
      <c r="AO205" s="51">
        <v>2273660.87</v>
      </c>
      <c r="AP205" s="51">
        <v>1893794.51</v>
      </c>
      <c r="AQ205" s="51">
        <v>1893794.51</v>
      </c>
      <c r="AR205" s="51">
        <v>1683127.85</v>
      </c>
      <c r="AS205" s="51">
        <v>1365256.03</v>
      </c>
      <c r="AT205" s="51">
        <v>1243021.3999999999</v>
      </c>
      <c r="AU205" s="51">
        <v>1216615.6599999999</v>
      </c>
      <c r="AV205" s="51">
        <v>1197622.5799999998</v>
      </c>
      <c r="AW205" s="51">
        <v>1117907.1600000001</v>
      </c>
      <c r="AX205" s="51">
        <v>976803.25999999989</v>
      </c>
      <c r="AY205" s="51">
        <v>964802.27</v>
      </c>
      <c r="AZ205" s="51">
        <v>1181789.9100000001</v>
      </c>
      <c r="BA205" s="51">
        <v>1333676.26</v>
      </c>
      <c r="BB205" s="51">
        <v>1360459.76</v>
      </c>
      <c r="BC205" s="51">
        <v>1531351.15</v>
      </c>
      <c r="BD205" s="51">
        <v>1531351.15</v>
      </c>
      <c r="BE205" s="51">
        <v>975758</v>
      </c>
      <c r="BF205" s="51">
        <v>1241938</v>
      </c>
      <c r="BG205" s="51">
        <v>3532036</v>
      </c>
      <c r="BH205" s="51">
        <v>1236788</v>
      </c>
      <c r="BI205" s="51">
        <v>1173521</v>
      </c>
      <c r="BJ205" s="51">
        <v>3644494</v>
      </c>
      <c r="BK205" s="51">
        <v>1082381</v>
      </c>
      <c r="BL205" s="51">
        <v>1222929</v>
      </c>
      <c r="BM205" s="51">
        <v>3943033.0000000005</v>
      </c>
      <c r="BN205" s="51">
        <v>1110186</v>
      </c>
      <c r="BO205" s="51">
        <v>1217670</v>
      </c>
      <c r="BP205" s="51">
        <v>6044333</v>
      </c>
      <c r="BQ205" s="51">
        <v>6044333</v>
      </c>
      <c r="BR205" s="51">
        <v>6056925</v>
      </c>
      <c r="BS205" s="51">
        <v>6069543</v>
      </c>
      <c r="BT205" s="51">
        <v>6082188</v>
      </c>
      <c r="BU205" s="51">
        <v>6094860</v>
      </c>
      <c r="BV205" s="51">
        <v>6107557</v>
      </c>
      <c r="BW205" s="51">
        <v>6120281</v>
      </c>
      <c r="BX205" s="51">
        <v>6133032</v>
      </c>
      <c r="BY205" s="51">
        <v>6145809</v>
      </c>
      <c r="BZ205" s="51">
        <v>6158613</v>
      </c>
      <c r="CA205" s="51">
        <v>6171443</v>
      </c>
      <c r="CB205" s="51">
        <v>6184300</v>
      </c>
      <c r="CC205" s="51">
        <v>6197184</v>
      </c>
      <c r="CD205" s="51">
        <v>6197184</v>
      </c>
    </row>
    <row r="206" spans="1:82" hidden="1" x14ac:dyDescent="0.2">
      <c r="A206" s="50" t="s">
        <v>418</v>
      </c>
      <c r="B206" s="50" t="s">
        <v>144</v>
      </c>
      <c r="C206" s="50" t="s">
        <v>472</v>
      </c>
      <c r="D206" s="50" t="s">
        <v>473</v>
      </c>
      <c r="E206" s="51">
        <v>6290032.4199999999</v>
      </c>
      <c r="F206" s="51">
        <v>6842797.2000000002</v>
      </c>
      <c r="G206" s="51">
        <v>6763886.7699999996</v>
      </c>
      <c r="H206" s="51">
        <v>6567005.2300000004</v>
      </c>
      <c r="I206" s="51">
        <v>7298060.8499999996</v>
      </c>
      <c r="J206" s="51">
        <v>7998502.2199999997</v>
      </c>
      <c r="K206" s="51">
        <v>8329516.8300000001</v>
      </c>
      <c r="L206" s="51">
        <v>8818256.4499999993</v>
      </c>
      <c r="M206" s="51">
        <v>9155401.4299999997</v>
      </c>
      <c r="N206" s="51">
        <v>9100932.3100000005</v>
      </c>
      <c r="O206" s="51">
        <v>8623458.0899999999</v>
      </c>
      <c r="P206" s="51">
        <v>8767255.8399999999</v>
      </c>
      <c r="Q206" s="51">
        <v>8767255.8399999999</v>
      </c>
      <c r="R206" s="51">
        <v>8464379.2200000007</v>
      </c>
      <c r="S206" s="51">
        <v>8279360.7600000007</v>
      </c>
      <c r="T206" s="51">
        <v>8177744.1200000001</v>
      </c>
      <c r="U206" s="51">
        <v>8199749.8700000001</v>
      </c>
      <c r="V206" s="51">
        <v>9485767.4199999999</v>
      </c>
      <c r="W206" s="51">
        <v>8759476.5</v>
      </c>
      <c r="X206" s="51">
        <v>8803427.1400000006</v>
      </c>
      <c r="Y206" s="51">
        <v>8939047.9900000002</v>
      </c>
      <c r="Z206" s="51">
        <v>9225326.1500000004</v>
      </c>
      <c r="AA206" s="51">
        <v>9308454.6500000004</v>
      </c>
      <c r="AB206" s="51">
        <v>9701069.3399999999</v>
      </c>
      <c r="AC206" s="51">
        <v>9583703.0700000003</v>
      </c>
      <c r="AD206" s="51">
        <v>9583703.0700000003</v>
      </c>
      <c r="AE206" s="51">
        <v>9558242.6799999997</v>
      </c>
      <c r="AF206" s="51">
        <v>9576520.1400000006</v>
      </c>
      <c r="AG206" s="51">
        <v>9479395.8000000007</v>
      </c>
      <c r="AH206" s="51">
        <v>9396005.4700000007</v>
      </c>
      <c r="AI206" s="51">
        <v>9287252.0800000001</v>
      </c>
      <c r="AJ206" s="51">
        <v>9623398.6799999997</v>
      </c>
      <c r="AK206" s="51">
        <v>9821246.0999999996</v>
      </c>
      <c r="AL206" s="51">
        <v>9946803.5299999993</v>
      </c>
      <c r="AM206" s="51">
        <v>9945079.5099999998</v>
      </c>
      <c r="AN206" s="51">
        <v>9899313.5700000003</v>
      </c>
      <c r="AO206" s="51">
        <v>9596645.5899999999</v>
      </c>
      <c r="AP206" s="51">
        <v>9761063.5099999998</v>
      </c>
      <c r="AQ206" s="51">
        <v>9761063.5099999998</v>
      </c>
      <c r="AR206" s="51">
        <v>9953755.7799999993</v>
      </c>
      <c r="AS206" s="51">
        <v>10028578.49</v>
      </c>
      <c r="AT206" s="51">
        <v>10214124.77</v>
      </c>
      <c r="AU206" s="51">
        <v>9910830.4299999997</v>
      </c>
      <c r="AV206" s="51">
        <v>9745630.0700000003</v>
      </c>
      <c r="AW206" s="51">
        <v>10221027.109999999</v>
      </c>
      <c r="AX206" s="51">
        <v>10884855.32</v>
      </c>
      <c r="AY206" s="51">
        <v>11248570.57</v>
      </c>
      <c r="AZ206" s="51">
        <v>11916716.58</v>
      </c>
      <c r="BA206" s="51">
        <v>11914131.390000001</v>
      </c>
      <c r="BB206" s="51">
        <v>12004049.810000001</v>
      </c>
      <c r="BC206" s="51">
        <v>11817578.25</v>
      </c>
      <c r="BD206" s="51">
        <v>11817578.25</v>
      </c>
      <c r="BE206" s="51">
        <v>10075225</v>
      </c>
      <c r="BF206" s="51">
        <v>10206201</v>
      </c>
      <c r="BG206" s="51">
        <v>10327025</v>
      </c>
      <c r="BH206" s="51">
        <v>10426002</v>
      </c>
      <c r="BI206" s="51">
        <v>10487023</v>
      </c>
      <c r="BJ206" s="51">
        <v>10442788</v>
      </c>
      <c r="BK206" s="51">
        <v>10420797</v>
      </c>
      <c r="BL206" s="51">
        <v>10325540</v>
      </c>
      <c r="BM206" s="51">
        <v>10036439</v>
      </c>
      <c r="BN206" s="51">
        <v>9879010</v>
      </c>
      <c r="BO206" s="51">
        <v>9847101</v>
      </c>
      <c r="BP206" s="51">
        <v>9819946</v>
      </c>
      <c r="BQ206" s="51">
        <v>9819946</v>
      </c>
      <c r="BR206" s="51">
        <v>9881919</v>
      </c>
      <c r="BS206" s="51">
        <v>10037225</v>
      </c>
      <c r="BT206" s="51">
        <v>10161811</v>
      </c>
      <c r="BU206" s="51">
        <v>10287731</v>
      </c>
      <c r="BV206" s="51">
        <v>10374927</v>
      </c>
      <c r="BW206" s="51">
        <v>10352543</v>
      </c>
      <c r="BX206" s="51">
        <v>10351722</v>
      </c>
      <c r="BY206" s="51">
        <v>10277888</v>
      </c>
      <c r="BZ206" s="51">
        <v>10009880</v>
      </c>
      <c r="CA206" s="51">
        <v>9869936</v>
      </c>
      <c r="CB206" s="51">
        <v>9851212</v>
      </c>
      <c r="CC206" s="51">
        <v>9835321</v>
      </c>
      <c r="CD206" s="51">
        <v>9835321</v>
      </c>
    </row>
    <row r="207" spans="1:82" hidden="1" x14ac:dyDescent="0.2">
      <c r="A207" s="50" t="s">
        <v>418</v>
      </c>
      <c r="B207" s="50" t="s">
        <v>144</v>
      </c>
      <c r="C207" s="50" t="s">
        <v>474</v>
      </c>
      <c r="D207" s="50" t="s">
        <v>475</v>
      </c>
      <c r="E207" s="51">
        <v>128684582.07000001</v>
      </c>
      <c r="F207" s="51">
        <v>120464153.14999999</v>
      </c>
      <c r="G207" s="51">
        <v>112387293.23999999</v>
      </c>
      <c r="H207" s="51">
        <v>135598178.53999999</v>
      </c>
      <c r="I207" s="51">
        <v>105975486.34</v>
      </c>
      <c r="J207" s="51">
        <v>105822489.79000001</v>
      </c>
      <c r="K207" s="51">
        <v>106753120.59999999</v>
      </c>
      <c r="L207" s="51">
        <v>104130623.47999999</v>
      </c>
      <c r="M207" s="51">
        <v>105411193.50999999</v>
      </c>
      <c r="N207" s="51">
        <v>102646217.59999999</v>
      </c>
      <c r="O207" s="51">
        <v>96762456.560000002</v>
      </c>
      <c r="P207" s="51">
        <v>134214390.86000001</v>
      </c>
      <c r="Q207" s="51">
        <v>134214390.86000001</v>
      </c>
      <c r="R207" s="51">
        <v>141483017.98000002</v>
      </c>
      <c r="S207" s="51">
        <v>141932364.67000002</v>
      </c>
      <c r="T207" s="51">
        <v>123467776.23</v>
      </c>
      <c r="U207" s="51">
        <v>123433256.30000001</v>
      </c>
      <c r="V207" s="51">
        <v>129690309.86000001</v>
      </c>
      <c r="W207" s="51">
        <v>137803648.13999999</v>
      </c>
      <c r="X207" s="51">
        <v>146203209.84999999</v>
      </c>
      <c r="Y207" s="51">
        <v>147438305.84</v>
      </c>
      <c r="Z207" s="51">
        <v>149391506.09999999</v>
      </c>
      <c r="AA207" s="51">
        <v>150208462.21000001</v>
      </c>
      <c r="AB207" s="51">
        <v>146600572.91</v>
      </c>
      <c r="AC207" s="51">
        <v>143467754.09</v>
      </c>
      <c r="AD207" s="51">
        <v>143467754.09</v>
      </c>
      <c r="AE207" s="51">
        <v>146727457.25999999</v>
      </c>
      <c r="AF207" s="51">
        <v>146408160.39000002</v>
      </c>
      <c r="AG207" s="51">
        <v>147460886.53999901</v>
      </c>
      <c r="AH207" s="51">
        <v>147878990.01999989</v>
      </c>
      <c r="AI207" s="51">
        <v>149104755.47</v>
      </c>
      <c r="AJ207" s="51">
        <v>155680191.12</v>
      </c>
      <c r="AK207" s="51">
        <v>156038699.72999901</v>
      </c>
      <c r="AL207" s="51">
        <v>159319266.12</v>
      </c>
      <c r="AM207" s="51">
        <v>162670808.81999999</v>
      </c>
      <c r="AN207" s="51">
        <v>163552872.24000001</v>
      </c>
      <c r="AO207" s="51">
        <v>161941089.44</v>
      </c>
      <c r="AP207" s="51">
        <v>163052160.63999999</v>
      </c>
      <c r="AQ207" s="51">
        <v>163052160.63999999</v>
      </c>
      <c r="AR207" s="51">
        <v>166687529.61999997</v>
      </c>
      <c r="AS207" s="51">
        <v>158039654.54999998</v>
      </c>
      <c r="AT207" s="51">
        <v>160909935.94</v>
      </c>
      <c r="AU207" s="51">
        <v>158617145.10999998</v>
      </c>
      <c r="AV207" s="51">
        <v>158228055.73999998</v>
      </c>
      <c r="AW207" s="51">
        <v>158821824.96000001</v>
      </c>
      <c r="AX207" s="51">
        <v>159900578.06</v>
      </c>
      <c r="AY207" s="51">
        <v>160618426.25999999</v>
      </c>
      <c r="AZ207" s="51">
        <v>160156628.52000001</v>
      </c>
      <c r="BA207" s="51">
        <v>159041885.90000001</v>
      </c>
      <c r="BB207" s="51">
        <v>139707483.26000002</v>
      </c>
      <c r="BC207" s="51">
        <v>134524657.5</v>
      </c>
      <c r="BD207" s="51">
        <v>134524657.5</v>
      </c>
      <c r="BE207" s="51">
        <v>156371011</v>
      </c>
      <c r="BF207" s="51">
        <v>156508511</v>
      </c>
      <c r="BG207" s="51">
        <v>156646011</v>
      </c>
      <c r="BH207" s="51">
        <v>156783511</v>
      </c>
      <c r="BI207" s="51">
        <v>156921011</v>
      </c>
      <c r="BJ207" s="51">
        <v>157058511</v>
      </c>
      <c r="BK207" s="51">
        <v>157096011</v>
      </c>
      <c r="BL207" s="51">
        <v>157133511</v>
      </c>
      <c r="BM207" s="51">
        <v>157171011</v>
      </c>
      <c r="BN207" s="51">
        <v>157208511</v>
      </c>
      <c r="BO207" s="51">
        <v>157246011</v>
      </c>
      <c r="BP207" s="51">
        <v>157321011</v>
      </c>
      <c r="BQ207" s="51">
        <v>157321011</v>
      </c>
      <c r="BR207" s="51">
        <v>157387678</v>
      </c>
      <c r="BS207" s="51">
        <v>157454344</v>
      </c>
      <c r="BT207" s="51">
        <v>157521011</v>
      </c>
      <c r="BU207" s="51">
        <v>157587678</v>
      </c>
      <c r="BV207" s="51">
        <v>157654344</v>
      </c>
      <c r="BW207" s="51">
        <v>157721011</v>
      </c>
      <c r="BX207" s="51">
        <v>157787678</v>
      </c>
      <c r="BY207" s="51">
        <v>157854344</v>
      </c>
      <c r="BZ207" s="51">
        <v>157921011</v>
      </c>
      <c r="CA207" s="51">
        <v>157987678</v>
      </c>
      <c r="CB207" s="51">
        <v>158054344</v>
      </c>
      <c r="CC207" s="51">
        <v>158121011</v>
      </c>
      <c r="CD207" s="51">
        <v>158121011</v>
      </c>
    </row>
    <row r="208" spans="1:82" hidden="1" x14ac:dyDescent="0.2">
      <c r="A208" s="50" t="s">
        <v>418</v>
      </c>
      <c r="B208" s="50" t="s">
        <v>144</v>
      </c>
      <c r="C208" s="50" t="s">
        <v>243</v>
      </c>
      <c r="D208" s="50" t="s">
        <v>476</v>
      </c>
      <c r="E208" s="51">
        <v>228432879.80000001</v>
      </c>
      <c r="F208" s="51">
        <v>228947504</v>
      </c>
      <c r="G208" s="51">
        <v>233143639.09999999</v>
      </c>
      <c r="H208" s="51">
        <v>222431791.30000001</v>
      </c>
      <c r="I208" s="51">
        <v>216127803</v>
      </c>
      <c r="J208" s="51">
        <v>211400388.19999999</v>
      </c>
      <c r="K208" s="51">
        <v>202620116.5</v>
      </c>
      <c r="L208" s="51">
        <v>195595301.40000001</v>
      </c>
      <c r="M208" s="51">
        <v>186561134.19999999</v>
      </c>
      <c r="N208" s="51">
        <v>177768370.49000001</v>
      </c>
      <c r="O208" s="51">
        <v>172047203.36000001</v>
      </c>
      <c r="P208" s="51">
        <v>209145566.34000003</v>
      </c>
      <c r="Q208" s="51">
        <v>209145566.34000003</v>
      </c>
      <c r="R208" s="51">
        <v>214347745.07999998</v>
      </c>
      <c r="S208" s="51">
        <v>222894300.86000001</v>
      </c>
      <c r="T208" s="51">
        <v>254029965.81</v>
      </c>
      <c r="U208" s="51">
        <v>269937761.82999998</v>
      </c>
      <c r="V208" s="51">
        <v>274251539.69</v>
      </c>
      <c r="W208" s="51">
        <v>293131425.26999998</v>
      </c>
      <c r="X208" s="51">
        <v>297573039.88</v>
      </c>
      <c r="Y208" s="51">
        <v>294014555.10000002</v>
      </c>
      <c r="Z208" s="51">
        <v>289229811.72000003</v>
      </c>
      <c r="AA208" s="51">
        <v>282263087.69</v>
      </c>
      <c r="AB208" s="51">
        <v>272450596.16000003</v>
      </c>
      <c r="AC208" s="51">
        <v>269396234.62</v>
      </c>
      <c r="AD208" s="51">
        <v>269396234.62</v>
      </c>
      <c r="AE208" s="51">
        <v>284568738.94</v>
      </c>
      <c r="AF208" s="51">
        <v>289424702.22000003</v>
      </c>
      <c r="AG208" s="51">
        <v>304837253.15999997</v>
      </c>
      <c r="AH208" s="51">
        <v>296706982.61000001</v>
      </c>
      <c r="AI208" s="51">
        <v>312531235.81999999</v>
      </c>
      <c r="AJ208" s="51">
        <v>319685742.37999988</v>
      </c>
      <c r="AK208" s="51">
        <v>326402272.00999999</v>
      </c>
      <c r="AL208" s="51">
        <v>326339987.81</v>
      </c>
      <c r="AM208" s="51">
        <v>329229959.83000004</v>
      </c>
      <c r="AN208" s="51">
        <v>325710186.47000003</v>
      </c>
      <c r="AO208" s="51">
        <v>331441480.64999998</v>
      </c>
      <c r="AP208" s="51">
        <v>342513774.95000005</v>
      </c>
      <c r="AQ208" s="51">
        <v>342513774.95000005</v>
      </c>
      <c r="AR208" s="51">
        <v>339724414.70000005</v>
      </c>
      <c r="AS208" s="51">
        <v>371421040.99000001</v>
      </c>
      <c r="AT208" s="51">
        <v>360653343.58000004</v>
      </c>
      <c r="AU208" s="51">
        <v>349401737.16000003</v>
      </c>
      <c r="AV208" s="51">
        <v>351777322.12</v>
      </c>
      <c r="AW208" s="51">
        <v>353519226.65000004</v>
      </c>
      <c r="AX208" s="51">
        <v>343970754.59000003</v>
      </c>
      <c r="AY208" s="51">
        <v>370574795.79000002</v>
      </c>
      <c r="AZ208" s="51">
        <v>365297374.63999999</v>
      </c>
      <c r="BA208" s="51">
        <v>377921071.98000002</v>
      </c>
      <c r="BB208" s="51">
        <v>387295859.81</v>
      </c>
      <c r="BC208" s="51">
        <v>423836367.67999995</v>
      </c>
      <c r="BD208" s="51">
        <v>423836367.67999995</v>
      </c>
      <c r="BE208" s="51">
        <v>396186558</v>
      </c>
      <c r="BF208" s="51">
        <v>394436358</v>
      </c>
      <c r="BG208" s="51">
        <v>391220428</v>
      </c>
      <c r="BH208" s="51">
        <v>388004499</v>
      </c>
      <c r="BI208" s="51">
        <v>384788569</v>
      </c>
      <c r="BJ208" s="51">
        <v>381572640</v>
      </c>
      <c r="BK208" s="51">
        <v>378865379</v>
      </c>
      <c r="BL208" s="51">
        <v>376666785</v>
      </c>
      <c r="BM208" s="51">
        <v>374468192</v>
      </c>
      <c r="BN208" s="51">
        <v>372269599</v>
      </c>
      <c r="BO208" s="51">
        <v>372269599</v>
      </c>
      <c r="BP208" s="51">
        <v>372269599</v>
      </c>
      <c r="BQ208" s="51">
        <v>372269599</v>
      </c>
      <c r="BR208" s="51">
        <v>383437686</v>
      </c>
      <c r="BS208" s="51">
        <v>383437686</v>
      </c>
      <c r="BT208" s="51">
        <v>383437686</v>
      </c>
      <c r="BU208" s="51">
        <v>383437686</v>
      </c>
      <c r="BV208" s="51">
        <v>383437686</v>
      </c>
      <c r="BW208" s="51">
        <v>383437686</v>
      </c>
      <c r="BX208" s="51">
        <v>383437686</v>
      </c>
      <c r="BY208" s="51">
        <v>383437686</v>
      </c>
      <c r="BZ208" s="51">
        <v>383437686</v>
      </c>
      <c r="CA208" s="51">
        <v>383437686</v>
      </c>
      <c r="CB208" s="51">
        <v>383437686</v>
      </c>
      <c r="CC208" s="51">
        <v>383437686</v>
      </c>
      <c r="CD208" s="51">
        <v>383437686</v>
      </c>
    </row>
    <row r="209" spans="1:82" hidden="1" x14ac:dyDescent="0.2">
      <c r="A209" s="50" t="s">
        <v>418</v>
      </c>
      <c r="B209" s="50" t="s">
        <v>144</v>
      </c>
      <c r="C209" s="50" t="s">
        <v>477</v>
      </c>
      <c r="D209" s="50" t="s">
        <v>478</v>
      </c>
      <c r="E209" s="51">
        <v>10086859.209999999</v>
      </c>
      <c r="F209" s="51">
        <v>15988403.969999999</v>
      </c>
      <c r="G209" s="51">
        <v>24515472.09</v>
      </c>
      <c r="H209" s="51">
        <v>24421646.850000001</v>
      </c>
      <c r="I209" s="51">
        <v>21024506.07</v>
      </c>
      <c r="J209" s="51">
        <v>27522364.920000002</v>
      </c>
      <c r="K209" s="51">
        <v>25589332.23</v>
      </c>
      <c r="L209" s="51">
        <v>21672074.68</v>
      </c>
      <c r="M209" s="51">
        <v>19899012.130000003</v>
      </c>
      <c r="N209" s="51">
        <v>15840568.83</v>
      </c>
      <c r="O209" s="51">
        <v>11848914.48</v>
      </c>
      <c r="P209" s="51">
        <v>14432908.789999999</v>
      </c>
      <c r="Q209" s="51">
        <v>14432908.789999999</v>
      </c>
      <c r="R209" s="51">
        <v>14979348.93</v>
      </c>
      <c r="S209" s="51">
        <v>21641371.840000004</v>
      </c>
      <c r="T209" s="51">
        <v>28239277.220000003</v>
      </c>
      <c r="U209" s="51">
        <v>27520003.760000005</v>
      </c>
      <c r="V209" s="51">
        <v>28240479.400000002</v>
      </c>
      <c r="W209" s="51">
        <v>33061383.5</v>
      </c>
      <c r="X209" s="51">
        <v>29296436.410000004</v>
      </c>
      <c r="Y209" s="51">
        <v>25580722.900000002</v>
      </c>
      <c r="Z209" s="51">
        <v>21690775.91</v>
      </c>
      <c r="AA209" s="51">
        <v>17965796.919999998</v>
      </c>
      <c r="AB209" s="51">
        <v>13938350.850000001</v>
      </c>
      <c r="AC209" s="51">
        <v>16222811.949999999</v>
      </c>
      <c r="AD209" s="51">
        <v>16222811.949999999</v>
      </c>
      <c r="AE209" s="51">
        <v>31263504.440000001</v>
      </c>
      <c r="AF209" s="51">
        <v>26734214.079999998</v>
      </c>
      <c r="AG209" s="51">
        <v>34751177.109999903</v>
      </c>
      <c r="AH209" s="51">
        <v>32355684.979999989</v>
      </c>
      <c r="AI209" s="51">
        <v>28271836.260000002</v>
      </c>
      <c r="AJ209" s="51">
        <v>43675533.259999998</v>
      </c>
      <c r="AK209" s="51">
        <v>39295714.469999902</v>
      </c>
      <c r="AL209" s="51">
        <v>34506404.5499999</v>
      </c>
      <c r="AM209" s="51">
        <v>29646832.230000004</v>
      </c>
      <c r="AN209" s="51">
        <v>24583929.859999999</v>
      </c>
      <c r="AO209" s="51">
        <v>19751542.509999998</v>
      </c>
      <c r="AP209" s="51">
        <v>20760414.380000003</v>
      </c>
      <c r="AQ209" s="51">
        <v>20760414.380000003</v>
      </c>
      <c r="AR209" s="51">
        <v>36059752.899999999</v>
      </c>
      <c r="AS209" s="51">
        <v>30719936.890000001</v>
      </c>
      <c r="AT209" s="51">
        <v>36194569.230000004</v>
      </c>
      <c r="AU209" s="51">
        <v>34414658.520000003</v>
      </c>
      <c r="AV209" s="51">
        <v>29515065.919999998</v>
      </c>
      <c r="AW209" s="51">
        <v>25893315.380000003</v>
      </c>
      <c r="AX209" s="51">
        <v>44677110.630000003</v>
      </c>
      <c r="AY209" s="51">
        <v>38931586.400000006</v>
      </c>
      <c r="AZ209" s="51">
        <v>33018676.829999998</v>
      </c>
      <c r="BA209" s="51">
        <v>27074276.66</v>
      </c>
      <c r="BB209" s="51">
        <v>21510929.699999999</v>
      </c>
      <c r="BC209" s="51">
        <v>28863044.349999998</v>
      </c>
      <c r="BD209" s="51">
        <v>28863044.349999998</v>
      </c>
      <c r="BE209" s="51">
        <v>36780947.957999997</v>
      </c>
      <c r="BF209" s="51">
        <v>31334335.627800003</v>
      </c>
      <c r="BG209" s="51">
        <v>36918460.614600003</v>
      </c>
      <c r="BH209" s="51">
        <v>35102951.690400004</v>
      </c>
      <c r="BI209" s="51">
        <v>30105367.238399997</v>
      </c>
      <c r="BJ209" s="51">
        <v>26411181.687600002</v>
      </c>
      <c r="BK209" s="51">
        <v>45570652.842600003</v>
      </c>
      <c r="BL209" s="51">
        <v>39710218.128000006</v>
      </c>
      <c r="BM209" s="51">
        <v>33679050.366599999</v>
      </c>
      <c r="BN209" s="51">
        <v>27615762.1932</v>
      </c>
      <c r="BO209" s="51">
        <v>21941148.294</v>
      </c>
      <c r="BP209" s="51">
        <v>29440305.237</v>
      </c>
      <c r="BQ209" s="51">
        <v>29440305.237</v>
      </c>
      <c r="BR209" s="51">
        <v>37516566.917159997</v>
      </c>
      <c r="BS209" s="51">
        <v>31961022.340356003</v>
      </c>
      <c r="BT209" s="51">
        <v>37656829.826892003</v>
      </c>
      <c r="BU209" s="51">
        <v>35805010.724208005</v>
      </c>
      <c r="BV209" s="51">
        <v>30707474.583167996</v>
      </c>
      <c r="BW209" s="51">
        <v>26939405.321352001</v>
      </c>
      <c r="BX209" s="51">
        <v>46482065.899452001</v>
      </c>
      <c r="BY209" s="51">
        <v>40504422.49056001</v>
      </c>
      <c r="BZ209" s="51">
        <v>34352631.373931997</v>
      </c>
      <c r="CA209" s="51">
        <v>28168077.437063999</v>
      </c>
      <c r="CB209" s="51">
        <v>22379971.259879999</v>
      </c>
      <c r="CC209" s="51">
        <v>30029111.341740001</v>
      </c>
      <c r="CD209" s="51">
        <v>30029111.341740001</v>
      </c>
    </row>
    <row r="210" spans="1:82" hidden="1" x14ac:dyDescent="0.2">
      <c r="A210" s="50" t="s">
        <v>418</v>
      </c>
      <c r="B210" s="50" t="s">
        <v>144</v>
      </c>
      <c r="C210" s="50" t="s">
        <v>479</v>
      </c>
      <c r="D210" s="50" t="s">
        <v>480</v>
      </c>
      <c r="E210" s="51">
        <v>12444661.550000001</v>
      </c>
      <c r="F210" s="51">
        <v>10565024.59</v>
      </c>
      <c r="G210" s="51">
        <v>8375891.6299999999</v>
      </c>
      <c r="H210" s="51">
        <v>5948268.3099999996</v>
      </c>
      <c r="I210" s="51">
        <v>3218387.1</v>
      </c>
      <c r="J210" s="51">
        <v>0</v>
      </c>
      <c r="K210" s="51">
        <v>37381796.710000001</v>
      </c>
      <c r="L210" s="51">
        <v>33250159.949999999</v>
      </c>
      <c r="M210" s="51">
        <v>29424872.359999999</v>
      </c>
      <c r="N210" s="51">
        <v>25933810.789999999</v>
      </c>
      <c r="O210" s="51">
        <v>22799207.5</v>
      </c>
      <c r="P210" s="51">
        <v>19787282.02</v>
      </c>
      <c r="Q210" s="51">
        <v>19787282.02</v>
      </c>
      <c r="R210" s="51">
        <v>16734777.619999999</v>
      </c>
      <c r="S210" s="51">
        <v>14025158.239999998</v>
      </c>
      <c r="T210" s="51">
        <v>10801726.460000001</v>
      </c>
      <c r="U210" s="51">
        <v>7603204.2600000007</v>
      </c>
      <c r="V210" s="51">
        <v>3959690.1599999997</v>
      </c>
      <c r="W210" s="51">
        <v>-9.9999997764825821E-3</v>
      </c>
      <c r="X210" s="51">
        <v>32606997.66</v>
      </c>
      <c r="Y210" s="51">
        <v>28468619.710000001</v>
      </c>
      <c r="Z210" s="51">
        <v>24623639.390000001</v>
      </c>
      <c r="AA210" s="51">
        <v>21013112.149999999</v>
      </c>
      <c r="AB210" s="51">
        <v>17920671.419999998</v>
      </c>
      <c r="AC210" s="51">
        <v>15019479.700000001</v>
      </c>
      <c r="AD210" s="51">
        <v>15019479.700000001</v>
      </c>
      <c r="AE210" s="51">
        <v>12139708.609999999</v>
      </c>
      <c r="AF210" s="51">
        <v>9482404.3399999999</v>
      </c>
      <c r="AG210" s="51">
        <v>6403147.7599999998</v>
      </c>
      <c r="AH210" s="51">
        <v>3403627.1399999899</v>
      </c>
      <c r="AI210" s="51">
        <v>-0.02</v>
      </c>
      <c r="AJ210" s="51">
        <v>-0.02</v>
      </c>
      <c r="AK210" s="51">
        <v>-0.02</v>
      </c>
      <c r="AL210" s="51">
        <v>-0.02</v>
      </c>
      <c r="AM210" s="51">
        <v>-0.02</v>
      </c>
      <c r="AN210" s="51">
        <v>-0.02</v>
      </c>
      <c r="AO210" s="51">
        <v>-0.02</v>
      </c>
      <c r="AP210" s="51">
        <v>-0.02</v>
      </c>
      <c r="AQ210" s="51">
        <v>-0.02</v>
      </c>
      <c r="AR210" s="51">
        <v>-0.02</v>
      </c>
      <c r="AS210" s="51">
        <v>-0.02</v>
      </c>
      <c r="AT210" s="51">
        <v>-0.02</v>
      </c>
      <c r="AU210" s="51">
        <v>-0.02</v>
      </c>
      <c r="AV210" s="51">
        <v>-0.02</v>
      </c>
      <c r="AW210" s="51">
        <v>-0.02</v>
      </c>
      <c r="AX210" s="51">
        <v>-0.02</v>
      </c>
      <c r="AY210" s="51">
        <v>-0.02</v>
      </c>
      <c r="AZ210" s="51">
        <v>-0.02</v>
      </c>
      <c r="BA210" s="51">
        <v>-0.02</v>
      </c>
      <c r="BB210" s="51">
        <v>-0.02</v>
      </c>
      <c r="BC210" s="51">
        <v>-0.02</v>
      </c>
      <c r="BD210" s="51">
        <v>-0.02</v>
      </c>
      <c r="BE210" s="51">
        <v>0</v>
      </c>
      <c r="BF210" s="51">
        <v>0</v>
      </c>
      <c r="BG210" s="51">
        <v>0</v>
      </c>
      <c r="BH210" s="51">
        <v>0</v>
      </c>
      <c r="BI210" s="51">
        <v>0</v>
      </c>
      <c r="BJ210" s="51">
        <v>0</v>
      </c>
      <c r="BK210" s="51">
        <v>0</v>
      </c>
      <c r="BL210" s="51">
        <v>0</v>
      </c>
      <c r="BM210" s="51">
        <v>0</v>
      </c>
      <c r="BN210" s="51">
        <v>0</v>
      </c>
      <c r="BO210" s="51">
        <v>0</v>
      </c>
      <c r="BP210" s="51">
        <v>0</v>
      </c>
      <c r="BQ210" s="51">
        <v>0</v>
      </c>
      <c r="BR210" s="51">
        <v>0</v>
      </c>
      <c r="BS210" s="51">
        <v>0</v>
      </c>
      <c r="BT210" s="51">
        <v>0</v>
      </c>
      <c r="BU210" s="51">
        <v>0</v>
      </c>
      <c r="BV210" s="51">
        <v>0</v>
      </c>
      <c r="BW210" s="51">
        <v>0</v>
      </c>
      <c r="BX210" s="51">
        <v>0</v>
      </c>
      <c r="BY210" s="51">
        <v>0</v>
      </c>
      <c r="BZ210" s="51">
        <v>0</v>
      </c>
      <c r="CA210" s="51">
        <v>0</v>
      </c>
      <c r="CB210" s="51">
        <v>0</v>
      </c>
      <c r="CC210" s="51">
        <v>0</v>
      </c>
      <c r="CD210" s="51">
        <v>0</v>
      </c>
    </row>
    <row r="211" spans="1:82" hidden="1" x14ac:dyDescent="0.2">
      <c r="A211" s="50" t="s">
        <v>418</v>
      </c>
      <c r="B211" s="50" t="s">
        <v>144</v>
      </c>
      <c r="C211" s="50" t="s">
        <v>173</v>
      </c>
      <c r="D211" s="50" t="s">
        <v>481</v>
      </c>
      <c r="E211" s="51">
        <v>29194993.559999999</v>
      </c>
      <c r="F211" s="51">
        <v>26445354</v>
      </c>
      <c r="G211" s="51">
        <v>25548733.190000001</v>
      </c>
      <c r="H211" s="51">
        <v>35390383.149999999</v>
      </c>
      <c r="I211" s="51">
        <v>27932829.800000001</v>
      </c>
      <c r="J211" s="51">
        <v>28156188</v>
      </c>
      <c r="K211" s="51">
        <v>31064440.620000001</v>
      </c>
      <c r="L211" s="51">
        <v>23757643.460000001</v>
      </c>
      <c r="M211" s="51">
        <v>26962957.780000001</v>
      </c>
      <c r="N211" s="51">
        <v>27073297.34</v>
      </c>
      <c r="O211" s="51">
        <v>17844041.009999998</v>
      </c>
      <c r="P211" s="51">
        <v>33161489.219999999</v>
      </c>
      <c r="Q211" s="51">
        <v>33161489.219999999</v>
      </c>
      <c r="R211" s="51">
        <v>46801483.560000002</v>
      </c>
      <c r="S211" s="51">
        <v>50219666.120000005</v>
      </c>
      <c r="T211" s="51">
        <v>51998562.040000007</v>
      </c>
      <c r="U211" s="51">
        <v>52357375.490000002</v>
      </c>
      <c r="V211" s="51">
        <v>50430294.899999999</v>
      </c>
      <c r="W211" s="51">
        <v>23338634.919999998</v>
      </c>
      <c r="X211" s="51">
        <v>22319460.369999997</v>
      </c>
      <c r="Y211" s="51">
        <v>21507448.530000005</v>
      </c>
      <c r="Z211" s="51">
        <v>20443635.27</v>
      </c>
      <c r="AA211" s="51">
        <v>23345035.180000003</v>
      </c>
      <c r="AB211" s="51">
        <v>62003444.379999995</v>
      </c>
      <c r="AC211" s="51">
        <v>17751161.780000001</v>
      </c>
      <c r="AD211" s="51">
        <v>17751161.780000001</v>
      </c>
      <c r="AE211" s="51">
        <v>27629253.329999998</v>
      </c>
      <c r="AF211" s="51">
        <v>31864514.050000001</v>
      </c>
      <c r="AG211" s="51">
        <v>34373881.060000002</v>
      </c>
      <c r="AH211" s="51">
        <v>40841045.939999998</v>
      </c>
      <c r="AI211" s="51">
        <v>36924358.839999996</v>
      </c>
      <c r="AJ211" s="51">
        <v>41299063.850000001</v>
      </c>
      <c r="AK211" s="51">
        <v>40461249.18</v>
      </c>
      <c r="AL211" s="51">
        <v>36727112.959999993</v>
      </c>
      <c r="AM211" s="51">
        <v>30821215.979999997</v>
      </c>
      <c r="AN211" s="51">
        <v>31478980.559999999</v>
      </c>
      <c r="AO211" s="51">
        <v>72055443.060000002</v>
      </c>
      <c r="AP211" s="51">
        <v>22755127.050000001</v>
      </c>
      <c r="AQ211" s="51">
        <v>22755127.050000001</v>
      </c>
      <c r="AR211" s="51">
        <v>34362815.800000004</v>
      </c>
      <c r="AS211" s="51">
        <v>30688246.940000005</v>
      </c>
      <c r="AT211" s="51">
        <v>32764895.68</v>
      </c>
      <c r="AU211" s="51">
        <v>36618276.259999998</v>
      </c>
      <c r="AV211" s="51">
        <v>32447658.729999997</v>
      </c>
      <c r="AW211" s="51">
        <v>29005651.09</v>
      </c>
      <c r="AX211" s="51">
        <v>28350746.140000001</v>
      </c>
      <c r="AY211" s="51">
        <v>26557410.690000001</v>
      </c>
      <c r="AZ211" s="51">
        <v>22948550.23</v>
      </c>
      <c r="BA211" s="51">
        <v>24338379.710000001</v>
      </c>
      <c r="BB211" s="51">
        <v>71158326.359999999</v>
      </c>
      <c r="BC211" s="51">
        <v>24024895.250000011</v>
      </c>
      <c r="BD211" s="51">
        <v>24024895.250000011</v>
      </c>
      <c r="BE211" s="51">
        <v>35050072.116000004</v>
      </c>
      <c r="BF211" s="51">
        <v>31302011.878800005</v>
      </c>
      <c r="BG211" s="51">
        <v>33420193.593600001</v>
      </c>
      <c r="BH211" s="51">
        <v>37350641.7852</v>
      </c>
      <c r="BI211" s="51">
        <v>33096611.904599998</v>
      </c>
      <c r="BJ211" s="51">
        <v>29585764.1118</v>
      </c>
      <c r="BK211" s="51">
        <v>28917761.062800001</v>
      </c>
      <c r="BL211" s="51">
        <v>27088558.903800003</v>
      </c>
      <c r="BM211" s="51">
        <v>23407521.2346</v>
      </c>
      <c r="BN211" s="51">
        <v>24825147.304200001</v>
      </c>
      <c r="BO211" s="51">
        <v>72581492.887199998</v>
      </c>
      <c r="BP211" s="51">
        <v>24505393.155000012</v>
      </c>
      <c r="BQ211" s="51">
        <v>24505393.155000012</v>
      </c>
      <c r="BR211" s="51">
        <v>35751073.558320001</v>
      </c>
      <c r="BS211" s="51">
        <v>31928052.116376001</v>
      </c>
      <c r="BT211" s="51">
        <v>34088597.465471998</v>
      </c>
      <c r="BU211" s="51">
        <v>38097654.620903999</v>
      </c>
      <c r="BV211" s="51">
        <v>33758544.142692</v>
      </c>
      <c r="BW211" s="51">
        <v>30177479.394035999</v>
      </c>
      <c r="BX211" s="51">
        <v>29496116.284055997</v>
      </c>
      <c r="BY211" s="51">
        <v>27630330.081875999</v>
      </c>
      <c r="BZ211" s="51">
        <v>23875671.659291998</v>
      </c>
      <c r="CA211" s="51">
        <v>25321650.250283998</v>
      </c>
      <c r="CB211" s="51">
        <v>74033122.744944006</v>
      </c>
      <c r="CC211" s="51">
        <v>24995501.018100012</v>
      </c>
      <c r="CD211" s="51">
        <v>24995501.018100012</v>
      </c>
    </row>
    <row r="212" spans="1:82" hidden="1" x14ac:dyDescent="0.2">
      <c r="A212" s="50" t="s">
        <v>418</v>
      </c>
      <c r="B212" s="50" t="s">
        <v>144</v>
      </c>
      <c r="C212" s="50" t="s">
        <v>482</v>
      </c>
      <c r="D212" s="50" t="s">
        <v>483</v>
      </c>
      <c r="E212" s="51">
        <v>12952787.460000001</v>
      </c>
      <c r="F212" s="51">
        <v>10755676.92</v>
      </c>
      <c r="G212" s="51">
        <v>12516555.58</v>
      </c>
      <c r="H212" s="51">
        <v>12445870.32</v>
      </c>
      <c r="I212" s="51">
        <v>9756091.5299999993</v>
      </c>
      <c r="J212" s="51">
        <v>8005312</v>
      </c>
      <c r="K212" s="51">
        <v>6537706.21</v>
      </c>
      <c r="L212" s="51">
        <v>5730867.4199999999</v>
      </c>
      <c r="M212" s="51">
        <v>6182342.8499999996</v>
      </c>
      <c r="N212" s="51">
        <v>5766241.3799999999</v>
      </c>
      <c r="O212" s="51">
        <v>5424031.9699999997</v>
      </c>
      <c r="P212" s="51">
        <v>6835430.6999999993</v>
      </c>
      <c r="Q212" s="51">
        <v>6835430.6999999993</v>
      </c>
      <c r="R212" s="51">
        <v>5799033.8300000001</v>
      </c>
      <c r="S212" s="51">
        <v>4485046.17</v>
      </c>
      <c r="T212" s="51">
        <v>5869333.4399999995</v>
      </c>
      <c r="U212" s="51">
        <v>10805965.439999999</v>
      </c>
      <c r="V212" s="51">
        <v>8965148.5299999993</v>
      </c>
      <c r="W212" s="51">
        <v>10825796.25</v>
      </c>
      <c r="X212" s="51">
        <v>9885603.7799999993</v>
      </c>
      <c r="Y212" s="51">
        <v>10228953.039999999</v>
      </c>
      <c r="Z212" s="51">
        <v>9232375.7599999998</v>
      </c>
      <c r="AA212" s="51">
        <v>8834216.0299999993</v>
      </c>
      <c r="AB212" s="51">
        <v>8331833.9800000004</v>
      </c>
      <c r="AC212" s="51">
        <v>8978489.9100000001</v>
      </c>
      <c r="AD212" s="51">
        <v>8978489.9100000001</v>
      </c>
      <c r="AE212" s="51">
        <v>7842958.2300000004</v>
      </c>
      <c r="AF212" s="51">
        <v>9273811.3599999994</v>
      </c>
      <c r="AG212" s="51">
        <v>9389368.0199999996</v>
      </c>
      <c r="AH212" s="51">
        <v>8711297.7300000004</v>
      </c>
      <c r="AI212" s="51">
        <v>8400765.6499999892</v>
      </c>
      <c r="AJ212" s="51">
        <v>8154555.9599999897</v>
      </c>
      <c r="AK212" s="51">
        <v>7977172.4399999995</v>
      </c>
      <c r="AL212" s="51">
        <v>7643415.6099999901</v>
      </c>
      <c r="AM212" s="51">
        <v>7389488.9100000011</v>
      </c>
      <c r="AN212" s="51">
        <v>84.269999999552965</v>
      </c>
      <c r="AO212" s="51">
        <v>0.92999999999999716</v>
      </c>
      <c r="AP212" s="51">
        <v>171994.91</v>
      </c>
      <c r="AQ212" s="51">
        <v>171994.91</v>
      </c>
      <c r="AR212" s="51">
        <v>97540.37</v>
      </c>
      <c r="AS212" s="51">
        <v>35728.159999999996</v>
      </c>
      <c r="AT212" s="51">
        <v>38489.54</v>
      </c>
      <c r="AU212" s="51">
        <v>41271.21</v>
      </c>
      <c r="AV212" s="51">
        <v>7352.6199999999972</v>
      </c>
      <c r="AW212" s="51">
        <v>26837.89</v>
      </c>
      <c r="AX212" s="51">
        <v>19312.919999999998</v>
      </c>
      <c r="AY212" s="51">
        <v>27117.339999999997</v>
      </c>
      <c r="AZ212" s="51">
        <v>28113.7</v>
      </c>
      <c r="BA212" s="51">
        <v>38135.919999999998</v>
      </c>
      <c r="BB212" s="51">
        <v>35529.83</v>
      </c>
      <c r="BC212" s="51">
        <v>110858.7</v>
      </c>
      <c r="BD212" s="51">
        <v>110858.7</v>
      </c>
      <c r="BE212" s="51">
        <v>-138788.29999999999</v>
      </c>
      <c r="BF212" s="51">
        <v>2099934.7000000002</v>
      </c>
      <c r="BG212" s="51">
        <v>1850287.7</v>
      </c>
      <c r="BH212" s="51">
        <v>1600640.7</v>
      </c>
      <c r="BI212" s="51">
        <v>4673993.7</v>
      </c>
      <c r="BJ212" s="51">
        <v>4424346.7</v>
      </c>
      <c r="BK212" s="51">
        <v>4174699.7</v>
      </c>
      <c r="BL212" s="51">
        <v>3925052.7</v>
      </c>
      <c r="BM212" s="51">
        <v>3675405.7</v>
      </c>
      <c r="BN212" s="51">
        <v>3425758.7</v>
      </c>
      <c r="BO212" s="51">
        <v>3176111.7</v>
      </c>
      <c r="BP212" s="51">
        <v>2926464.7</v>
      </c>
      <c r="BQ212" s="51">
        <v>2926464.7</v>
      </c>
      <c r="BR212" s="51">
        <v>2676817.7000000002</v>
      </c>
      <c r="BS212" s="51">
        <v>4915540.7</v>
      </c>
      <c r="BT212" s="51">
        <v>4664427.7</v>
      </c>
      <c r="BU212" s="51">
        <v>4413314.7</v>
      </c>
      <c r="BV212" s="51">
        <v>4162201.7</v>
      </c>
      <c r="BW212" s="51">
        <v>3911088.7</v>
      </c>
      <c r="BX212" s="51">
        <v>3659975.7</v>
      </c>
      <c r="BY212" s="51">
        <v>3408862.7</v>
      </c>
      <c r="BZ212" s="51">
        <v>3157749.7</v>
      </c>
      <c r="CA212" s="51">
        <v>2906636.7</v>
      </c>
      <c r="CB212" s="51">
        <v>2655523.7000000002</v>
      </c>
      <c r="CC212" s="51">
        <v>2404410.7000000002</v>
      </c>
      <c r="CD212" s="51">
        <v>2404410.7000000002</v>
      </c>
    </row>
    <row r="213" spans="1:82" hidden="1" x14ac:dyDescent="0.2">
      <c r="A213" s="50" t="s">
        <v>418</v>
      </c>
      <c r="B213" s="50" t="s">
        <v>144</v>
      </c>
      <c r="C213" s="50" t="s">
        <v>247</v>
      </c>
      <c r="D213" s="50" t="s">
        <v>484</v>
      </c>
      <c r="E213" s="51">
        <v>2721190.4699999997</v>
      </c>
      <c r="F213" s="51">
        <v>2696190.4699999997</v>
      </c>
      <c r="G213" s="51">
        <v>2761068.2800000003</v>
      </c>
      <c r="H213" s="51">
        <v>2366518.2800000003</v>
      </c>
      <c r="I213" s="51">
        <v>2366518.2800000003</v>
      </c>
      <c r="J213" s="51">
        <v>2366518.2800000003</v>
      </c>
      <c r="K213" s="51">
        <v>2262717.2800000003</v>
      </c>
      <c r="L213" s="51">
        <v>2262717.2800000003</v>
      </c>
      <c r="M213" s="51">
        <v>2262717.2800000003</v>
      </c>
      <c r="N213" s="51">
        <v>2400095.1100000003</v>
      </c>
      <c r="O213" s="51">
        <v>2400095.1100000003</v>
      </c>
      <c r="P213" s="51">
        <v>2400095.1100000003</v>
      </c>
      <c r="Q213" s="51">
        <v>2400095.1100000003</v>
      </c>
      <c r="R213" s="51">
        <v>2400095.1100000003</v>
      </c>
      <c r="S213" s="51">
        <v>1792785.11</v>
      </c>
      <c r="T213" s="51">
        <v>1856031.69</v>
      </c>
      <c r="U213" s="51">
        <v>1856031.69</v>
      </c>
      <c r="V213" s="51">
        <v>1856031.69</v>
      </c>
      <c r="W213" s="51">
        <v>1856031.69</v>
      </c>
      <c r="X213" s="51">
        <v>1856031.69</v>
      </c>
      <c r="Y213" s="51">
        <v>1856031.69</v>
      </c>
      <c r="Z213" s="51">
        <v>1995028.25</v>
      </c>
      <c r="AA213" s="51">
        <v>1995028.25</v>
      </c>
      <c r="AB213" s="51">
        <v>1995028.25</v>
      </c>
      <c r="AC213" s="51">
        <v>1995028.25</v>
      </c>
      <c r="AD213" s="51">
        <v>1995028.25</v>
      </c>
      <c r="AE213" s="51">
        <v>1995028.25</v>
      </c>
      <c r="AF213" s="51">
        <v>1995028.25</v>
      </c>
      <c r="AG213" s="51">
        <v>2043538.1099999999</v>
      </c>
      <c r="AH213" s="51">
        <v>2043538.1099999999</v>
      </c>
      <c r="AI213" s="51">
        <v>2043538.1099999999</v>
      </c>
      <c r="AJ213" s="51">
        <v>2043538.1099999999</v>
      </c>
      <c r="AK213" s="51">
        <v>2043538.1099999999</v>
      </c>
      <c r="AL213" s="51">
        <v>2043538.1099999999</v>
      </c>
      <c r="AM213" s="51">
        <v>2161188.73</v>
      </c>
      <c r="AN213" s="51">
        <v>2161188.73</v>
      </c>
      <c r="AO213" s="51">
        <v>2161188.73</v>
      </c>
      <c r="AP213" s="51">
        <v>2161188.73</v>
      </c>
      <c r="AQ213" s="51">
        <v>2161188.73</v>
      </c>
      <c r="AR213" s="51">
        <v>2161188.73</v>
      </c>
      <c r="AS213" s="51">
        <v>2161188.73</v>
      </c>
      <c r="AT213" s="51">
        <v>2202220.61</v>
      </c>
      <c r="AU213" s="51">
        <v>2202220.6100000003</v>
      </c>
      <c r="AV213" s="51">
        <v>2202220.6100000003</v>
      </c>
      <c r="AW213" s="51">
        <v>2202220.6100000003</v>
      </c>
      <c r="AX213" s="51">
        <v>2202220.6100000003</v>
      </c>
      <c r="AY213" s="51">
        <v>2202220.6100000003</v>
      </c>
      <c r="AZ213" s="51">
        <v>2322002.4700000002</v>
      </c>
      <c r="BA213" s="51">
        <v>2322002.4699999997</v>
      </c>
      <c r="BB213" s="51">
        <v>2322002.4699999997</v>
      </c>
      <c r="BC213" s="51">
        <v>2322002.4699999997</v>
      </c>
      <c r="BD213" s="51">
        <v>2322002.4699999997</v>
      </c>
      <c r="BE213" s="51">
        <v>2204412.5046000001</v>
      </c>
      <c r="BF213" s="51">
        <v>2204412.5046000001</v>
      </c>
      <c r="BG213" s="51">
        <v>2246265.0222</v>
      </c>
      <c r="BH213" s="51">
        <v>2246265.0222000005</v>
      </c>
      <c r="BI213" s="51">
        <v>2246265.0222000005</v>
      </c>
      <c r="BJ213" s="51">
        <v>2246265.0222000005</v>
      </c>
      <c r="BK213" s="51">
        <v>2246265.0222000005</v>
      </c>
      <c r="BL213" s="51">
        <v>2246265.0222000005</v>
      </c>
      <c r="BM213" s="51">
        <v>2368442.5194000001</v>
      </c>
      <c r="BN213" s="51">
        <v>2368442.5193999996</v>
      </c>
      <c r="BO213" s="51">
        <v>2368442.5193999996</v>
      </c>
      <c r="BP213" s="51">
        <v>2368442.5193999996</v>
      </c>
      <c r="BQ213" s="51">
        <v>2368442.5193999996</v>
      </c>
      <c r="BR213" s="51">
        <v>2248500.7546920003</v>
      </c>
      <c r="BS213" s="51">
        <v>2248500.7546920003</v>
      </c>
      <c r="BT213" s="51">
        <v>2291190.3226439999</v>
      </c>
      <c r="BU213" s="51">
        <v>2291190.3226440004</v>
      </c>
      <c r="BV213" s="51">
        <v>2291190.3226440004</v>
      </c>
      <c r="BW213" s="51">
        <v>2291190.3226440004</v>
      </c>
      <c r="BX213" s="51">
        <v>2291190.3226440004</v>
      </c>
      <c r="BY213" s="51">
        <v>2291190.3226440004</v>
      </c>
      <c r="BZ213" s="51">
        <v>2415811.3697880004</v>
      </c>
      <c r="CA213" s="51">
        <v>2415811.3697879999</v>
      </c>
      <c r="CB213" s="51">
        <v>2415811.3697879999</v>
      </c>
      <c r="CC213" s="51">
        <v>2415811.3697879999</v>
      </c>
      <c r="CD213" s="51">
        <v>2415811.3697879999</v>
      </c>
    </row>
    <row r="214" spans="1:82" hidden="1" x14ac:dyDescent="0.2">
      <c r="A214" s="50" t="s">
        <v>418</v>
      </c>
      <c r="B214" s="50" t="s">
        <v>144</v>
      </c>
      <c r="C214" s="50" t="s">
        <v>485</v>
      </c>
      <c r="D214" s="50" t="s">
        <v>486</v>
      </c>
      <c r="E214" s="51">
        <v>43404698.710000001</v>
      </c>
      <c r="F214" s="51">
        <v>4001742.13</v>
      </c>
      <c r="G214" s="51">
        <v>6647732.4199999999</v>
      </c>
      <c r="H214" s="51">
        <v>15096612.699999999</v>
      </c>
      <c r="I214" s="51">
        <v>22179751.260000002</v>
      </c>
      <c r="J214" s="51">
        <v>30002603.940000001</v>
      </c>
      <c r="K214" s="51">
        <v>41466273.210000001</v>
      </c>
      <c r="L214" s="51">
        <v>14822030.880000001</v>
      </c>
      <c r="M214" s="51">
        <v>23956977.07</v>
      </c>
      <c r="N214" s="51">
        <v>31206846.199999999</v>
      </c>
      <c r="O214" s="51">
        <v>36871082.530000001</v>
      </c>
      <c r="P214" s="51">
        <v>42633797.870000005</v>
      </c>
      <c r="Q214" s="51">
        <v>42633797.870000005</v>
      </c>
      <c r="R214" s="51">
        <v>46578801.93</v>
      </c>
      <c r="S214" s="51">
        <v>10153288.530000001</v>
      </c>
      <c r="T214" s="51">
        <v>14521030.919999998</v>
      </c>
      <c r="U214" s="51">
        <v>20799514.66</v>
      </c>
      <c r="V214" s="51">
        <v>26608513.670000002</v>
      </c>
      <c r="W214" s="51">
        <v>32863681.090000004</v>
      </c>
      <c r="X214" s="51">
        <v>43659242.899999999</v>
      </c>
      <c r="Y214" s="51">
        <v>0</v>
      </c>
      <c r="Z214" s="51">
        <v>0</v>
      </c>
      <c r="AA214" s="51">
        <v>0</v>
      </c>
      <c r="AB214" s="51">
        <v>0</v>
      </c>
      <c r="AC214" s="51">
        <v>0</v>
      </c>
      <c r="AD214" s="51">
        <v>0</v>
      </c>
      <c r="AE214" s="51">
        <v>0</v>
      </c>
      <c r="AF214" s="51">
        <v>0</v>
      </c>
      <c r="AG214" s="51">
        <v>0</v>
      </c>
      <c r="AH214" s="51">
        <v>0</v>
      </c>
      <c r="AI214" s="51">
        <v>0</v>
      </c>
      <c r="AJ214" s="51">
        <v>0</v>
      </c>
      <c r="AK214" s="51">
        <v>0</v>
      </c>
      <c r="AL214" s="51">
        <v>0</v>
      </c>
      <c r="AM214" s="51">
        <v>0</v>
      </c>
      <c r="AN214" s="51">
        <v>0</v>
      </c>
      <c r="AO214" s="51">
        <v>0</v>
      </c>
      <c r="AP214" s="51">
        <v>0</v>
      </c>
      <c r="AQ214" s="51">
        <v>0</v>
      </c>
      <c r="AR214" s="51">
        <v>0</v>
      </c>
      <c r="AS214" s="51">
        <v>0</v>
      </c>
      <c r="AT214" s="51">
        <v>0</v>
      </c>
      <c r="AU214" s="51">
        <v>0</v>
      </c>
      <c r="AV214" s="51">
        <v>0</v>
      </c>
      <c r="AW214" s="51">
        <v>0</v>
      </c>
      <c r="AX214" s="51">
        <v>0</v>
      </c>
      <c r="AY214" s="51">
        <v>0</v>
      </c>
      <c r="AZ214" s="51">
        <v>0</v>
      </c>
      <c r="BA214" s="51">
        <v>0</v>
      </c>
      <c r="BB214" s="51">
        <v>0</v>
      </c>
      <c r="BC214" s="51">
        <v>0</v>
      </c>
      <c r="BD214" s="51">
        <v>0</v>
      </c>
      <c r="BE214" s="51">
        <v>0</v>
      </c>
      <c r="BF214" s="51">
        <v>0</v>
      </c>
      <c r="BG214" s="51">
        <v>0</v>
      </c>
      <c r="BH214" s="51">
        <v>0</v>
      </c>
      <c r="BI214" s="51">
        <v>0</v>
      </c>
      <c r="BJ214" s="51">
        <v>0</v>
      </c>
      <c r="BK214" s="51">
        <v>0</v>
      </c>
      <c r="BL214" s="51">
        <v>0</v>
      </c>
      <c r="BM214" s="51">
        <v>0</v>
      </c>
      <c r="BN214" s="51">
        <v>0</v>
      </c>
      <c r="BO214" s="51">
        <v>0</v>
      </c>
      <c r="BP214" s="51">
        <v>0</v>
      </c>
      <c r="BQ214" s="51">
        <v>0</v>
      </c>
      <c r="BR214" s="51">
        <v>0</v>
      </c>
      <c r="BS214" s="51">
        <v>0</v>
      </c>
      <c r="BT214" s="51">
        <v>0</v>
      </c>
      <c r="BU214" s="51">
        <v>0</v>
      </c>
      <c r="BV214" s="51">
        <v>0</v>
      </c>
      <c r="BW214" s="51">
        <v>0</v>
      </c>
      <c r="BX214" s="51">
        <v>0</v>
      </c>
      <c r="BY214" s="51">
        <v>0</v>
      </c>
      <c r="BZ214" s="51">
        <v>0</v>
      </c>
      <c r="CA214" s="51">
        <v>0</v>
      </c>
      <c r="CB214" s="51">
        <v>0</v>
      </c>
      <c r="CC214" s="51">
        <v>0</v>
      </c>
      <c r="CD214" s="51">
        <v>0</v>
      </c>
    </row>
    <row r="215" spans="1:82" hidden="1" x14ac:dyDescent="0.2">
      <c r="A215" s="50" t="s">
        <v>418</v>
      </c>
      <c r="B215" s="50" t="s">
        <v>144</v>
      </c>
      <c r="C215" s="50" t="s">
        <v>485</v>
      </c>
      <c r="D215" s="50" t="s">
        <v>487</v>
      </c>
      <c r="E215" s="51">
        <v>26780454.329999998</v>
      </c>
      <c r="F215" s="51">
        <v>32147818.850000001</v>
      </c>
      <c r="G215" s="51">
        <v>40376326.840000004</v>
      </c>
      <c r="H215" s="51">
        <v>47722248.539999999</v>
      </c>
      <c r="I215" s="51">
        <v>54490386.549999997</v>
      </c>
      <c r="J215" s="51">
        <v>20535994.399999999</v>
      </c>
      <c r="K215" s="51">
        <v>27505914.870000001</v>
      </c>
      <c r="L215" s="51">
        <v>34662937.579999998</v>
      </c>
      <c r="M215" s="51">
        <v>41826804.299999997</v>
      </c>
      <c r="N215" s="51">
        <v>49061476.589999996</v>
      </c>
      <c r="O215" s="51">
        <v>55580344.730000004</v>
      </c>
      <c r="P215" s="51">
        <v>32919746.059999999</v>
      </c>
      <c r="Q215" s="51">
        <v>32919746.059999999</v>
      </c>
      <c r="R215" s="51">
        <v>40202127.649999999</v>
      </c>
      <c r="S215" s="51">
        <v>46959339.799999997</v>
      </c>
      <c r="T215" s="51">
        <v>52970504.509999998</v>
      </c>
      <c r="U215" s="51">
        <v>60155257.329999998</v>
      </c>
      <c r="V215" s="51">
        <v>67385209.239999995</v>
      </c>
      <c r="W215" s="51">
        <v>33074996.439999998</v>
      </c>
      <c r="X215" s="51">
        <v>40272824.189999998</v>
      </c>
      <c r="Y215" s="51">
        <v>47571321.530000001</v>
      </c>
      <c r="Z215" s="51">
        <v>54808663</v>
      </c>
      <c r="AA215" s="51">
        <v>62346330.850000001</v>
      </c>
      <c r="AB215" s="51">
        <v>69003914.519999996</v>
      </c>
      <c r="AC215" s="51">
        <v>31613718.989999995</v>
      </c>
      <c r="AD215" s="51">
        <v>31613718.989999995</v>
      </c>
      <c r="AE215" s="51">
        <v>39070621.469999999</v>
      </c>
      <c r="AF215" s="51">
        <v>46205712.5</v>
      </c>
      <c r="AG215" s="51">
        <v>54788259.130000003</v>
      </c>
      <c r="AH215" s="51">
        <v>62264399</v>
      </c>
      <c r="AI215" s="51">
        <v>69588569</v>
      </c>
      <c r="AJ215" s="51">
        <v>28945843.609999999</v>
      </c>
      <c r="AK215" s="51">
        <v>36289623.590000004</v>
      </c>
      <c r="AL215" s="51">
        <v>43600625.350000001</v>
      </c>
      <c r="AM215" s="51">
        <v>51037580.890000001</v>
      </c>
      <c r="AN215" s="51">
        <v>58426073.770000003</v>
      </c>
      <c r="AO215" s="51">
        <v>65329507.150000006</v>
      </c>
      <c r="AP215" s="51">
        <v>16299068.719999999</v>
      </c>
      <c r="AQ215" s="51">
        <v>16299068.719999999</v>
      </c>
      <c r="AR215" s="51">
        <v>21824195.740000002</v>
      </c>
      <c r="AS215" s="51">
        <v>0</v>
      </c>
      <c r="AT215" s="51">
        <v>-157.74</v>
      </c>
      <c r="AU215" s="51">
        <v>0</v>
      </c>
      <c r="AV215" s="51">
        <v>0</v>
      </c>
      <c r="AW215" s="51">
        <v>0</v>
      </c>
      <c r="AX215" s="51">
        <v>0</v>
      </c>
      <c r="AY215" s="51">
        <v>0</v>
      </c>
      <c r="AZ215" s="51">
        <v>0</v>
      </c>
      <c r="BA215" s="51">
        <v>0</v>
      </c>
      <c r="BB215" s="51">
        <v>0</v>
      </c>
      <c r="BC215" s="51">
        <v>0</v>
      </c>
      <c r="BD215" s="51">
        <v>0</v>
      </c>
      <c r="BE215" s="51">
        <v>0</v>
      </c>
      <c r="BF215" s="51">
        <v>0</v>
      </c>
      <c r="BG215" s="51">
        <v>0</v>
      </c>
      <c r="BH215" s="51">
        <v>0</v>
      </c>
      <c r="BI215" s="51">
        <v>0</v>
      </c>
      <c r="BJ215" s="51">
        <v>0</v>
      </c>
      <c r="BK215" s="51">
        <v>0</v>
      </c>
      <c r="BL215" s="51">
        <v>0</v>
      </c>
      <c r="BM215" s="51">
        <v>0</v>
      </c>
      <c r="BN215" s="51">
        <v>0</v>
      </c>
      <c r="BO215" s="51">
        <v>0</v>
      </c>
      <c r="BP215" s="51">
        <v>0</v>
      </c>
      <c r="BQ215" s="51">
        <v>0</v>
      </c>
      <c r="BR215" s="51">
        <v>0</v>
      </c>
      <c r="BS215" s="51">
        <v>0</v>
      </c>
      <c r="BT215" s="51">
        <v>0</v>
      </c>
      <c r="BU215" s="51">
        <v>0</v>
      </c>
      <c r="BV215" s="51">
        <v>0</v>
      </c>
      <c r="BW215" s="51">
        <v>0</v>
      </c>
      <c r="BX215" s="51">
        <v>0</v>
      </c>
      <c r="BY215" s="51">
        <v>0</v>
      </c>
      <c r="BZ215" s="51">
        <v>0</v>
      </c>
      <c r="CA215" s="51">
        <v>0</v>
      </c>
      <c r="CB215" s="51">
        <v>0</v>
      </c>
      <c r="CC215" s="51">
        <v>0</v>
      </c>
      <c r="CD215" s="51">
        <v>0</v>
      </c>
    </row>
    <row r="216" spans="1:82" hidden="1" x14ac:dyDescent="0.2">
      <c r="A216" s="50" t="s">
        <v>418</v>
      </c>
      <c r="B216" s="50" t="s">
        <v>144</v>
      </c>
      <c r="C216" s="50" t="s">
        <v>488</v>
      </c>
      <c r="D216" s="50" t="s">
        <v>489</v>
      </c>
      <c r="E216" s="51">
        <v>80640760.269999996</v>
      </c>
      <c r="F216" s="51">
        <v>80722949.609999999</v>
      </c>
      <c r="G216" s="51">
        <v>69132780.370000005</v>
      </c>
      <c r="H216" s="51">
        <v>69225772.480000004</v>
      </c>
      <c r="I216" s="51">
        <v>69314199.870000005</v>
      </c>
      <c r="J216" s="51">
        <v>22835829.59</v>
      </c>
      <c r="K216" s="51">
        <v>38748239.93</v>
      </c>
      <c r="L216" s="51">
        <v>38807224.700000003</v>
      </c>
      <c r="M216" s="51">
        <v>36047107.289999999</v>
      </c>
      <c r="N216" s="51">
        <v>16495862.890000001</v>
      </c>
      <c r="O216" s="51">
        <v>12321355.850000001</v>
      </c>
      <c r="P216" s="51">
        <v>66525879.230000004</v>
      </c>
      <c r="Q216" s="51">
        <v>66525879.230000004</v>
      </c>
      <c r="R216" s="51">
        <v>56051004.219999999</v>
      </c>
      <c r="S216" s="51">
        <v>55028789.390000001</v>
      </c>
      <c r="T216" s="51">
        <v>54684958.789999999</v>
      </c>
      <c r="U216" s="51">
        <v>53751986.409999996</v>
      </c>
      <c r="V216" s="51">
        <v>53853804.129999995</v>
      </c>
      <c r="W216" s="51">
        <v>100982893.83000001</v>
      </c>
      <c r="X216" s="51">
        <v>100255433.78</v>
      </c>
      <c r="Y216" s="51">
        <v>99800818.570000008</v>
      </c>
      <c r="Z216" s="51">
        <v>96204931.169999987</v>
      </c>
      <c r="AA216" s="51">
        <v>106333485.03999999</v>
      </c>
      <c r="AB216" s="51">
        <v>98206530.209999993</v>
      </c>
      <c r="AC216" s="51">
        <v>148201251.91</v>
      </c>
      <c r="AD216" s="51">
        <v>148201251.91</v>
      </c>
      <c r="AE216" s="51">
        <v>140822731.5</v>
      </c>
      <c r="AF216" s="51">
        <v>140984320.99000001</v>
      </c>
      <c r="AG216" s="51">
        <v>133931289.77000001</v>
      </c>
      <c r="AH216" s="51">
        <v>134014030.34</v>
      </c>
      <c r="AI216" s="51">
        <v>134028471.2899999</v>
      </c>
      <c r="AJ216" s="51">
        <v>168995149.03999999</v>
      </c>
      <c r="AK216" s="51">
        <v>158306036.13999999</v>
      </c>
      <c r="AL216" s="51">
        <v>150763875.84999999</v>
      </c>
      <c r="AM216" s="51">
        <v>146083222.84999999</v>
      </c>
      <c r="AN216" s="51">
        <v>130444517.24000001</v>
      </c>
      <c r="AO216" s="51">
        <v>124612991.89</v>
      </c>
      <c r="AP216" s="51">
        <v>116727096.72999999</v>
      </c>
      <c r="AQ216" s="51">
        <v>116727096.72999999</v>
      </c>
      <c r="AR216" s="51">
        <v>104437289.65000001</v>
      </c>
      <c r="AS216" s="51">
        <v>97438504.590000004</v>
      </c>
      <c r="AT216" s="51">
        <v>92701478.079999983</v>
      </c>
      <c r="AU216" s="51">
        <v>86977974.820000008</v>
      </c>
      <c r="AV216" s="51">
        <v>82116630.459999993</v>
      </c>
      <c r="AW216" s="51">
        <v>78231702.450000003</v>
      </c>
      <c r="AX216" s="51">
        <v>74721943.609999999</v>
      </c>
      <c r="AY216" s="51">
        <v>71182478.620000005</v>
      </c>
      <c r="AZ216" s="51">
        <v>67397933.890000001</v>
      </c>
      <c r="BA216" s="51">
        <v>62590061.129999995</v>
      </c>
      <c r="BB216" s="51">
        <v>58479428.659999996</v>
      </c>
      <c r="BC216" s="51">
        <v>52771770.109999999</v>
      </c>
      <c r="BD216" s="51">
        <v>52771770.109999999</v>
      </c>
      <c r="BE216" s="51">
        <v>34914380.098227255</v>
      </c>
      <c r="BF216" s="51">
        <v>29654655.806454502</v>
      </c>
      <c r="BG216" s="51">
        <v>25770156.782015093</v>
      </c>
      <c r="BH216" s="51">
        <v>22153227.823575668</v>
      </c>
      <c r="BI216" s="51">
        <v>18536298.865136251</v>
      </c>
      <c r="BJ216" s="51">
        <v>9081495.9066968337</v>
      </c>
      <c r="BK216" s="51">
        <v>7819046.165585719</v>
      </c>
      <c r="BL216" s="51">
        <v>6556596.4244746044</v>
      </c>
      <c r="BM216" s="51">
        <v>4778013.6833634973</v>
      </c>
      <c r="BN216" s="51">
        <v>4778013.6833634898</v>
      </c>
      <c r="BO216" s="51">
        <v>4778013.6833634898</v>
      </c>
      <c r="BP216" s="51">
        <v>4778013.6833634898</v>
      </c>
      <c r="BQ216" s="51">
        <v>4778013.6833634898</v>
      </c>
      <c r="BR216" s="51">
        <v>4778013.6833634898</v>
      </c>
      <c r="BS216" s="51">
        <v>4778013.6833634898</v>
      </c>
      <c r="BT216" s="51">
        <v>4778013.6833634898</v>
      </c>
      <c r="BU216" s="51">
        <v>4778013.6833634898</v>
      </c>
      <c r="BV216" s="51">
        <v>4778013.6833634898</v>
      </c>
      <c r="BW216" s="51">
        <v>4778013.6833634898</v>
      </c>
      <c r="BX216" s="51">
        <v>4778013.6833634898</v>
      </c>
      <c r="BY216" s="51">
        <v>4778013.6833634898</v>
      </c>
      <c r="BZ216" s="51">
        <v>4778013.6833634898</v>
      </c>
      <c r="CA216" s="51">
        <v>4778013.6833634898</v>
      </c>
      <c r="CB216" s="51">
        <v>4778013.6833634898</v>
      </c>
      <c r="CC216" s="51">
        <v>4778013.6833634898</v>
      </c>
      <c r="CD216" s="51">
        <v>4778013.6833634898</v>
      </c>
    </row>
    <row r="217" spans="1:82" hidden="1" x14ac:dyDescent="0.2">
      <c r="A217" s="50" t="s">
        <v>418</v>
      </c>
      <c r="B217" s="50" t="s">
        <v>144</v>
      </c>
      <c r="C217" s="50" t="s">
        <v>490</v>
      </c>
      <c r="D217" s="50" t="s">
        <v>491</v>
      </c>
      <c r="E217" s="51">
        <v>3716280.83</v>
      </c>
      <c r="F217" s="51">
        <v>1122610.8600000001</v>
      </c>
      <c r="G217" s="51">
        <v>1627338.7</v>
      </c>
      <c r="H217" s="51">
        <v>4045936.33</v>
      </c>
      <c r="I217" s="51">
        <v>4124749.74</v>
      </c>
      <c r="J217" s="51">
        <v>3086515.26</v>
      </c>
      <c r="K217" s="51">
        <v>2797678.87</v>
      </c>
      <c r="L217" s="51">
        <v>2566213.19</v>
      </c>
      <c r="M217" s="51">
        <v>2648419.73</v>
      </c>
      <c r="N217" s="51">
        <v>5109906.37</v>
      </c>
      <c r="O217" s="51">
        <v>7322223.4100000001</v>
      </c>
      <c r="P217" s="51">
        <v>79978.469999999696</v>
      </c>
      <c r="Q217" s="51">
        <v>79978.469999999696</v>
      </c>
      <c r="R217" s="51">
        <v>1953323</v>
      </c>
      <c r="S217" s="51">
        <v>2172145.1800000002</v>
      </c>
      <c r="T217" s="51">
        <v>5221809.57</v>
      </c>
      <c r="U217" s="51">
        <v>6140954.9700000007</v>
      </c>
      <c r="V217" s="51">
        <v>6684671.3899999997</v>
      </c>
      <c r="W217" s="51">
        <v>6287461.1299999999</v>
      </c>
      <c r="X217" s="51">
        <v>6282036.1799999997</v>
      </c>
      <c r="Y217" s="51">
        <v>5413678.8499999996</v>
      </c>
      <c r="Z217" s="51">
        <v>6906431.2799999993</v>
      </c>
      <c r="AA217" s="51">
        <v>4982637.1100000003</v>
      </c>
      <c r="AB217" s="51">
        <v>2560631.41</v>
      </c>
      <c r="AC217" s="51">
        <v>2598773.37</v>
      </c>
      <c r="AD217" s="51">
        <v>2598773.37</v>
      </c>
      <c r="AE217" s="51">
        <v>2226614.77</v>
      </c>
      <c r="AF217" s="51">
        <v>1598001.1</v>
      </c>
      <c r="AG217" s="51">
        <v>2639274.6899999902</v>
      </c>
      <c r="AH217" s="51">
        <v>1887603.54999999</v>
      </c>
      <c r="AI217" s="51">
        <v>1534956.43</v>
      </c>
      <c r="AJ217" s="51">
        <v>1932620.85</v>
      </c>
      <c r="AK217" s="51">
        <v>1851331.11</v>
      </c>
      <c r="AL217" s="51">
        <v>1719756.44</v>
      </c>
      <c r="AM217" s="51">
        <v>1866281.46</v>
      </c>
      <c r="AN217" s="51">
        <v>2230778.17</v>
      </c>
      <c r="AO217" s="51">
        <v>3876749.5300000003</v>
      </c>
      <c r="AP217" s="51">
        <v>2769254.8</v>
      </c>
      <c r="AQ217" s="51">
        <v>2769254.8</v>
      </c>
      <c r="AR217" s="51">
        <v>1817112.71</v>
      </c>
      <c r="AS217" s="51">
        <v>7268633.6200000001</v>
      </c>
      <c r="AT217" s="51">
        <v>2467969.6000000006</v>
      </c>
      <c r="AU217" s="51">
        <v>6896206.4299999997</v>
      </c>
      <c r="AV217" s="51">
        <v>5111332.97</v>
      </c>
      <c r="AW217" s="51">
        <v>8776001.379999999</v>
      </c>
      <c r="AX217" s="51">
        <v>14439944.950000001</v>
      </c>
      <c r="AY217" s="51">
        <v>7925307.4499999993</v>
      </c>
      <c r="AZ217" s="51">
        <v>16291354</v>
      </c>
      <c r="BA217" s="51">
        <v>12690560.800000001</v>
      </c>
      <c r="BB217" s="51">
        <v>5645327.4800000004</v>
      </c>
      <c r="BC217" s="51">
        <v>12764658.940000001</v>
      </c>
      <c r="BD217" s="51">
        <v>12764658.940000001</v>
      </c>
      <c r="BE217" s="51">
        <v>0</v>
      </c>
      <c r="BF217" s="51">
        <v>0</v>
      </c>
      <c r="BG217" s="51">
        <v>0</v>
      </c>
      <c r="BH217" s="51">
        <v>0</v>
      </c>
      <c r="BI217" s="51">
        <v>0</v>
      </c>
      <c r="BJ217" s="51">
        <v>0</v>
      </c>
      <c r="BK217" s="51">
        <v>0</v>
      </c>
      <c r="BL217" s="51">
        <v>0</v>
      </c>
      <c r="BM217" s="51">
        <v>0</v>
      </c>
      <c r="BN217" s="51">
        <v>0</v>
      </c>
      <c r="BO217" s="51">
        <v>0</v>
      </c>
      <c r="BP217" s="51">
        <v>0</v>
      </c>
      <c r="BQ217" s="51">
        <v>0</v>
      </c>
      <c r="BR217" s="51">
        <v>0</v>
      </c>
      <c r="BS217" s="51">
        <v>0</v>
      </c>
      <c r="BT217" s="51">
        <v>0</v>
      </c>
      <c r="BU217" s="51">
        <v>0</v>
      </c>
      <c r="BV217" s="51">
        <v>0</v>
      </c>
      <c r="BW217" s="51">
        <v>0</v>
      </c>
      <c r="BX217" s="51">
        <v>0</v>
      </c>
      <c r="BY217" s="51">
        <v>0</v>
      </c>
      <c r="BZ217" s="51">
        <v>0</v>
      </c>
      <c r="CA217" s="51">
        <v>0</v>
      </c>
      <c r="CB217" s="51">
        <v>0</v>
      </c>
      <c r="CC217" s="51">
        <v>0</v>
      </c>
      <c r="CD217" s="51">
        <v>0</v>
      </c>
    </row>
    <row r="218" spans="1:82" hidden="1" x14ac:dyDescent="0.2">
      <c r="A218" s="50" t="s">
        <v>418</v>
      </c>
      <c r="B218" s="50" t="s">
        <v>144</v>
      </c>
      <c r="C218" s="50" t="s">
        <v>492</v>
      </c>
      <c r="D218" s="50" t="s">
        <v>493</v>
      </c>
      <c r="E218" s="51">
        <v>0</v>
      </c>
      <c r="F218" s="51">
        <v>0</v>
      </c>
      <c r="G218" s="51">
        <v>0</v>
      </c>
      <c r="H218" s="51">
        <v>0</v>
      </c>
      <c r="I218" s="51">
        <v>0</v>
      </c>
      <c r="J218" s="51">
        <v>0</v>
      </c>
      <c r="K218" s="51">
        <v>0</v>
      </c>
      <c r="L218" s="51">
        <v>0</v>
      </c>
      <c r="M218" s="51">
        <v>0</v>
      </c>
      <c r="N218" s="51">
        <v>0</v>
      </c>
      <c r="O218" s="51">
        <v>0</v>
      </c>
      <c r="P218" s="51">
        <v>12512.43</v>
      </c>
      <c r="Q218" s="51">
        <v>12512.43</v>
      </c>
      <c r="R218" s="51">
        <v>0</v>
      </c>
      <c r="S218" s="51">
        <v>0</v>
      </c>
      <c r="T218" s="51">
        <v>0</v>
      </c>
      <c r="U218" s="51">
        <v>0</v>
      </c>
      <c r="V218" s="51">
        <v>0</v>
      </c>
      <c r="W218" s="51">
        <v>0</v>
      </c>
      <c r="X218" s="51">
        <v>0</v>
      </c>
      <c r="Y218" s="51">
        <v>0</v>
      </c>
      <c r="Z218" s="51">
        <v>0</v>
      </c>
      <c r="AA218" s="51">
        <v>0</v>
      </c>
      <c r="AB218" s="51">
        <v>0</v>
      </c>
      <c r="AC218" s="51">
        <v>0</v>
      </c>
      <c r="AD218" s="51">
        <v>0</v>
      </c>
      <c r="AE218" s="51">
        <v>0</v>
      </c>
      <c r="AF218" s="51">
        <v>0</v>
      </c>
      <c r="AG218" s="51">
        <v>0</v>
      </c>
      <c r="AH218" s="51">
        <v>0</v>
      </c>
      <c r="AI218" s="51">
        <v>0</v>
      </c>
      <c r="AJ218" s="51">
        <v>0</v>
      </c>
      <c r="AK218" s="51">
        <v>0</v>
      </c>
      <c r="AL218" s="51">
        <v>0</v>
      </c>
      <c r="AM218" s="51">
        <v>0</v>
      </c>
      <c r="AN218" s="51">
        <v>0</v>
      </c>
      <c r="AO218" s="51">
        <v>0</v>
      </c>
      <c r="AP218" s="51">
        <v>0</v>
      </c>
      <c r="AQ218" s="51">
        <v>0</v>
      </c>
      <c r="AR218" s="51">
        <v>0</v>
      </c>
      <c r="AS218" s="51">
        <v>0</v>
      </c>
      <c r="AT218" s="51">
        <v>0</v>
      </c>
      <c r="AU218" s="51">
        <v>0</v>
      </c>
      <c r="AV218" s="51">
        <v>0</v>
      </c>
      <c r="AW218" s="51">
        <v>0</v>
      </c>
      <c r="AX218" s="51">
        <v>0</v>
      </c>
      <c r="AY218" s="51">
        <v>0</v>
      </c>
      <c r="AZ218" s="51">
        <v>0</v>
      </c>
      <c r="BA218" s="51">
        <v>0</v>
      </c>
      <c r="BB218" s="51">
        <v>0</v>
      </c>
      <c r="BC218" s="51">
        <v>0</v>
      </c>
      <c r="BD218" s="51">
        <v>0</v>
      </c>
      <c r="BE218" s="51">
        <v>0</v>
      </c>
      <c r="BF218" s="51">
        <v>0</v>
      </c>
      <c r="BG218" s="51">
        <v>0</v>
      </c>
      <c r="BH218" s="51">
        <v>0</v>
      </c>
      <c r="BI218" s="51">
        <v>0</v>
      </c>
      <c r="BJ218" s="51">
        <v>0</v>
      </c>
      <c r="BK218" s="51">
        <v>0</v>
      </c>
      <c r="BL218" s="51">
        <v>0</v>
      </c>
      <c r="BM218" s="51">
        <v>0</v>
      </c>
      <c r="BN218" s="51">
        <v>0</v>
      </c>
      <c r="BO218" s="51">
        <v>0</v>
      </c>
      <c r="BP218" s="51">
        <v>0</v>
      </c>
      <c r="BQ218" s="51">
        <v>0</v>
      </c>
      <c r="BR218" s="51">
        <v>0</v>
      </c>
      <c r="BS218" s="51">
        <v>0</v>
      </c>
      <c r="BT218" s="51">
        <v>0</v>
      </c>
      <c r="BU218" s="51">
        <v>0</v>
      </c>
      <c r="BV218" s="51">
        <v>0</v>
      </c>
      <c r="BW218" s="51">
        <v>0</v>
      </c>
      <c r="BX218" s="51">
        <v>0</v>
      </c>
      <c r="BY218" s="51">
        <v>0</v>
      </c>
      <c r="BZ218" s="51">
        <v>0</v>
      </c>
      <c r="CA218" s="51">
        <v>0</v>
      </c>
      <c r="CB218" s="51">
        <v>0</v>
      </c>
      <c r="CC218" s="51">
        <v>0</v>
      </c>
      <c r="CD218" s="51">
        <v>0</v>
      </c>
    </row>
    <row r="219" spans="1:82" hidden="1" x14ac:dyDescent="0.2">
      <c r="A219" s="50" t="s">
        <v>418</v>
      </c>
      <c r="B219" s="50" t="s">
        <v>144</v>
      </c>
      <c r="C219" s="50" t="s">
        <v>494</v>
      </c>
      <c r="D219" s="50" t="s">
        <v>495</v>
      </c>
      <c r="E219" s="51">
        <v>0.06</v>
      </c>
      <c r="F219" s="51">
        <v>715068.69</v>
      </c>
      <c r="G219" s="51">
        <v>438260.26</v>
      </c>
      <c r="H219" s="51">
        <v>0.03</v>
      </c>
      <c r="I219" s="51">
        <v>0</v>
      </c>
      <c r="J219" s="51">
        <v>0.34</v>
      </c>
      <c r="K219" s="51">
        <v>0</v>
      </c>
      <c r="L219" s="51">
        <v>0</v>
      </c>
      <c r="M219" s="51">
        <v>0.04</v>
      </c>
      <c r="N219" s="51">
        <v>-4055783.59</v>
      </c>
      <c r="O219" s="51">
        <v>0.35000000009313226</v>
      </c>
      <c r="P219" s="51">
        <v>30304247.120000001</v>
      </c>
      <c r="Q219" s="51">
        <v>30304247.120000001</v>
      </c>
      <c r="R219" s="51">
        <v>11946148.359999999</v>
      </c>
      <c r="S219" s="51">
        <v>13986124.800000001</v>
      </c>
      <c r="T219" s="51">
        <v>12342924.470000001</v>
      </c>
      <c r="U219" s="51">
        <v>12457339.279999999</v>
      </c>
      <c r="V219" s="51">
        <v>15915309.699999999</v>
      </c>
      <c r="W219" s="51">
        <v>11907221.41</v>
      </c>
      <c r="X219" s="51">
        <v>10352749.419999998</v>
      </c>
      <c r="Y219" s="51">
        <v>10551365.48</v>
      </c>
      <c r="Z219" s="51">
        <v>10434375.15</v>
      </c>
      <c r="AA219" s="51">
        <v>9052773.7400000002</v>
      </c>
      <c r="AB219" s="51">
        <v>10813719.18</v>
      </c>
      <c r="AC219" s="51">
        <v>10485532.380000001</v>
      </c>
      <c r="AD219" s="51">
        <v>10485532.380000001</v>
      </c>
      <c r="AE219" s="51">
        <v>10572523.58</v>
      </c>
      <c r="AF219" s="51">
        <v>9721259.8300000001</v>
      </c>
      <c r="AG219" s="51">
        <v>13255314.42</v>
      </c>
      <c r="AH219" s="51">
        <v>15907360.2999999</v>
      </c>
      <c r="AI219" s="51">
        <v>14491947.220000001</v>
      </c>
      <c r="AJ219" s="51">
        <v>12535848.91</v>
      </c>
      <c r="AK219" s="51">
        <v>10712699.99</v>
      </c>
      <c r="AL219" s="51">
        <v>8168805.5899999999</v>
      </c>
      <c r="AM219" s="51">
        <v>8002533.6600000001</v>
      </c>
      <c r="AN219" s="51">
        <v>4045292.25</v>
      </c>
      <c r="AO219" s="51">
        <v>-879637.25999999978</v>
      </c>
      <c r="AP219" s="51">
        <v>-1199742.43</v>
      </c>
      <c r="AQ219" s="51">
        <v>-1199742.43</v>
      </c>
      <c r="AR219" s="51">
        <v>507445.83000000007</v>
      </c>
      <c r="AS219" s="51">
        <v>-4870655.0599999996</v>
      </c>
      <c r="AT219" s="51">
        <v>5879095.7500000009</v>
      </c>
      <c r="AU219" s="51">
        <v>-2471707.5</v>
      </c>
      <c r="AV219" s="51">
        <v>-1170515.74</v>
      </c>
      <c r="AW219" s="51">
        <v>0</v>
      </c>
      <c r="AX219" s="51">
        <v>-10030319.1</v>
      </c>
      <c r="AY219" s="51">
        <v>-2635892.1499999994</v>
      </c>
      <c r="AZ219" s="51">
        <v>4495.0400000009686</v>
      </c>
      <c r="BA219" s="51">
        <v>-3368174.330000001</v>
      </c>
      <c r="BB219" s="51">
        <v>6868671.1799999997</v>
      </c>
      <c r="BC219" s="51">
        <v>-0.21000000089406967</v>
      </c>
      <c r="BD219" s="51">
        <v>-0.21000000089406967</v>
      </c>
      <c r="BE219" s="51">
        <v>0</v>
      </c>
      <c r="BF219" s="51">
        <v>0</v>
      </c>
      <c r="BG219" s="51">
        <v>0</v>
      </c>
      <c r="BH219" s="51">
        <v>0</v>
      </c>
      <c r="BI219" s="51">
        <v>0</v>
      </c>
      <c r="BJ219" s="51">
        <v>0</v>
      </c>
      <c r="BK219" s="51">
        <v>0</v>
      </c>
      <c r="BL219" s="51">
        <v>0</v>
      </c>
      <c r="BM219" s="51">
        <v>0</v>
      </c>
      <c r="BN219" s="51">
        <v>0</v>
      </c>
      <c r="BO219" s="51">
        <v>0</v>
      </c>
      <c r="BP219" s="51">
        <v>0</v>
      </c>
      <c r="BQ219" s="51">
        <v>0</v>
      </c>
      <c r="BR219" s="51">
        <v>0</v>
      </c>
      <c r="BS219" s="51">
        <v>0</v>
      </c>
      <c r="BT219" s="51">
        <v>0</v>
      </c>
      <c r="BU219" s="51">
        <v>0</v>
      </c>
      <c r="BV219" s="51">
        <v>0</v>
      </c>
      <c r="BW219" s="51">
        <v>0</v>
      </c>
      <c r="BX219" s="51">
        <v>0</v>
      </c>
      <c r="BY219" s="51">
        <v>0</v>
      </c>
      <c r="BZ219" s="51">
        <v>0</v>
      </c>
      <c r="CA219" s="51">
        <v>0</v>
      </c>
      <c r="CB219" s="51">
        <v>0</v>
      </c>
      <c r="CC219" s="51">
        <v>0</v>
      </c>
      <c r="CD219" s="51">
        <v>0</v>
      </c>
    </row>
    <row r="220" spans="1:82" hidden="1" x14ac:dyDescent="0.2">
      <c r="A220" s="50" t="s">
        <v>418</v>
      </c>
      <c r="B220" s="50" t="s">
        <v>144</v>
      </c>
      <c r="C220" s="50" t="s">
        <v>496</v>
      </c>
      <c r="D220" s="50" t="s">
        <v>497</v>
      </c>
      <c r="E220" s="51">
        <v>0</v>
      </c>
      <c r="F220" s="51">
        <v>0</v>
      </c>
      <c r="G220" s="51">
        <v>-32587705</v>
      </c>
      <c r="H220" s="51">
        <v>0</v>
      </c>
      <c r="I220" s="51">
        <v>0</v>
      </c>
      <c r="J220" s="51">
        <v>-39305223.740000002</v>
      </c>
      <c r="K220" s="51">
        <v>0</v>
      </c>
      <c r="L220" s="51">
        <v>0</v>
      </c>
      <c r="M220" s="51">
        <v>-23350966.329999998</v>
      </c>
      <c r="N220" s="51">
        <v>0</v>
      </c>
      <c r="O220" s="51">
        <v>0</v>
      </c>
      <c r="P220" s="51">
        <v>-69824538</v>
      </c>
      <c r="Q220" s="51">
        <v>-69824538</v>
      </c>
      <c r="R220" s="51">
        <v>0</v>
      </c>
      <c r="S220" s="51">
        <v>0</v>
      </c>
      <c r="T220" s="51">
        <v>-87724271</v>
      </c>
      <c r="U220" s="51">
        <v>0</v>
      </c>
      <c r="V220" s="51">
        <v>0</v>
      </c>
      <c r="W220" s="51">
        <v>-83970635</v>
      </c>
      <c r="X220" s="51">
        <v>0</v>
      </c>
      <c r="Y220" s="51">
        <v>0</v>
      </c>
      <c r="Z220" s="51">
        <v>-12850310</v>
      </c>
      <c r="AA220" s="51">
        <v>0</v>
      </c>
      <c r="AB220" s="51">
        <v>0</v>
      </c>
      <c r="AC220" s="51">
        <v>0</v>
      </c>
      <c r="AD220" s="51">
        <v>0</v>
      </c>
      <c r="AE220" s="51">
        <v>0</v>
      </c>
      <c r="AF220" s="51">
        <v>0</v>
      </c>
      <c r="AG220" s="51">
        <v>0</v>
      </c>
      <c r="AH220" s="51">
        <v>0</v>
      </c>
      <c r="AI220" s="51">
        <v>0</v>
      </c>
      <c r="AJ220" s="51">
        <v>-76582631</v>
      </c>
      <c r="AK220" s="51">
        <v>0</v>
      </c>
      <c r="AL220" s="51">
        <v>0</v>
      </c>
      <c r="AM220" s="51">
        <v>-14538617</v>
      </c>
      <c r="AN220" s="51">
        <v>0</v>
      </c>
      <c r="AO220" s="51">
        <v>0</v>
      </c>
      <c r="AP220" s="51">
        <v>-72891802.579999998</v>
      </c>
      <c r="AQ220" s="51">
        <v>-72891802.579999998</v>
      </c>
      <c r="AR220" s="51">
        <v>0</v>
      </c>
      <c r="AS220" s="51">
        <v>0</v>
      </c>
      <c r="AT220" s="51">
        <v>-114297338.3</v>
      </c>
      <c r="AU220" s="51">
        <v>0</v>
      </c>
      <c r="AV220" s="51">
        <v>0</v>
      </c>
      <c r="AW220" s="51">
        <v>-55068455.329999998</v>
      </c>
      <c r="AX220" s="51">
        <v>0</v>
      </c>
      <c r="AY220" s="51">
        <v>0</v>
      </c>
      <c r="AZ220" s="51">
        <v>-71718683.00999999</v>
      </c>
      <c r="BA220" s="51">
        <v>0</v>
      </c>
      <c r="BB220" s="51">
        <v>0</v>
      </c>
      <c r="BC220" s="51">
        <v>32195296.780000001</v>
      </c>
      <c r="BD220" s="51">
        <v>32195296.780000001</v>
      </c>
      <c r="BE220" s="51">
        <v>32195296.780000001</v>
      </c>
      <c r="BF220" s="51">
        <v>32195296.780000001</v>
      </c>
      <c r="BG220" s="51">
        <v>32195296.780000001</v>
      </c>
      <c r="BH220" s="51">
        <v>32195296.780000001</v>
      </c>
      <c r="BI220" s="51">
        <v>32195296.780000001</v>
      </c>
      <c r="BJ220" s="51">
        <v>32195296.780000001</v>
      </c>
      <c r="BK220" s="51">
        <v>32195296.780000001</v>
      </c>
      <c r="BL220" s="51">
        <v>32195296.780000001</v>
      </c>
      <c r="BM220" s="51">
        <v>32195296.780000001</v>
      </c>
      <c r="BN220" s="51">
        <v>32195296.780000001</v>
      </c>
      <c r="BO220" s="51">
        <v>32195296.780000001</v>
      </c>
      <c r="BP220" s="51">
        <v>32195296.780000001</v>
      </c>
      <c r="BQ220" s="51">
        <v>32195296.780000001</v>
      </c>
      <c r="BR220" s="51">
        <v>32195296.780000001</v>
      </c>
      <c r="BS220" s="51">
        <v>32195296.780000001</v>
      </c>
      <c r="BT220" s="51">
        <v>32195296.780000001</v>
      </c>
      <c r="BU220" s="51">
        <v>32195296.780000001</v>
      </c>
      <c r="BV220" s="51">
        <v>32195296.780000001</v>
      </c>
      <c r="BW220" s="51">
        <v>32195296.780000001</v>
      </c>
      <c r="BX220" s="51">
        <v>32195296.780000001</v>
      </c>
      <c r="BY220" s="51">
        <v>32195296.780000001</v>
      </c>
      <c r="BZ220" s="51">
        <v>32195296.780000001</v>
      </c>
      <c r="CA220" s="51">
        <v>32195296.780000001</v>
      </c>
      <c r="CB220" s="51">
        <v>32195296.780000001</v>
      </c>
      <c r="CC220" s="51">
        <v>32195296.780000001</v>
      </c>
      <c r="CD220" s="51">
        <v>32195296.780000001</v>
      </c>
    </row>
    <row r="221" spans="1:82" hidden="1" x14ac:dyDescent="0.2">
      <c r="A221" s="50" t="s">
        <v>418</v>
      </c>
      <c r="B221" s="50" t="s">
        <v>144</v>
      </c>
      <c r="C221" s="50" t="s">
        <v>498</v>
      </c>
      <c r="D221" s="50" t="s">
        <v>499</v>
      </c>
      <c r="E221" s="51">
        <v>0</v>
      </c>
      <c r="F221" s="51">
        <v>616399.85</v>
      </c>
      <c r="G221" s="51">
        <v>553349.88</v>
      </c>
      <c r="H221" s="51">
        <v>0</v>
      </c>
      <c r="I221" s="51">
        <v>0</v>
      </c>
      <c r="J221" s="51">
        <v>0</v>
      </c>
      <c r="K221" s="51">
        <v>0</v>
      </c>
      <c r="L221" s="51">
        <v>0</v>
      </c>
      <c r="M221" s="51">
        <v>0</v>
      </c>
      <c r="N221" s="51">
        <v>641742.31000000006</v>
      </c>
      <c r="O221" s="51">
        <v>830258.89</v>
      </c>
      <c r="P221" s="51">
        <v>1060270.5</v>
      </c>
      <c r="Q221" s="51">
        <v>1060270.5</v>
      </c>
      <c r="R221" s="51">
        <v>2550444.4699999997</v>
      </c>
      <c r="S221" s="51">
        <v>1393211.7800000003</v>
      </c>
      <c r="T221" s="51">
        <v>310434</v>
      </c>
      <c r="U221" s="51">
        <v>728851.46</v>
      </c>
      <c r="V221" s="51">
        <v>49624.229999999981</v>
      </c>
      <c r="W221" s="51">
        <v>0</v>
      </c>
      <c r="X221" s="51">
        <v>0</v>
      </c>
      <c r="Y221" s="51">
        <v>0</v>
      </c>
      <c r="Z221" s="51">
        <v>0</v>
      </c>
      <c r="AA221" s="51">
        <v>0</v>
      </c>
      <c r="AB221" s="51">
        <v>0</v>
      </c>
      <c r="AC221" s="51">
        <v>19713.419999999998</v>
      </c>
      <c r="AD221" s="51">
        <v>19713.419999999998</v>
      </c>
      <c r="AE221" s="51">
        <v>0</v>
      </c>
      <c r="AF221" s="51">
        <v>125.47</v>
      </c>
      <c r="AG221" s="51">
        <v>0</v>
      </c>
      <c r="AH221" s="51">
        <v>0</v>
      </c>
      <c r="AI221" s="51">
        <v>0</v>
      </c>
      <c r="AJ221" s="51">
        <v>0</v>
      </c>
      <c r="AK221" s="51">
        <v>0</v>
      </c>
      <c r="AL221" s="51">
        <v>0</v>
      </c>
      <c r="AM221" s="51">
        <v>0</v>
      </c>
      <c r="AN221" s="51">
        <v>0</v>
      </c>
      <c r="AO221" s="51">
        <v>0</v>
      </c>
      <c r="AP221" s="51">
        <v>958407.56</v>
      </c>
      <c r="AQ221" s="51">
        <v>958407.56</v>
      </c>
      <c r="AR221" s="51">
        <v>893923.87000000011</v>
      </c>
      <c r="AS221" s="51">
        <v>165027.43999999994</v>
      </c>
      <c r="AT221" s="51">
        <v>1722232.5799999998</v>
      </c>
      <c r="AU221" s="51">
        <v>711308.3</v>
      </c>
      <c r="AV221" s="51">
        <v>65713.830000000075</v>
      </c>
      <c r="AW221" s="51">
        <v>1200145.75</v>
      </c>
      <c r="AX221" s="51">
        <v>1142928.67</v>
      </c>
      <c r="AY221" s="51">
        <v>2258365.67</v>
      </c>
      <c r="AZ221" s="51">
        <v>3514902.27</v>
      </c>
      <c r="BA221" s="51">
        <v>5273378.78</v>
      </c>
      <c r="BB221" s="51">
        <v>7428138.3000000007</v>
      </c>
      <c r="BC221" s="51">
        <v>5866853.4900000002</v>
      </c>
      <c r="BD221" s="51">
        <v>5866853.4900000002</v>
      </c>
      <c r="BE221" s="51">
        <v>20222836.490000002</v>
      </c>
      <c r="BF221" s="51">
        <v>36617506.490000002</v>
      </c>
      <c r="BG221" s="51">
        <v>53546886.490000002</v>
      </c>
      <c r="BH221" s="51">
        <v>71924312.49000001</v>
      </c>
      <c r="BI221" s="51">
        <v>92410823.49000001</v>
      </c>
      <c r="BJ221" s="51">
        <v>114342030.49000001</v>
      </c>
      <c r="BK221" s="51">
        <v>136559933.49000001</v>
      </c>
      <c r="BL221" s="51">
        <v>159606465.49000001</v>
      </c>
      <c r="BM221" s="51">
        <v>182079001.49000001</v>
      </c>
      <c r="BN221" s="51">
        <v>202845333.49000001</v>
      </c>
      <c r="BO221" s="51">
        <v>222914862.49000001</v>
      </c>
      <c r="BP221" s="51">
        <v>-1151985.5099999905</v>
      </c>
      <c r="BQ221" s="51">
        <v>-1151985.5099999905</v>
      </c>
      <c r="BR221" s="51">
        <v>1232220.4900000095</v>
      </c>
      <c r="BS221" s="51">
        <v>2406773.4900000095</v>
      </c>
      <c r="BT221" s="51">
        <v>4143469.4900000095</v>
      </c>
      <c r="BU221" s="51">
        <v>4677775.4900000095</v>
      </c>
      <c r="BV221" s="51">
        <v>4951507.4900000095</v>
      </c>
      <c r="BW221" s="51">
        <v>4290868.4900000095</v>
      </c>
      <c r="BX221" s="51">
        <v>3449578.4900000095</v>
      </c>
      <c r="BY221" s="51">
        <v>2341262.4900000095</v>
      </c>
      <c r="BZ221" s="51">
        <v>575382.49000000954</v>
      </c>
      <c r="CA221" s="51">
        <v>47867.490000009537</v>
      </c>
      <c r="CB221" s="51">
        <v>-935571.50999999046</v>
      </c>
      <c r="CC221" s="51">
        <v>-1151985.5099999905</v>
      </c>
      <c r="CD221" s="51">
        <v>-1151985.5099999905</v>
      </c>
    </row>
    <row r="222" spans="1:82" hidden="1" x14ac:dyDescent="0.2">
      <c r="A222" s="50" t="s">
        <v>418</v>
      </c>
      <c r="B222" s="50" t="s">
        <v>144</v>
      </c>
      <c r="C222" s="50" t="s">
        <v>500</v>
      </c>
      <c r="D222" s="50" t="s">
        <v>501</v>
      </c>
      <c r="E222" s="51">
        <v>0</v>
      </c>
      <c r="F222" s="51">
        <v>8656.57</v>
      </c>
      <c r="G222" s="51">
        <v>7430.79</v>
      </c>
      <c r="H222" s="51">
        <v>0</v>
      </c>
      <c r="I222" s="51">
        <v>0</v>
      </c>
      <c r="J222" s="51">
        <v>0</v>
      </c>
      <c r="K222" s="51">
        <v>0</v>
      </c>
      <c r="L222" s="51">
        <v>0</v>
      </c>
      <c r="M222" s="51">
        <v>0</v>
      </c>
      <c r="N222" s="51">
        <v>9318.7900000000009</v>
      </c>
      <c r="O222" s="51">
        <v>11904.84</v>
      </c>
      <c r="P222" s="51">
        <v>15039.57</v>
      </c>
      <c r="Q222" s="51">
        <v>15039.57</v>
      </c>
      <c r="R222" s="51">
        <v>36702.75</v>
      </c>
      <c r="S222" s="51">
        <v>19085.61</v>
      </c>
      <c r="T222" s="51">
        <v>4162.5400000000009</v>
      </c>
      <c r="U222" s="51">
        <v>9417.77</v>
      </c>
      <c r="V222" s="51">
        <v>677.72999999999956</v>
      </c>
      <c r="W222" s="51">
        <v>0</v>
      </c>
      <c r="X222" s="51">
        <v>0</v>
      </c>
      <c r="Y222" s="51">
        <v>0</v>
      </c>
      <c r="Z222" s="51">
        <v>0</v>
      </c>
      <c r="AA222" s="51">
        <v>0</v>
      </c>
      <c r="AB222" s="51">
        <v>0</v>
      </c>
      <c r="AC222" s="51">
        <v>221.28</v>
      </c>
      <c r="AD222" s="51">
        <v>221.28</v>
      </c>
      <c r="AE222" s="51">
        <v>0</v>
      </c>
      <c r="AF222" s="51">
        <v>0</v>
      </c>
      <c r="AG222" s="51">
        <v>0</v>
      </c>
      <c r="AH222" s="51">
        <v>0</v>
      </c>
      <c r="AI222" s="51">
        <v>0</v>
      </c>
      <c r="AJ222" s="51">
        <v>0</v>
      </c>
      <c r="AK222" s="51">
        <v>0</v>
      </c>
      <c r="AL222" s="51">
        <v>0</v>
      </c>
      <c r="AM222" s="51">
        <v>0</v>
      </c>
      <c r="AN222" s="51">
        <v>0</v>
      </c>
      <c r="AO222" s="51">
        <v>0</v>
      </c>
      <c r="AP222" s="51">
        <v>13422.37</v>
      </c>
      <c r="AQ222" s="51">
        <v>13422.37</v>
      </c>
      <c r="AR222" s="51">
        <v>12600.900000000001</v>
      </c>
      <c r="AS222" s="51">
        <v>2214.67</v>
      </c>
      <c r="AT222" s="51">
        <v>22408.11</v>
      </c>
      <c r="AU222" s="51">
        <v>9212.75</v>
      </c>
      <c r="AV222" s="51">
        <v>845.45000000000073</v>
      </c>
      <c r="AW222" s="51">
        <v>16123.880000000001</v>
      </c>
      <c r="AX222" s="51">
        <v>15521.39</v>
      </c>
      <c r="AY222" s="51">
        <v>29180.83</v>
      </c>
      <c r="AZ222" s="51">
        <v>48767.78</v>
      </c>
      <c r="BA222" s="51">
        <v>71672.56</v>
      </c>
      <c r="BB222" s="51">
        <v>98592.5</v>
      </c>
      <c r="BC222" s="51">
        <v>76584.56</v>
      </c>
      <c r="BD222" s="51">
        <v>76584.56</v>
      </c>
      <c r="BE222" s="51">
        <v>76584.56</v>
      </c>
      <c r="BF222" s="51">
        <v>76584.56</v>
      </c>
      <c r="BG222" s="51">
        <v>76584.56</v>
      </c>
      <c r="BH222" s="51">
        <v>76584.56</v>
      </c>
      <c r="BI222" s="51">
        <v>76584.56</v>
      </c>
      <c r="BJ222" s="51">
        <v>76584.56</v>
      </c>
      <c r="BK222" s="51">
        <v>76584.56</v>
      </c>
      <c r="BL222" s="51">
        <v>76584.56</v>
      </c>
      <c r="BM222" s="51">
        <v>76584.56</v>
      </c>
      <c r="BN222" s="51">
        <v>76584.56</v>
      </c>
      <c r="BO222" s="51">
        <v>76584.56</v>
      </c>
      <c r="BP222" s="51">
        <v>76584.56</v>
      </c>
      <c r="BQ222" s="51">
        <v>76584.56</v>
      </c>
      <c r="BR222" s="51">
        <v>76584.56</v>
      </c>
      <c r="BS222" s="51">
        <v>76584.56</v>
      </c>
      <c r="BT222" s="51">
        <v>76584.56</v>
      </c>
      <c r="BU222" s="51">
        <v>76584.56</v>
      </c>
      <c r="BV222" s="51">
        <v>76584.56</v>
      </c>
      <c r="BW222" s="51">
        <v>76584.56</v>
      </c>
      <c r="BX222" s="51">
        <v>76584.56</v>
      </c>
      <c r="BY222" s="51">
        <v>76584.56</v>
      </c>
      <c r="BZ222" s="51">
        <v>76584.56</v>
      </c>
      <c r="CA222" s="51">
        <v>76584.56</v>
      </c>
      <c r="CB222" s="51">
        <v>76584.56</v>
      </c>
      <c r="CC222" s="51">
        <v>76584.56</v>
      </c>
      <c r="CD222" s="51">
        <v>76584.56</v>
      </c>
    </row>
    <row r="223" spans="1:82" hidden="1" x14ac:dyDescent="0.2">
      <c r="A223" s="50" t="s">
        <v>418</v>
      </c>
      <c r="B223" s="50" t="s">
        <v>144</v>
      </c>
      <c r="C223" s="50" t="s">
        <v>502</v>
      </c>
      <c r="D223" s="50" t="s">
        <v>503</v>
      </c>
      <c r="E223" s="51">
        <v>0</v>
      </c>
      <c r="F223" s="51">
        <v>0</v>
      </c>
      <c r="G223" s="51">
        <v>0</v>
      </c>
      <c r="H223" s="51">
        <v>0</v>
      </c>
      <c r="I223" s="51">
        <v>0.94</v>
      </c>
      <c r="J223" s="51">
        <v>1.88</v>
      </c>
      <c r="K223" s="51">
        <v>1.89</v>
      </c>
      <c r="L223" s="51">
        <v>2.84</v>
      </c>
      <c r="M223" s="51">
        <v>2.84</v>
      </c>
      <c r="N223" s="51">
        <v>2.8499999999999996</v>
      </c>
      <c r="O223" s="51">
        <v>2.85</v>
      </c>
      <c r="P223" s="51">
        <v>2.86</v>
      </c>
      <c r="Q223" s="51">
        <v>2.86</v>
      </c>
      <c r="R223" s="51">
        <v>2.86</v>
      </c>
      <c r="S223" s="51">
        <v>3.84</v>
      </c>
      <c r="T223" s="51">
        <v>3.84</v>
      </c>
      <c r="U223" s="51">
        <v>3.84</v>
      </c>
      <c r="V223" s="51">
        <v>3.8499999999999996</v>
      </c>
      <c r="W223" s="51">
        <v>3.85</v>
      </c>
      <c r="X223" s="51">
        <v>2.8600000000000003</v>
      </c>
      <c r="Y223" s="51">
        <v>2.86</v>
      </c>
      <c r="Z223" s="51">
        <v>2.86</v>
      </c>
      <c r="AA223" s="51">
        <v>2.86</v>
      </c>
      <c r="AB223" s="51">
        <v>2.86</v>
      </c>
      <c r="AC223" s="51">
        <v>2.86</v>
      </c>
      <c r="AD223" s="51">
        <v>2.86</v>
      </c>
      <c r="AE223" s="51">
        <v>2.86</v>
      </c>
      <c r="AF223" s="51">
        <v>2.86</v>
      </c>
      <c r="AG223" s="51">
        <v>2.86</v>
      </c>
      <c r="AH223" s="51">
        <v>2.86</v>
      </c>
      <c r="AI223" s="51">
        <v>2.86</v>
      </c>
      <c r="AJ223" s="51">
        <v>2.86</v>
      </c>
      <c r="AK223" s="51">
        <v>2.86</v>
      </c>
      <c r="AL223" s="51">
        <v>2.86</v>
      </c>
      <c r="AM223" s="51">
        <v>2.86</v>
      </c>
      <c r="AN223" s="51">
        <v>2.86</v>
      </c>
      <c r="AO223" s="51">
        <v>2.86</v>
      </c>
      <c r="AP223" s="51">
        <v>2.86</v>
      </c>
      <c r="AQ223" s="51">
        <v>2.86</v>
      </c>
      <c r="AR223" s="51">
        <v>2.86</v>
      </c>
      <c r="AS223" s="51">
        <v>2.86</v>
      </c>
      <c r="AT223" s="51">
        <v>2.86</v>
      </c>
      <c r="AU223" s="51">
        <v>2.86</v>
      </c>
      <c r="AV223" s="51">
        <v>2.86</v>
      </c>
      <c r="AW223" s="51">
        <v>2.86</v>
      </c>
      <c r="AX223" s="51">
        <v>2.86</v>
      </c>
      <c r="AY223" s="51">
        <v>2.86</v>
      </c>
      <c r="AZ223" s="51">
        <v>2.86</v>
      </c>
      <c r="BA223" s="51">
        <v>2.86</v>
      </c>
      <c r="BB223" s="51">
        <v>2.86</v>
      </c>
      <c r="BC223" s="51">
        <v>2.86</v>
      </c>
      <c r="BD223" s="51">
        <v>2.86</v>
      </c>
      <c r="BE223" s="51">
        <v>2.86</v>
      </c>
      <c r="BF223" s="51">
        <v>2.86</v>
      </c>
      <c r="BG223" s="51">
        <v>2.86</v>
      </c>
      <c r="BH223" s="51">
        <v>2.86</v>
      </c>
      <c r="BI223" s="51">
        <v>2.86</v>
      </c>
      <c r="BJ223" s="51">
        <v>2.86</v>
      </c>
      <c r="BK223" s="51">
        <v>2.86</v>
      </c>
      <c r="BL223" s="51">
        <v>2.86</v>
      </c>
      <c r="BM223" s="51">
        <v>2.86</v>
      </c>
      <c r="BN223" s="51">
        <v>2.86</v>
      </c>
      <c r="BO223" s="51">
        <v>2.86</v>
      </c>
      <c r="BP223" s="51">
        <v>2.86</v>
      </c>
      <c r="BQ223" s="51">
        <v>2.86</v>
      </c>
      <c r="BR223" s="51">
        <v>2.86</v>
      </c>
      <c r="BS223" s="51">
        <v>2.86</v>
      </c>
      <c r="BT223" s="51">
        <v>2.86</v>
      </c>
      <c r="BU223" s="51">
        <v>2.86</v>
      </c>
      <c r="BV223" s="51">
        <v>2.86</v>
      </c>
      <c r="BW223" s="51">
        <v>2.86</v>
      </c>
      <c r="BX223" s="51">
        <v>2.86</v>
      </c>
      <c r="BY223" s="51">
        <v>2.86</v>
      </c>
      <c r="BZ223" s="51">
        <v>2.86</v>
      </c>
      <c r="CA223" s="51">
        <v>2.86</v>
      </c>
      <c r="CB223" s="51">
        <v>2.86</v>
      </c>
      <c r="CC223" s="51">
        <v>2.86</v>
      </c>
      <c r="CD223" s="51">
        <v>2.86</v>
      </c>
    </row>
    <row r="224" spans="1:82" hidden="1" x14ac:dyDescent="0.2">
      <c r="A224" s="50" t="s">
        <v>418</v>
      </c>
      <c r="B224" s="50" t="s">
        <v>144</v>
      </c>
      <c r="C224" s="50" t="s">
        <v>504</v>
      </c>
      <c r="D224" s="50" t="s">
        <v>505</v>
      </c>
      <c r="E224" s="51">
        <v>0</v>
      </c>
      <c r="F224" s="51">
        <v>76477.14</v>
      </c>
      <c r="G224" s="51">
        <v>84531.07</v>
      </c>
      <c r="H224" s="51">
        <v>0</v>
      </c>
      <c r="I224" s="51">
        <v>0</v>
      </c>
      <c r="J224" s="51">
        <v>0</v>
      </c>
      <c r="K224" s="51">
        <v>0</v>
      </c>
      <c r="L224" s="51">
        <v>0</v>
      </c>
      <c r="M224" s="51">
        <v>0</v>
      </c>
      <c r="N224" s="51">
        <v>97521.49</v>
      </c>
      <c r="O224" s="51">
        <v>127584.39000000001</v>
      </c>
      <c r="P224" s="51">
        <v>169053.52</v>
      </c>
      <c r="Q224" s="51">
        <v>169053.52</v>
      </c>
      <c r="R224" s="51">
        <v>385348.44999999995</v>
      </c>
      <c r="S224" s="51">
        <v>193101.95</v>
      </c>
      <c r="T224" s="51">
        <v>49471.400000000023</v>
      </c>
      <c r="U224" s="51">
        <v>119602.79999999999</v>
      </c>
      <c r="V224" s="51">
        <v>8177.8300000000017</v>
      </c>
      <c r="W224" s="51">
        <v>0</v>
      </c>
      <c r="X224" s="51">
        <v>0</v>
      </c>
      <c r="Y224" s="51">
        <v>0</v>
      </c>
      <c r="Z224" s="51">
        <v>0</v>
      </c>
      <c r="AA224" s="51">
        <v>0</v>
      </c>
      <c r="AB224" s="51">
        <v>0</v>
      </c>
      <c r="AC224" s="51">
        <v>3409.19</v>
      </c>
      <c r="AD224" s="51">
        <v>3409.19</v>
      </c>
      <c r="AE224" s="51">
        <v>0</v>
      </c>
      <c r="AF224" s="51">
        <v>0</v>
      </c>
      <c r="AG224" s="51">
        <v>0</v>
      </c>
      <c r="AH224" s="51">
        <v>0</v>
      </c>
      <c r="AI224" s="51">
        <v>0</v>
      </c>
      <c r="AJ224" s="51">
        <v>0</v>
      </c>
      <c r="AK224" s="51">
        <v>0</v>
      </c>
      <c r="AL224" s="51">
        <v>0</v>
      </c>
      <c r="AM224" s="51">
        <v>0</v>
      </c>
      <c r="AN224" s="51">
        <v>3521.81</v>
      </c>
      <c r="AO224" s="51">
        <v>999.29999999999973</v>
      </c>
      <c r="AP224" s="51">
        <v>172320.44</v>
      </c>
      <c r="AQ224" s="51">
        <v>172320.44</v>
      </c>
      <c r="AR224" s="51">
        <v>147260.26</v>
      </c>
      <c r="AS224" s="51">
        <v>26489.150000000009</v>
      </c>
      <c r="AT224" s="51">
        <v>305633.49000000005</v>
      </c>
      <c r="AU224" s="51">
        <v>128745.47999999998</v>
      </c>
      <c r="AV224" s="51">
        <v>11827.690000000002</v>
      </c>
      <c r="AW224" s="51">
        <v>210419.15</v>
      </c>
      <c r="AX224" s="51">
        <v>211277.49</v>
      </c>
      <c r="AY224" s="51">
        <v>439257.26</v>
      </c>
      <c r="AZ224" s="51">
        <v>689039.72</v>
      </c>
      <c r="BA224" s="51">
        <v>983047.81</v>
      </c>
      <c r="BB224" s="51">
        <v>1376382.67</v>
      </c>
      <c r="BC224" s="51">
        <v>1075397.6099999999</v>
      </c>
      <c r="BD224" s="51">
        <v>1075397.6099999999</v>
      </c>
      <c r="BE224" s="51">
        <v>1075397.6099999999</v>
      </c>
      <c r="BF224" s="51">
        <v>1075397.6099999999</v>
      </c>
      <c r="BG224" s="51">
        <v>1075397.6099999999</v>
      </c>
      <c r="BH224" s="51">
        <v>1075397.6099999999</v>
      </c>
      <c r="BI224" s="51">
        <v>1075397.6099999999</v>
      </c>
      <c r="BJ224" s="51">
        <v>1075397.6099999999</v>
      </c>
      <c r="BK224" s="51">
        <v>1075397.6099999999</v>
      </c>
      <c r="BL224" s="51">
        <v>1075397.6099999999</v>
      </c>
      <c r="BM224" s="51">
        <v>1075397.6099999999</v>
      </c>
      <c r="BN224" s="51">
        <v>1075397.6099999999</v>
      </c>
      <c r="BO224" s="51">
        <v>1075397.6099999999</v>
      </c>
      <c r="BP224" s="51">
        <v>1075397.6099999999</v>
      </c>
      <c r="BQ224" s="51">
        <v>1075397.6099999999</v>
      </c>
      <c r="BR224" s="51">
        <v>1075397.6099999999</v>
      </c>
      <c r="BS224" s="51">
        <v>1075397.6099999999</v>
      </c>
      <c r="BT224" s="51">
        <v>1075397.6099999999</v>
      </c>
      <c r="BU224" s="51">
        <v>1075397.6099999999</v>
      </c>
      <c r="BV224" s="51">
        <v>1075397.6099999999</v>
      </c>
      <c r="BW224" s="51">
        <v>1075397.6099999999</v>
      </c>
      <c r="BX224" s="51">
        <v>1075397.6099999999</v>
      </c>
      <c r="BY224" s="51">
        <v>1075397.6099999999</v>
      </c>
      <c r="BZ224" s="51">
        <v>1075397.6099999999</v>
      </c>
      <c r="CA224" s="51">
        <v>1075397.6099999999</v>
      </c>
      <c r="CB224" s="51">
        <v>1075397.6099999999</v>
      </c>
      <c r="CC224" s="51">
        <v>1075397.6099999999</v>
      </c>
      <c r="CD224" s="51">
        <v>1075397.6099999999</v>
      </c>
    </row>
    <row r="225" spans="1:82" hidden="1" x14ac:dyDescent="0.2">
      <c r="A225" s="50" t="s">
        <v>418</v>
      </c>
      <c r="B225" s="50" t="s">
        <v>144</v>
      </c>
      <c r="C225" s="50" t="s">
        <v>402</v>
      </c>
      <c r="D225" s="50" t="s">
        <v>506</v>
      </c>
      <c r="E225" s="51">
        <v>3355609.73</v>
      </c>
      <c r="F225" s="51">
        <v>3297927.2</v>
      </c>
      <c r="G225" s="51">
        <v>3215984.94</v>
      </c>
      <c r="H225" s="51">
        <v>3119346.49</v>
      </c>
      <c r="I225" s="51">
        <v>3018148.35</v>
      </c>
      <c r="J225" s="51">
        <v>2981645.96</v>
      </c>
      <c r="K225" s="51">
        <v>2984795.99</v>
      </c>
      <c r="L225" s="51">
        <v>2998007.72</v>
      </c>
      <c r="M225" s="51">
        <v>2988526.64</v>
      </c>
      <c r="N225" s="51">
        <v>3041921.69</v>
      </c>
      <c r="O225" s="51">
        <v>2889041.6799999997</v>
      </c>
      <c r="P225" s="51">
        <v>2665373.41</v>
      </c>
      <c r="Q225" s="51">
        <v>2665373.41</v>
      </c>
      <c r="R225" s="51">
        <v>2484147.92</v>
      </c>
      <c r="S225" s="51">
        <v>2269658.4299999997</v>
      </c>
      <c r="T225" s="51">
        <v>2128836.7800000003</v>
      </c>
      <c r="U225" s="51">
        <v>1934709.0199999998</v>
      </c>
      <c r="V225" s="51">
        <v>1866226.1300000001</v>
      </c>
      <c r="W225" s="51">
        <v>1654584.19</v>
      </c>
      <c r="X225" s="51">
        <v>1562174.4</v>
      </c>
      <c r="Y225" s="51">
        <v>2135308.2999999998</v>
      </c>
      <c r="Z225" s="51">
        <v>1824343.19</v>
      </c>
      <c r="AA225" s="51">
        <v>1455858.76</v>
      </c>
      <c r="AB225" s="51">
        <v>1072386.3500000001</v>
      </c>
      <c r="AC225" s="51">
        <v>997435.51000000013</v>
      </c>
      <c r="AD225" s="51">
        <v>997435.51000000013</v>
      </c>
      <c r="AE225" s="51">
        <v>804930.85</v>
      </c>
      <c r="AF225" s="51">
        <v>668110.98</v>
      </c>
      <c r="AG225" s="51">
        <v>551511.13</v>
      </c>
      <c r="AH225" s="51">
        <v>525243.75</v>
      </c>
      <c r="AI225" s="51">
        <v>484661.11</v>
      </c>
      <c r="AJ225" s="51">
        <v>594931.81999999995</v>
      </c>
      <c r="AK225" s="51">
        <v>712949.06</v>
      </c>
      <c r="AL225" s="51">
        <v>774185.36</v>
      </c>
      <c r="AM225" s="51">
        <v>491077.29</v>
      </c>
      <c r="AN225" s="51">
        <v>1402011.4100000001</v>
      </c>
      <c r="AO225" s="51">
        <v>1341178.02</v>
      </c>
      <c r="AP225" s="51">
        <v>1282912.48</v>
      </c>
      <c r="AQ225" s="51">
        <v>1282912.48</v>
      </c>
      <c r="AR225" s="51">
        <v>1254117.26</v>
      </c>
      <c r="AS225" s="51">
        <v>1219685.7200000002</v>
      </c>
      <c r="AT225" s="51">
        <v>1122058.58</v>
      </c>
      <c r="AU225" s="51">
        <v>1132222.17</v>
      </c>
      <c r="AV225" s="51">
        <v>1205147.74</v>
      </c>
      <c r="AW225" s="51">
        <v>1156249.79</v>
      </c>
      <c r="AX225" s="51">
        <v>1289342.48</v>
      </c>
      <c r="AY225" s="51">
        <v>914435.39</v>
      </c>
      <c r="AZ225" s="51">
        <v>625291.73</v>
      </c>
      <c r="BA225" s="51">
        <v>416023.70999999996</v>
      </c>
      <c r="BB225" s="51">
        <v>359556.18</v>
      </c>
      <c r="BC225" s="51">
        <v>367813.76</v>
      </c>
      <c r="BD225" s="51">
        <v>367813.76</v>
      </c>
      <c r="BE225" s="51">
        <v>367813.76</v>
      </c>
      <c r="BF225" s="51">
        <v>367813.76</v>
      </c>
      <c r="BG225" s="51">
        <v>367813.76</v>
      </c>
      <c r="BH225" s="51">
        <v>367813.76</v>
      </c>
      <c r="BI225" s="51">
        <v>367813.76</v>
      </c>
      <c r="BJ225" s="51">
        <v>367813.76</v>
      </c>
      <c r="BK225" s="51">
        <v>367813.76</v>
      </c>
      <c r="BL225" s="51">
        <v>367813.76</v>
      </c>
      <c r="BM225" s="51">
        <v>367813.76</v>
      </c>
      <c r="BN225" s="51">
        <v>367813.76</v>
      </c>
      <c r="BO225" s="51">
        <v>367813.76</v>
      </c>
      <c r="BP225" s="51">
        <v>367813.76</v>
      </c>
      <c r="BQ225" s="51">
        <v>367813.76</v>
      </c>
      <c r="BR225" s="51">
        <v>367813.76</v>
      </c>
      <c r="BS225" s="51">
        <v>367813.76</v>
      </c>
      <c r="BT225" s="51">
        <v>367813.76</v>
      </c>
      <c r="BU225" s="51">
        <v>367813.76</v>
      </c>
      <c r="BV225" s="51">
        <v>367813.76</v>
      </c>
      <c r="BW225" s="51">
        <v>367813.76</v>
      </c>
      <c r="BX225" s="51">
        <v>367813.76</v>
      </c>
      <c r="BY225" s="51">
        <v>367813.76</v>
      </c>
      <c r="BZ225" s="51">
        <v>367813.76</v>
      </c>
      <c r="CA225" s="51">
        <v>367813.76</v>
      </c>
      <c r="CB225" s="51">
        <v>367813.76</v>
      </c>
      <c r="CC225" s="51">
        <v>367813.76</v>
      </c>
      <c r="CD225" s="51">
        <v>367813.76</v>
      </c>
    </row>
    <row r="226" spans="1:82" hidden="1" x14ac:dyDescent="0.2">
      <c r="A226" s="50" t="s">
        <v>418</v>
      </c>
      <c r="B226" s="50" t="s">
        <v>144</v>
      </c>
      <c r="C226" s="50" t="s">
        <v>507</v>
      </c>
      <c r="D226" s="50" t="s">
        <v>508</v>
      </c>
      <c r="E226" s="51">
        <v>44767402.909999996</v>
      </c>
      <c r="F226" s="51">
        <v>24314749.109999999</v>
      </c>
      <c r="G226" s="51">
        <v>24428430.52</v>
      </c>
      <c r="H226" s="51">
        <v>24542111.920000002</v>
      </c>
      <c r="I226" s="51">
        <v>24655793.329999998</v>
      </c>
      <c r="J226" s="51">
        <v>24769474.739999998</v>
      </c>
      <c r="K226" s="51">
        <v>24883156.140000001</v>
      </c>
      <c r="L226" s="51">
        <v>22723744.149999999</v>
      </c>
      <c r="M226" s="51">
        <v>38040129.270000003</v>
      </c>
      <c r="N226" s="51">
        <v>34045625.07</v>
      </c>
      <c r="O226" s="51">
        <v>30051120.879999999</v>
      </c>
      <c r="P226" s="51">
        <v>26056616.68</v>
      </c>
      <c r="Q226" s="51">
        <v>26056616.68</v>
      </c>
      <c r="R226" s="51">
        <v>22062112.489999998</v>
      </c>
      <c r="S226" s="51">
        <v>18385093.739999998</v>
      </c>
      <c r="T226" s="51">
        <v>14708074.989999998</v>
      </c>
      <c r="U226" s="51">
        <v>11031056.24</v>
      </c>
      <c r="V226" s="51">
        <v>7354037.4900000002</v>
      </c>
      <c r="W226" s="51">
        <v>3677018.74</v>
      </c>
      <c r="X226" s="51">
        <v>0</v>
      </c>
      <c r="Y226" s="51">
        <v>0</v>
      </c>
      <c r="Z226" s="51">
        <v>0</v>
      </c>
      <c r="AA226" s="51">
        <v>0</v>
      </c>
      <c r="AB226" s="51">
        <v>0</v>
      </c>
      <c r="AC226" s="51">
        <v>0</v>
      </c>
      <c r="AD226" s="51">
        <v>0</v>
      </c>
      <c r="AE226" s="51">
        <v>0</v>
      </c>
      <c r="AF226" s="51">
        <v>0</v>
      </c>
      <c r="AG226" s="51">
        <v>0</v>
      </c>
      <c r="AH226" s="51">
        <v>0</v>
      </c>
      <c r="AI226" s="51">
        <v>0</v>
      </c>
      <c r="AJ226" s="51">
        <v>0</v>
      </c>
      <c r="AK226" s="51">
        <v>0</v>
      </c>
      <c r="AL226" s="51">
        <v>0</v>
      </c>
      <c r="AM226" s="51">
        <v>0</v>
      </c>
      <c r="AN226" s="51">
        <v>0</v>
      </c>
      <c r="AO226" s="51">
        <v>0</v>
      </c>
      <c r="AP226" s="51">
        <v>0</v>
      </c>
      <c r="AQ226" s="51">
        <v>0</v>
      </c>
      <c r="AR226" s="51">
        <v>0</v>
      </c>
      <c r="AS226" s="51">
        <v>0</v>
      </c>
      <c r="AT226" s="51">
        <v>0</v>
      </c>
      <c r="AU226" s="51">
        <v>0</v>
      </c>
      <c r="AV226" s="51">
        <v>0</v>
      </c>
      <c r="AW226" s="51">
        <v>0</v>
      </c>
      <c r="AX226" s="51">
        <v>0</v>
      </c>
      <c r="AY226" s="51">
        <v>0</v>
      </c>
      <c r="AZ226" s="51">
        <v>0</v>
      </c>
      <c r="BA226" s="51">
        <v>0</v>
      </c>
      <c r="BB226" s="51">
        <v>0</v>
      </c>
      <c r="BC226" s="51">
        <v>0</v>
      </c>
      <c r="BD226" s="51">
        <v>0</v>
      </c>
      <c r="BE226" s="51">
        <v>0</v>
      </c>
      <c r="BF226" s="51">
        <v>0</v>
      </c>
      <c r="BG226" s="51">
        <v>0</v>
      </c>
      <c r="BH226" s="51">
        <v>0</v>
      </c>
      <c r="BI226" s="51">
        <v>0</v>
      </c>
      <c r="BJ226" s="51">
        <v>0</v>
      </c>
      <c r="BK226" s="51">
        <v>0</v>
      </c>
      <c r="BL226" s="51">
        <v>0</v>
      </c>
      <c r="BM226" s="51">
        <v>0</v>
      </c>
      <c r="BN226" s="51">
        <v>0</v>
      </c>
      <c r="BO226" s="51">
        <v>0</v>
      </c>
      <c r="BP226" s="51">
        <v>0</v>
      </c>
      <c r="BQ226" s="51">
        <v>0</v>
      </c>
      <c r="BR226" s="51">
        <v>0</v>
      </c>
      <c r="BS226" s="51">
        <v>0</v>
      </c>
      <c r="BT226" s="51">
        <v>0</v>
      </c>
      <c r="BU226" s="51">
        <v>0</v>
      </c>
      <c r="BV226" s="51">
        <v>0</v>
      </c>
      <c r="BW226" s="51">
        <v>0</v>
      </c>
      <c r="BX226" s="51">
        <v>0</v>
      </c>
      <c r="BY226" s="51">
        <v>0</v>
      </c>
      <c r="BZ226" s="51">
        <v>0</v>
      </c>
      <c r="CA226" s="51">
        <v>0</v>
      </c>
      <c r="CB226" s="51">
        <v>0</v>
      </c>
      <c r="CC226" s="51">
        <v>0</v>
      </c>
      <c r="CD226" s="51">
        <v>0</v>
      </c>
    </row>
    <row r="227" spans="1:82" hidden="1" x14ac:dyDescent="0.2">
      <c r="A227" s="50" t="s">
        <v>418</v>
      </c>
      <c r="B227" s="50" t="s">
        <v>144</v>
      </c>
      <c r="C227" s="50" t="s">
        <v>509</v>
      </c>
      <c r="D227" s="50" t="s">
        <v>510</v>
      </c>
      <c r="E227" s="51">
        <v>71285488.620000005</v>
      </c>
      <c r="F227" s="51">
        <v>71620343.049999997</v>
      </c>
      <c r="G227" s="51">
        <v>71955197.480000004</v>
      </c>
      <c r="H227" s="51">
        <v>72290051.909999996</v>
      </c>
      <c r="I227" s="51">
        <v>72624906.340000004</v>
      </c>
      <c r="J227" s="51">
        <v>72959760.769999996</v>
      </c>
      <c r="K227" s="51">
        <v>73294615.180000007</v>
      </c>
      <c r="L227" s="51">
        <v>66933956.200000003</v>
      </c>
      <c r="M227" s="51">
        <v>60573297.219999999</v>
      </c>
      <c r="N227" s="51">
        <v>54212638.239999995</v>
      </c>
      <c r="O227" s="51">
        <v>47851979.260000005</v>
      </c>
      <c r="P227" s="51">
        <v>41491320.280000001</v>
      </c>
      <c r="Q227" s="51">
        <v>41491320.280000001</v>
      </c>
      <c r="R227" s="51">
        <v>35130661.299999997</v>
      </c>
      <c r="S227" s="51">
        <v>29275551.079999998</v>
      </c>
      <c r="T227" s="51">
        <v>23420440.859999999</v>
      </c>
      <c r="U227" s="51">
        <v>17565330.640000001</v>
      </c>
      <c r="V227" s="51">
        <v>11710220.420000002</v>
      </c>
      <c r="W227" s="51">
        <v>5855110.2000000002</v>
      </c>
      <c r="X227" s="51">
        <v>0</v>
      </c>
      <c r="Y227" s="51">
        <v>0</v>
      </c>
      <c r="Z227" s="51">
        <v>0</v>
      </c>
      <c r="AA227" s="51">
        <v>0</v>
      </c>
      <c r="AB227" s="51">
        <v>0</v>
      </c>
      <c r="AC227" s="51">
        <v>0</v>
      </c>
      <c r="AD227" s="51">
        <v>0</v>
      </c>
      <c r="AE227" s="51">
        <v>0</v>
      </c>
      <c r="AF227" s="51">
        <v>0</v>
      </c>
      <c r="AG227" s="51">
        <v>0</v>
      </c>
      <c r="AH227" s="51">
        <v>0</v>
      </c>
      <c r="AI227" s="51">
        <v>0</v>
      </c>
      <c r="AJ227" s="51">
        <v>0</v>
      </c>
      <c r="AK227" s="51">
        <v>0</v>
      </c>
      <c r="AL227" s="51">
        <v>0</v>
      </c>
      <c r="AM227" s="51">
        <v>0</v>
      </c>
      <c r="AN227" s="51">
        <v>0</v>
      </c>
      <c r="AO227" s="51">
        <v>0</v>
      </c>
      <c r="AP227" s="51">
        <v>0</v>
      </c>
      <c r="AQ227" s="51">
        <v>0</v>
      </c>
      <c r="AR227" s="51">
        <v>0</v>
      </c>
      <c r="AS227" s="51">
        <v>0</v>
      </c>
      <c r="AT227" s="51">
        <v>0</v>
      </c>
      <c r="AU227" s="51">
        <v>0</v>
      </c>
      <c r="AV227" s="51">
        <v>0</v>
      </c>
      <c r="AW227" s="51">
        <v>0</v>
      </c>
      <c r="AX227" s="51">
        <v>0</v>
      </c>
      <c r="AY227" s="51">
        <v>0</v>
      </c>
      <c r="AZ227" s="51">
        <v>0</v>
      </c>
      <c r="BA227" s="51">
        <v>0</v>
      </c>
      <c r="BB227" s="51">
        <v>0</v>
      </c>
      <c r="BC227" s="51">
        <v>0</v>
      </c>
      <c r="BD227" s="51">
        <v>0</v>
      </c>
      <c r="BE227" s="51">
        <v>0</v>
      </c>
      <c r="BF227" s="51">
        <v>0</v>
      </c>
      <c r="BG227" s="51">
        <v>0</v>
      </c>
      <c r="BH227" s="51">
        <v>0</v>
      </c>
      <c r="BI227" s="51">
        <v>0</v>
      </c>
      <c r="BJ227" s="51">
        <v>0</v>
      </c>
      <c r="BK227" s="51">
        <v>0</v>
      </c>
      <c r="BL227" s="51">
        <v>0</v>
      </c>
      <c r="BM227" s="51">
        <v>0</v>
      </c>
      <c r="BN227" s="51">
        <v>0</v>
      </c>
      <c r="BO227" s="51">
        <v>0</v>
      </c>
      <c r="BP227" s="51">
        <v>0</v>
      </c>
      <c r="BQ227" s="51">
        <v>0</v>
      </c>
      <c r="BR227" s="51">
        <v>0</v>
      </c>
      <c r="BS227" s="51">
        <v>0</v>
      </c>
      <c r="BT227" s="51">
        <v>0</v>
      </c>
      <c r="BU227" s="51">
        <v>0</v>
      </c>
      <c r="BV227" s="51">
        <v>0</v>
      </c>
      <c r="BW227" s="51">
        <v>0</v>
      </c>
      <c r="BX227" s="51">
        <v>0</v>
      </c>
      <c r="BY227" s="51">
        <v>0</v>
      </c>
      <c r="BZ227" s="51">
        <v>0</v>
      </c>
      <c r="CA227" s="51">
        <v>0</v>
      </c>
      <c r="CB227" s="51">
        <v>0</v>
      </c>
      <c r="CC227" s="51">
        <v>0</v>
      </c>
      <c r="CD227" s="51">
        <v>0</v>
      </c>
    </row>
    <row r="228" spans="1:82" hidden="1" x14ac:dyDescent="0.2">
      <c r="A228" s="50" t="s">
        <v>418</v>
      </c>
      <c r="B228" s="50" t="s">
        <v>144</v>
      </c>
      <c r="C228" s="50" t="s">
        <v>255</v>
      </c>
      <c r="D228" s="50" t="s">
        <v>511</v>
      </c>
      <c r="E228" s="51">
        <v>0</v>
      </c>
      <c r="F228" s="51">
        <v>0</v>
      </c>
      <c r="G228" s="51">
        <v>0</v>
      </c>
      <c r="H228" s="51">
        <v>0</v>
      </c>
      <c r="I228" s="51">
        <v>0</v>
      </c>
      <c r="J228" s="51">
        <v>0</v>
      </c>
      <c r="K228" s="51">
        <v>0</v>
      </c>
      <c r="L228" s="51">
        <v>0</v>
      </c>
      <c r="M228" s="51">
        <v>0</v>
      </c>
      <c r="N228" s="51">
        <v>0</v>
      </c>
      <c r="O228" s="51">
        <v>0</v>
      </c>
      <c r="P228" s="51">
        <v>500000</v>
      </c>
      <c r="Q228" s="51">
        <v>500000</v>
      </c>
      <c r="R228" s="51">
        <v>500000</v>
      </c>
      <c r="S228" s="51">
        <v>79582683.599999994</v>
      </c>
      <c r="T228" s="51">
        <v>24859196.5499999</v>
      </c>
      <c r="U228" s="51">
        <v>22800131.719999999</v>
      </c>
      <c r="V228" s="51">
        <v>291666.66000000003</v>
      </c>
      <c r="W228" s="51">
        <v>249999.99</v>
      </c>
      <c r="X228" s="51">
        <v>208333.32</v>
      </c>
      <c r="Y228" s="51">
        <v>166666.65000000002</v>
      </c>
      <c r="Z228" s="51">
        <v>124999.98</v>
      </c>
      <c r="AA228" s="51">
        <v>83333.31</v>
      </c>
      <c r="AB228" s="51">
        <v>41666.639999999999</v>
      </c>
      <c r="AC228" s="51">
        <v>-2.9999999998835847E-2</v>
      </c>
      <c r="AD228" s="51">
        <v>-2.9999999998835847E-2</v>
      </c>
      <c r="AE228" s="51">
        <v>-0.03</v>
      </c>
      <c r="AF228" s="51">
        <v>-0.03</v>
      </c>
      <c r="AG228" s="51">
        <v>-0.03</v>
      </c>
      <c r="AH228" s="51">
        <v>-0.03</v>
      </c>
      <c r="AI228" s="51">
        <v>-0.03</v>
      </c>
      <c r="AJ228" s="51">
        <v>-0.03</v>
      </c>
      <c r="AK228" s="51">
        <v>-0.03</v>
      </c>
      <c r="AL228" s="51">
        <v>-0.03</v>
      </c>
      <c r="AM228" s="51">
        <v>-0.03</v>
      </c>
      <c r="AN228" s="51">
        <v>-0.03</v>
      </c>
      <c r="AO228" s="51">
        <v>-0.03</v>
      </c>
      <c r="AP228" s="51">
        <v>-0.03</v>
      </c>
      <c r="AQ228" s="51">
        <v>-0.03</v>
      </c>
      <c r="AR228" s="51">
        <v>-0.03</v>
      </c>
      <c r="AS228" s="51">
        <v>-0.03</v>
      </c>
      <c r="AT228" s="51">
        <v>-0.03</v>
      </c>
      <c r="AU228" s="51">
        <v>-0.03</v>
      </c>
      <c r="AV228" s="51">
        <v>-0.03</v>
      </c>
      <c r="AW228" s="51">
        <v>-0.03</v>
      </c>
      <c r="AX228" s="51">
        <v>-0.03</v>
      </c>
      <c r="AY228" s="51">
        <v>-0.03</v>
      </c>
      <c r="AZ228" s="51">
        <v>0</v>
      </c>
      <c r="BA228" s="51">
        <v>0</v>
      </c>
      <c r="BB228" s="51">
        <v>0</v>
      </c>
      <c r="BC228" s="51">
        <v>0</v>
      </c>
      <c r="BD228" s="51">
        <v>0</v>
      </c>
      <c r="BE228" s="51">
        <v>0</v>
      </c>
      <c r="BF228" s="51">
        <v>0</v>
      </c>
      <c r="BG228" s="51">
        <v>0</v>
      </c>
      <c r="BH228" s="51">
        <v>0</v>
      </c>
      <c r="BI228" s="51">
        <v>0</v>
      </c>
      <c r="BJ228" s="51">
        <v>0</v>
      </c>
      <c r="BK228" s="51">
        <v>0</v>
      </c>
      <c r="BL228" s="51">
        <v>0</v>
      </c>
      <c r="BM228" s="51">
        <v>0</v>
      </c>
      <c r="BN228" s="51">
        <v>0</v>
      </c>
      <c r="BO228" s="51">
        <v>0</v>
      </c>
      <c r="BP228" s="51">
        <v>0</v>
      </c>
      <c r="BQ228" s="51">
        <v>0</v>
      </c>
      <c r="BR228" s="51">
        <v>0</v>
      </c>
      <c r="BS228" s="51">
        <v>0</v>
      </c>
      <c r="BT228" s="51">
        <v>0</v>
      </c>
      <c r="BU228" s="51">
        <v>0</v>
      </c>
      <c r="BV228" s="51">
        <v>0</v>
      </c>
      <c r="BW228" s="51">
        <v>0</v>
      </c>
      <c r="BX228" s="51">
        <v>0</v>
      </c>
      <c r="BY228" s="51">
        <v>0</v>
      </c>
      <c r="BZ228" s="51">
        <v>0</v>
      </c>
      <c r="CA228" s="51">
        <v>0</v>
      </c>
      <c r="CB228" s="51">
        <v>0</v>
      </c>
      <c r="CC228" s="51">
        <v>0</v>
      </c>
      <c r="CD228" s="51">
        <v>0</v>
      </c>
    </row>
    <row r="229" spans="1:82" hidden="1" x14ac:dyDescent="0.2">
      <c r="A229" s="50" t="s">
        <v>418</v>
      </c>
      <c r="B229" s="50" t="s">
        <v>144</v>
      </c>
      <c r="C229" s="50" t="s">
        <v>512</v>
      </c>
      <c r="D229" s="50" t="s">
        <v>513</v>
      </c>
      <c r="E229" s="51">
        <v>0</v>
      </c>
      <c r="F229" s="51">
        <v>0</v>
      </c>
      <c r="G229" s="51">
        <v>0</v>
      </c>
      <c r="H229" s="51">
        <v>0</v>
      </c>
      <c r="I229" s="51">
        <v>0</v>
      </c>
      <c r="J229" s="51">
        <v>0</v>
      </c>
      <c r="K229" s="51">
        <v>0</v>
      </c>
      <c r="L229" s="51">
        <v>0</v>
      </c>
      <c r="M229" s="51">
        <v>0</v>
      </c>
      <c r="N229" s="51">
        <v>0</v>
      </c>
      <c r="O229" s="51">
        <v>0</v>
      </c>
      <c r="P229" s="51">
        <v>0</v>
      </c>
      <c r="Q229" s="51">
        <v>0</v>
      </c>
      <c r="R229" s="51">
        <v>4134178</v>
      </c>
      <c r="S229" s="51">
        <v>2187426</v>
      </c>
      <c r="T229" s="51">
        <v>0</v>
      </c>
      <c r="U229" s="51">
        <v>0</v>
      </c>
      <c r="V229" s="51">
        <v>4674098</v>
      </c>
      <c r="W229" s="51">
        <v>4674098</v>
      </c>
      <c r="X229" s="51">
        <v>4674098</v>
      </c>
      <c r="Y229" s="51">
        <v>4674098</v>
      </c>
      <c r="Z229" s="51">
        <v>4674098</v>
      </c>
      <c r="AA229" s="51">
        <v>4674098</v>
      </c>
      <c r="AB229" s="51">
        <v>4674098</v>
      </c>
      <c r="AC229" s="51">
        <v>3037511</v>
      </c>
      <c r="AD229" s="51">
        <v>3037511</v>
      </c>
      <c r="AE229" s="51">
        <v>3037511</v>
      </c>
      <c r="AF229" s="51">
        <v>3037511</v>
      </c>
      <c r="AG229" s="51">
        <v>3037511</v>
      </c>
      <c r="AH229" s="51">
        <v>3037511</v>
      </c>
      <c r="AI229" s="51">
        <v>3037511</v>
      </c>
      <c r="AJ229" s="51">
        <v>3037511</v>
      </c>
      <c r="AK229" s="51">
        <v>3037511</v>
      </c>
      <c r="AL229" s="51">
        <v>3037511</v>
      </c>
      <c r="AM229" s="51">
        <v>3037511</v>
      </c>
      <c r="AN229" s="51">
        <v>3037511</v>
      </c>
      <c r="AO229" s="51">
        <v>3037511</v>
      </c>
      <c r="AP229" s="51">
        <v>956030</v>
      </c>
      <c r="AQ229" s="51">
        <v>956030</v>
      </c>
      <c r="AR229" s="51">
        <v>956030</v>
      </c>
      <c r="AS229" s="51">
        <v>956030</v>
      </c>
      <c r="AT229" s="51">
        <v>956030</v>
      </c>
      <c r="AU229" s="51">
        <v>956030</v>
      </c>
      <c r="AV229" s="51">
        <v>956030</v>
      </c>
      <c r="AW229" s="51">
        <v>956030</v>
      </c>
      <c r="AX229" s="51">
        <v>956030</v>
      </c>
      <c r="AY229" s="51">
        <v>956030</v>
      </c>
      <c r="AZ229" s="51">
        <v>956030</v>
      </c>
      <c r="BA229" s="51">
        <v>956030</v>
      </c>
      <c r="BB229" s="51">
        <v>956030</v>
      </c>
      <c r="BC229" s="51">
        <v>829231</v>
      </c>
      <c r="BD229" s="51">
        <v>829231</v>
      </c>
      <c r="BE229" s="51">
        <v>829231</v>
      </c>
      <c r="BF229" s="51">
        <v>829231</v>
      </c>
      <c r="BG229" s="51">
        <v>829231</v>
      </c>
      <c r="BH229" s="51">
        <v>829231</v>
      </c>
      <c r="BI229" s="51">
        <v>829231</v>
      </c>
      <c r="BJ229" s="51">
        <v>829231</v>
      </c>
      <c r="BK229" s="51">
        <v>829231</v>
      </c>
      <c r="BL229" s="51">
        <v>829231</v>
      </c>
      <c r="BM229" s="51">
        <v>829231</v>
      </c>
      <c r="BN229" s="51">
        <v>829231</v>
      </c>
      <c r="BO229" s="51">
        <v>829231</v>
      </c>
      <c r="BP229" s="51">
        <v>878994</v>
      </c>
      <c r="BQ229" s="51">
        <v>878994</v>
      </c>
      <c r="BR229" s="51">
        <v>878994</v>
      </c>
      <c r="BS229" s="51">
        <v>878994</v>
      </c>
      <c r="BT229" s="51">
        <v>878994</v>
      </c>
      <c r="BU229" s="51">
        <v>878994</v>
      </c>
      <c r="BV229" s="51">
        <v>878994</v>
      </c>
      <c r="BW229" s="51">
        <v>878994</v>
      </c>
      <c r="BX229" s="51">
        <v>878994</v>
      </c>
      <c r="BY229" s="51">
        <v>878994</v>
      </c>
      <c r="BZ229" s="51">
        <v>878994</v>
      </c>
      <c r="CA229" s="51">
        <v>878994</v>
      </c>
      <c r="CB229" s="51">
        <v>878994</v>
      </c>
      <c r="CC229" s="51">
        <v>895067</v>
      </c>
      <c r="CD229" s="51">
        <v>895067</v>
      </c>
    </row>
    <row r="230" spans="1:82" hidden="1" x14ac:dyDescent="0.2">
      <c r="A230" s="50" t="s">
        <v>418</v>
      </c>
      <c r="B230" s="50" t="s">
        <v>144</v>
      </c>
      <c r="C230" s="50" t="s">
        <v>514</v>
      </c>
      <c r="D230" s="50" t="s">
        <v>515</v>
      </c>
      <c r="E230" s="51">
        <v>50166666.670000002</v>
      </c>
      <c r="F230" s="51">
        <v>50166666.670000002</v>
      </c>
      <c r="G230" s="51">
        <v>50166666.670000002</v>
      </c>
      <c r="H230" s="51">
        <v>50166666.670000002</v>
      </c>
      <c r="I230" s="51">
        <v>50166666.670000002</v>
      </c>
      <c r="J230" s="51">
        <v>50166666.670000002</v>
      </c>
      <c r="K230" s="51">
        <v>50166666.670000002</v>
      </c>
      <c r="L230" s="51">
        <v>50166666.670000002</v>
      </c>
      <c r="M230" s="51">
        <v>50166666.670000002</v>
      </c>
      <c r="N230" s="51">
        <v>50166666.670000002</v>
      </c>
      <c r="O230" s="51">
        <v>50166666.670000002</v>
      </c>
      <c r="P230" s="51">
        <v>50166666.670000002</v>
      </c>
      <c r="Q230" s="51">
        <v>50166666.670000002</v>
      </c>
      <c r="R230" s="51">
        <v>50166666.670000002</v>
      </c>
      <c r="S230" s="51">
        <v>50166666.670000002</v>
      </c>
      <c r="T230" s="51">
        <v>50166666.670000002</v>
      </c>
      <c r="U230" s="51">
        <v>50166666.670000002</v>
      </c>
      <c r="V230" s="51">
        <v>50166666.670000002</v>
      </c>
      <c r="W230" s="51">
        <v>50166666.670000002</v>
      </c>
      <c r="X230" s="51">
        <v>50166666.670000002</v>
      </c>
      <c r="Y230" s="51">
        <v>50166666.670000002</v>
      </c>
      <c r="Z230" s="51">
        <v>50166666.670000002</v>
      </c>
      <c r="AA230" s="51">
        <v>50166666.670000002</v>
      </c>
      <c r="AB230" s="51">
        <v>50166666.670000002</v>
      </c>
      <c r="AC230" s="51">
        <v>50166666.670000002</v>
      </c>
      <c r="AD230" s="51">
        <v>50166666.670000002</v>
      </c>
      <c r="AE230" s="51">
        <v>50166666.670000002</v>
      </c>
      <c r="AF230" s="51">
        <v>50166666.670000002</v>
      </c>
      <c r="AG230" s="51">
        <v>50166666.670000002</v>
      </c>
      <c r="AH230" s="51">
        <v>50166666.670000002</v>
      </c>
      <c r="AI230" s="51">
        <v>50166666.670000002</v>
      </c>
      <c r="AJ230" s="51">
        <v>50166666.670000002</v>
      </c>
      <c r="AK230" s="51">
        <v>50166666.670000002</v>
      </c>
      <c r="AL230" s="51">
        <v>50166666.670000002</v>
      </c>
      <c r="AM230" s="51">
        <v>50166666.670000002</v>
      </c>
      <c r="AN230" s="51">
        <v>50166666.670000002</v>
      </c>
      <c r="AO230" s="51">
        <v>50166666.670000002</v>
      </c>
      <c r="AP230" s="51">
        <v>50166666.670000002</v>
      </c>
      <c r="AQ230" s="51">
        <v>50166666.670000002</v>
      </c>
      <c r="AR230" s="51">
        <v>50166666.670000002</v>
      </c>
      <c r="AS230" s="51">
        <v>50166666.670000002</v>
      </c>
      <c r="AT230" s="51">
        <v>50166666.670000002</v>
      </c>
      <c r="AU230" s="51">
        <v>50166666.670000002</v>
      </c>
      <c r="AV230" s="51">
        <v>50166666.670000002</v>
      </c>
      <c r="AW230" s="51">
        <v>50166666.670000002</v>
      </c>
      <c r="AX230" s="51">
        <v>50166666.670000002</v>
      </c>
      <c r="AY230" s="51">
        <v>50166666.670000002</v>
      </c>
      <c r="AZ230" s="51">
        <v>50166666.670000002</v>
      </c>
      <c r="BA230" s="51">
        <v>50166666.670000002</v>
      </c>
      <c r="BB230" s="51">
        <v>50166666.670000002</v>
      </c>
      <c r="BC230" s="51">
        <v>50166666.670000002</v>
      </c>
      <c r="BD230" s="51">
        <v>50166666.670000002</v>
      </c>
      <c r="BE230" s="51">
        <v>50166666.670000002</v>
      </c>
      <c r="BF230" s="51">
        <v>50166666.670000002</v>
      </c>
      <c r="BG230" s="51">
        <v>50166666.670000002</v>
      </c>
      <c r="BH230" s="51">
        <v>50166666.670000002</v>
      </c>
      <c r="BI230" s="51">
        <v>50166666.670000002</v>
      </c>
      <c r="BJ230" s="51">
        <v>50166666.670000002</v>
      </c>
      <c r="BK230" s="51">
        <v>50166666.670000002</v>
      </c>
      <c r="BL230" s="51">
        <v>50166666.670000002</v>
      </c>
      <c r="BM230" s="51">
        <v>50166666.670000002</v>
      </c>
      <c r="BN230" s="51">
        <v>50166666.670000002</v>
      </c>
      <c r="BO230" s="51">
        <v>50166666.670000002</v>
      </c>
      <c r="BP230" s="51">
        <v>50166666.670000002</v>
      </c>
      <c r="BQ230" s="51">
        <v>50166666.670000002</v>
      </c>
      <c r="BR230" s="51">
        <v>50166666.670000002</v>
      </c>
      <c r="BS230" s="51">
        <v>50166666.670000002</v>
      </c>
      <c r="BT230" s="51">
        <v>50166666.670000002</v>
      </c>
      <c r="BU230" s="51">
        <v>50166666.670000002</v>
      </c>
      <c r="BV230" s="51">
        <v>50166666.670000002</v>
      </c>
      <c r="BW230" s="51">
        <v>50166666.670000002</v>
      </c>
      <c r="BX230" s="51">
        <v>50166666.670000002</v>
      </c>
      <c r="BY230" s="51">
        <v>50166666.670000002</v>
      </c>
      <c r="BZ230" s="51">
        <v>50166666.670000002</v>
      </c>
      <c r="CA230" s="51">
        <v>50166666.670000002</v>
      </c>
      <c r="CB230" s="51">
        <v>50166666.670000002</v>
      </c>
      <c r="CC230" s="51">
        <v>50166666.670000002</v>
      </c>
      <c r="CD230" s="51">
        <v>50166666.670000002</v>
      </c>
    </row>
    <row r="231" spans="1:82" hidden="1" x14ac:dyDescent="0.2">
      <c r="A231" s="50" t="s">
        <v>418</v>
      </c>
      <c r="B231" s="50" t="s">
        <v>144</v>
      </c>
      <c r="C231" s="50" t="s">
        <v>516</v>
      </c>
      <c r="D231" s="50" t="s">
        <v>517</v>
      </c>
      <c r="E231" s="51">
        <v>23582608.699999999</v>
      </c>
      <c r="F231" s="51">
        <v>23582608.699999999</v>
      </c>
      <c r="G231" s="51">
        <v>23582608.699999999</v>
      </c>
      <c r="H231" s="51">
        <v>23582608.699999999</v>
      </c>
      <c r="I231" s="51">
        <v>23582608.699999999</v>
      </c>
      <c r="J231" s="51">
        <v>23582608.699999999</v>
      </c>
      <c r="K231" s="51">
        <v>23582608.699999999</v>
      </c>
      <c r="L231" s="51">
        <v>23582608.699999999</v>
      </c>
      <c r="M231" s="51">
        <v>23582608.699999999</v>
      </c>
      <c r="N231" s="51">
        <v>23582608.699999999</v>
      </c>
      <c r="O231" s="51">
        <v>23582608.699999999</v>
      </c>
      <c r="P231" s="51">
        <v>23582608.699999999</v>
      </c>
      <c r="Q231" s="51">
        <v>23582608.699999999</v>
      </c>
      <c r="R231" s="51">
        <v>23582608.699999999</v>
      </c>
      <c r="S231" s="51">
        <v>23582608.699999999</v>
      </c>
      <c r="T231" s="51">
        <v>23582608.699999999</v>
      </c>
      <c r="U231" s="51">
        <v>23582608.699999999</v>
      </c>
      <c r="V231" s="51">
        <v>23582608.699999999</v>
      </c>
      <c r="W231" s="51">
        <v>23582608.699999999</v>
      </c>
      <c r="X231" s="51">
        <v>23582608.699999999</v>
      </c>
      <c r="Y231" s="51">
        <v>23582608.699999999</v>
      </c>
      <c r="Z231" s="51">
        <v>23582608.699999999</v>
      </c>
      <c r="AA231" s="51">
        <v>23582608.699999999</v>
      </c>
      <c r="AB231" s="51">
        <v>23582608.699999999</v>
      </c>
      <c r="AC231" s="51">
        <v>23582608.699999999</v>
      </c>
      <c r="AD231" s="51">
        <v>23582608.699999999</v>
      </c>
      <c r="AE231" s="51">
        <v>23582608.699999999</v>
      </c>
      <c r="AF231" s="51">
        <v>23582608.699999999</v>
      </c>
      <c r="AG231" s="51">
        <v>23582608.699999999</v>
      </c>
      <c r="AH231" s="51">
        <v>23582608.699999999</v>
      </c>
      <c r="AI231" s="51">
        <v>23582608.699999999</v>
      </c>
      <c r="AJ231" s="51">
        <v>23582608.699999999</v>
      </c>
      <c r="AK231" s="51">
        <v>23582608.699999999</v>
      </c>
      <c r="AL231" s="51">
        <v>23582608.699999999</v>
      </c>
      <c r="AM231" s="51">
        <v>23582608.699999999</v>
      </c>
      <c r="AN231" s="51">
        <v>23582608.699999999</v>
      </c>
      <c r="AO231" s="51">
        <v>21617391.550000001</v>
      </c>
      <c r="AP231" s="51">
        <v>19652174.219999999</v>
      </c>
      <c r="AQ231" s="51">
        <v>19652174.219999999</v>
      </c>
      <c r="AR231" s="51">
        <v>17686956.890000001</v>
      </c>
      <c r="AS231" s="51">
        <v>15721739.560000001</v>
      </c>
      <c r="AT231" s="51">
        <v>13756522.23</v>
      </c>
      <c r="AU231" s="51">
        <v>11791304.9</v>
      </c>
      <c r="AV231" s="51">
        <v>9826087.5700000003</v>
      </c>
      <c r="AW231" s="51">
        <v>7860870.2400000002</v>
      </c>
      <c r="AX231" s="51">
        <v>5895652.9100000001</v>
      </c>
      <c r="AY231" s="51">
        <v>3930435.58</v>
      </c>
      <c r="AZ231" s="51">
        <v>1965218.25</v>
      </c>
      <c r="BA231" s="51">
        <v>0</v>
      </c>
      <c r="BB231" s="51">
        <v>0</v>
      </c>
      <c r="BC231" s="51">
        <v>0</v>
      </c>
      <c r="BD231" s="51">
        <v>0</v>
      </c>
      <c r="BE231" s="51">
        <v>0</v>
      </c>
      <c r="BF231" s="51">
        <v>0</v>
      </c>
      <c r="BG231" s="51">
        <v>0</v>
      </c>
      <c r="BH231" s="51">
        <v>0</v>
      </c>
      <c r="BI231" s="51">
        <v>0</v>
      </c>
      <c r="BJ231" s="51">
        <v>0</v>
      </c>
      <c r="BK231" s="51">
        <v>0</v>
      </c>
      <c r="BL231" s="51">
        <v>0</v>
      </c>
      <c r="BM231" s="51">
        <v>0</v>
      </c>
      <c r="BN231" s="51">
        <v>0</v>
      </c>
      <c r="BO231" s="51">
        <v>0</v>
      </c>
      <c r="BP231" s="51">
        <v>0</v>
      </c>
      <c r="BQ231" s="51">
        <v>0</v>
      </c>
      <c r="BR231" s="51">
        <v>0</v>
      </c>
      <c r="BS231" s="51">
        <v>0</v>
      </c>
      <c r="BT231" s="51">
        <v>0</v>
      </c>
      <c r="BU231" s="51">
        <v>0</v>
      </c>
      <c r="BV231" s="51">
        <v>0</v>
      </c>
      <c r="BW231" s="51">
        <v>0</v>
      </c>
      <c r="BX231" s="51">
        <v>0</v>
      </c>
      <c r="BY231" s="51">
        <v>0</v>
      </c>
      <c r="BZ231" s="51">
        <v>0</v>
      </c>
      <c r="CA231" s="51">
        <v>0</v>
      </c>
      <c r="CB231" s="51">
        <v>0</v>
      </c>
      <c r="CC231" s="51">
        <v>0</v>
      </c>
      <c r="CD231" s="51">
        <v>0</v>
      </c>
    </row>
    <row r="232" spans="1:82" hidden="1" x14ac:dyDescent="0.2">
      <c r="A232" s="50" t="s">
        <v>418</v>
      </c>
      <c r="B232" s="50" t="s">
        <v>144</v>
      </c>
      <c r="C232" s="50" t="s">
        <v>518</v>
      </c>
      <c r="D232" s="50" t="s">
        <v>519</v>
      </c>
      <c r="E232" s="51">
        <v>1000000000</v>
      </c>
      <c r="F232" s="51">
        <v>1000000000</v>
      </c>
      <c r="G232" s="51">
        <v>1000000000</v>
      </c>
      <c r="H232" s="51">
        <v>1000000000</v>
      </c>
      <c r="I232" s="51">
        <v>1000000000</v>
      </c>
      <c r="J232" s="51">
        <v>1000000000</v>
      </c>
      <c r="K232" s="51">
        <v>948041744</v>
      </c>
      <c r="L232" s="51">
        <v>892763859</v>
      </c>
      <c r="M232" s="51">
        <v>699050054</v>
      </c>
      <c r="N232" s="51">
        <v>574042497</v>
      </c>
      <c r="O232" s="51">
        <v>559789212</v>
      </c>
      <c r="P232" s="51">
        <v>459224300</v>
      </c>
      <c r="Q232" s="51">
        <v>459224300</v>
      </c>
      <c r="R232" s="51">
        <v>543925733</v>
      </c>
      <c r="S232" s="51">
        <v>577349541</v>
      </c>
      <c r="T232" s="51">
        <v>614837393</v>
      </c>
      <c r="U232" s="51">
        <v>616076221</v>
      </c>
      <c r="V232" s="51">
        <v>567545928</v>
      </c>
      <c r="W232" s="51">
        <v>392666121</v>
      </c>
      <c r="X232" s="51">
        <v>310827439</v>
      </c>
      <c r="Y232" s="51">
        <v>257640195</v>
      </c>
      <c r="Z232" s="51">
        <v>84391896</v>
      </c>
      <c r="AA232" s="51">
        <v>0</v>
      </c>
      <c r="AB232" s="51">
        <v>0</v>
      </c>
      <c r="AC232" s="51">
        <v>102496749</v>
      </c>
      <c r="AD232" s="51">
        <v>102496749</v>
      </c>
      <c r="AE232" s="51">
        <v>215972961</v>
      </c>
      <c r="AF232" s="51">
        <v>261209731</v>
      </c>
      <c r="AG232" s="51">
        <v>251350941</v>
      </c>
      <c r="AH232" s="51">
        <v>246729369</v>
      </c>
      <c r="AI232" s="51">
        <v>249736072</v>
      </c>
      <c r="AJ232" s="51">
        <v>258715735</v>
      </c>
      <c r="AK232" s="51">
        <v>217760974</v>
      </c>
      <c r="AL232" s="51">
        <v>139891844</v>
      </c>
      <c r="AM232" s="51">
        <v>1155737</v>
      </c>
      <c r="AN232" s="51">
        <v>0</v>
      </c>
      <c r="AO232" s="51">
        <v>0</v>
      </c>
      <c r="AP232" s="51">
        <v>101432341</v>
      </c>
      <c r="AQ232" s="51">
        <v>101432341</v>
      </c>
      <c r="AR232" s="51">
        <v>264732119</v>
      </c>
      <c r="AS232" s="51">
        <v>332270579</v>
      </c>
      <c r="AT232" s="51">
        <v>416932074</v>
      </c>
      <c r="AU232" s="51">
        <v>468254208</v>
      </c>
      <c r="AV232" s="51">
        <v>473491006</v>
      </c>
      <c r="AW232" s="51">
        <v>516841160</v>
      </c>
      <c r="AX232" s="51">
        <v>514419803</v>
      </c>
      <c r="AY232" s="51">
        <v>463828818</v>
      </c>
      <c r="AZ232" s="51">
        <v>392658661</v>
      </c>
      <c r="BA232" s="51">
        <v>352279614</v>
      </c>
      <c r="BB232" s="51">
        <v>473780629</v>
      </c>
      <c r="BC232" s="51">
        <v>529931468</v>
      </c>
      <c r="BD232" s="51">
        <v>529931468</v>
      </c>
      <c r="BE232" s="51">
        <v>459953733.36310816</v>
      </c>
      <c r="BF232" s="51">
        <v>530000000</v>
      </c>
      <c r="BG232" s="51">
        <v>530000000</v>
      </c>
      <c r="BH232" s="51">
        <v>530000000</v>
      </c>
      <c r="BI232" s="51">
        <v>530000000</v>
      </c>
      <c r="BJ232" s="51">
        <v>530000000</v>
      </c>
      <c r="BK232" s="51">
        <v>530000000</v>
      </c>
      <c r="BL232" s="51">
        <v>530000000</v>
      </c>
      <c r="BM232" s="51">
        <v>341609758.3469187</v>
      </c>
      <c r="BN232" s="51">
        <v>355067049.46838224</v>
      </c>
      <c r="BO232" s="51">
        <v>469755879.76230586</v>
      </c>
      <c r="BP232" s="51">
        <v>530000000</v>
      </c>
      <c r="BQ232" s="51">
        <v>530000000</v>
      </c>
      <c r="BR232" s="51">
        <v>530000000</v>
      </c>
      <c r="BS232" s="51">
        <v>530000000</v>
      </c>
      <c r="BT232" s="51">
        <v>530000000</v>
      </c>
      <c r="BU232" s="51">
        <v>530000000</v>
      </c>
      <c r="BV232" s="51">
        <v>530000000</v>
      </c>
      <c r="BW232" s="51">
        <v>530000000</v>
      </c>
      <c r="BX232" s="51">
        <v>530000000</v>
      </c>
      <c r="BY232" s="51">
        <v>530000000</v>
      </c>
      <c r="BZ232" s="51">
        <v>530000000</v>
      </c>
      <c r="CA232" s="51">
        <v>530000000</v>
      </c>
      <c r="CB232" s="51">
        <v>530000000</v>
      </c>
      <c r="CC232" s="51">
        <v>530000000</v>
      </c>
      <c r="CD232" s="51">
        <v>530000000</v>
      </c>
    </row>
    <row r="233" spans="1:82" hidden="1" x14ac:dyDescent="0.2">
      <c r="A233" s="50" t="s">
        <v>418</v>
      </c>
      <c r="B233" s="50" t="s">
        <v>144</v>
      </c>
      <c r="C233" s="50" t="s">
        <v>518</v>
      </c>
      <c r="D233" s="50" t="s">
        <v>520</v>
      </c>
      <c r="E233" s="51">
        <v>0</v>
      </c>
      <c r="F233" s="51">
        <v>0</v>
      </c>
      <c r="G233" s="51">
        <v>0</v>
      </c>
      <c r="H233" s="51">
        <v>0</v>
      </c>
      <c r="I233" s="51">
        <v>0</v>
      </c>
      <c r="J233" s="51">
        <v>0</v>
      </c>
      <c r="K233" s="51">
        <v>0</v>
      </c>
      <c r="L233" s="51">
        <v>0</v>
      </c>
      <c r="M233" s="51">
        <v>0</v>
      </c>
      <c r="N233" s="51">
        <v>0</v>
      </c>
      <c r="O233" s="51">
        <v>0</v>
      </c>
      <c r="P233" s="51">
        <v>0</v>
      </c>
      <c r="Q233" s="51">
        <v>0</v>
      </c>
      <c r="R233" s="51">
        <v>0</v>
      </c>
      <c r="S233" s="51">
        <v>0</v>
      </c>
      <c r="T233" s="51">
        <v>0</v>
      </c>
      <c r="U233" s="51">
        <v>0</v>
      </c>
      <c r="V233" s="51">
        <v>0</v>
      </c>
      <c r="W233" s="51">
        <v>0</v>
      </c>
      <c r="X233" s="51">
        <v>0</v>
      </c>
      <c r="Y233" s="51">
        <v>0</v>
      </c>
      <c r="Z233" s="51">
        <v>0</v>
      </c>
      <c r="AA233" s="51">
        <v>0</v>
      </c>
      <c r="AB233" s="51">
        <v>0</v>
      </c>
      <c r="AC233" s="51">
        <v>0</v>
      </c>
      <c r="AD233" s="51">
        <v>0</v>
      </c>
      <c r="AE233" s="51">
        <v>0</v>
      </c>
      <c r="AF233" s="51">
        <v>0</v>
      </c>
      <c r="AG233" s="51">
        <v>0</v>
      </c>
      <c r="AH233" s="51">
        <v>0</v>
      </c>
      <c r="AI233" s="51">
        <v>0</v>
      </c>
      <c r="AJ233" s="51">
        <v>0</v>
      </c>
      <c r="AK233" s="51">
        <v>0</v>
      </c>
      <c r="AL233" s="51">
        <v>0</v>
      </c>
      <c r="AM233" s="51">
        <v>0</v>
      </c>
      <c r="AN233" s="51">
        <v>0</v>
      </c>
      <c r="AO233" s="51">
        <v>0</v>
      </c>
      <c r="AP233" s="51">
        <v>0</v>
      </c>
      <c r="AQ233" s="51">
        <v>0</v>
      </c>
      <c r="AR233" s="51">
        <v>0</v>
      </c>
      <c r="AS233" s="51">
        <v>0</v>
      </c>
      <c r="AT233" s="51">
        <v>0</v>
      </c>
      <c r="AU233" s="51">
        <v>0</v>
      </c>
      <c r="AV233" s="51">
        <v>0</v>
      </c>
      <c r="AW233" s="51">
        <v>0</v>
      </c>
      <c r="AX233" s="51">
        <v>0</v>
      </c>
      <c r="AY233" s="51">
        <v>0</v>
      </c>
      <c r="AZ233" s="51">
        <v>0</v>
      </c>
      <c r="BA233" s="51">
        <v>0</v>
      </c>
      <c r="BB233" s="51">
        <v>0</v>
      </c>
      <c r="BC233" s="51">
        <v>0</v>
      </c>
      <c r="BD233" s="51">
        <v>0</v>
      </c>
      <c r="BE233" s="51">
        <v>0</v>
      </c>
      <c r="BF233" s="51">
        <v>9016334.7332471311</v>
      </c>
      <c r="BG233" s="51">
        <v>61045000.029401757</v>
      </c>
      <c r="BH233" s="51">
        <v>58835151.132925369</v>
      </c>
      <c r="BI233" s="51">
        <v>69429134.093924984</v>
      </c>
      <c r="BJ233" s="51">
        <v>96493486.058218285</v>
      </c>
      <c r="BK233" s="51">
        <v>107196125.295059</v>
      </c>
      <c r="BL233" s="51">
        <v>126081071.1752083</v>
      </c>
      <c r="BM233" s="51">
        <v>0</v>
      </c>
      <c r="BN233" s="51">
        <v>0</v>
      </c>
      <c r="BO233" s="51">
        <v>0</v>
      </c>
      <c r="BP233" s="51">
        <v>63877469.504107341</v>
      </c>
      <c r="BQ233" s="51">
        <v>63877469.504107341</v>
      </c>
      <c r="BR233" s="51">
        <v>330041533.76161146</v>
      </c>
      <c r="BS233" s="51">
        <v>449653867.68535978</v>
      </c>
      <c r="BT233" s="51">
        <v>1046122767.8884938</v>
      </c>
      <c r="BU233" s="51">
        <v>1092078689.6375515</v>
      </c>
      <c r="BV233" s="51">
        <v>1138091165.0182691</v>
      </c>
      <c r="BW233" s="51">
        <v>1122909828.9129176</v>
      </c>
      <c r="BX233" s="51">
        <v>1108719591.249038</v>
      </c>
      <c r="BY233" s="51">
        <v>1106236621.7506223</v>
      </c>
      <c r="BZ233" s="51">
        <v>695107641.57036757</v>
      </c>
      <c r="CA233" s="51">
        <v>630442110.42994821</v>
      </c>
      <c r="CB233" s="51">
        <v>677066751.77732205</v>
      </c>
      <c r="CC233" s="51">
        <v>741615180.45476794</v>
      </c>
      <c r="CD233" s="51">
        <v>741615180.45476794</v>
      </c>
    </row>
    <row r="234" spans="1:82" hidden="1" x14ac:dyDescent="0.2">
      <c r="A234" s="50" t="s">
        <v>418</v>
      </c>
      <c r="B234" s="50" t="s">
        <v>144</v>
      </c>
      <c r="C234" s="50" t="s">
        <v>521</v>
      </c>
      <c r="D234" s="50" t="s">
        <v>522</v>
      </c>
      <c r="E234" s="51">
        <v>0</v>
      </c>
      <c r="F234" s="51">
        <v>0</v>
      </c>
      <c r="G234" s="51">
        <v>0</v>
      </c>
      <c r="H234" s="51">
        <v>0</v>
      </c>
      <c r="I234" s="51">
        <v>0</v>
      </c>
      <c r="J234" s="51">
        <v>0</v>
      </c>
      <c r="K234" s="51">
        <v>0</v>
      </c>
      <c r="L234" s="51">
        <v>0</v>
      </c>
      <c r="M234" s="51">
        <v>0</v>
      </c>
      <c r="N234" s="51">
        <v>0</v>
      </c>
      <c r="O234" s="51">
        <v>0</v>
      </c>
      <c r="P234" s="51">
        <v>0</v>
      </c>
      <c r="Q234" s="51">
        <v>0</v>
      </c>
      <c r="R234" s="51">
        <v>0</v>
      </c>
      <c r="S234" s="51">
        <v>0</v>
      </c>
      <c r="T234" s="51">
        <v>0</v>
      </c>
      <c r="U234" s="51">
        <v>0</v>
      </c>
      <c r="V234" s="51">
        <v>0</v>
      </c>
      <c r="W234" s="51">
        <v>0</v>
      </c>
      <c r="X234" s="51">
        <v>0</v>
      </c>
      <c r="Y234" s="51">
        <v>0</v>
      </c>
      <c r="Z234" s="51">
        <v>0</v>
      </c>
      <c r="AA234" s="51">
        <v>0</v>
      </c>
      <c r="AB234" s="51">
        <v>0</v>
      </c>
      <c r="AC234" s="51">
        <v>0</v>
      </c>
      <c r="AD234" s="51">
        <v>0</v>
      </c>
      <c r="AE234" s="51">
        <v>0</v>
      </c>
      <c r="AF234" s="51">
        <v>0</v>
      </c>
      <c r="AG234" s="51">
        <v>0</v>
      </c>
      <c r="AH234" s="51">
        <v>0</v>
      </c>
      <c r="AI234" s="51">
        <v>0</v>
      </c>
      <c r="AJ234" s="51">
        <v>0</v>
      </c>
      <c r="AK234" s="51">
        <v>0</v>
      </c>
      <c r="AL234" s="51">
        <v>0</v>
      </c>
      <c r="AM234" s="51">
        <v>16346535.810000001</v>
      </c>
      <c r="AN234" s="51">
        <v>16191906.190000001</v>
      </c>
      <c r="AO234" s="51">
        <v>16191906.189999999</v>
      </c>
      <c r="AP234" s="51">
        <v>14753732</v>
      </c>
      <c r="AQ234" s="51">
        <v>14753732</v>
      </c>
      <c r="AR234" s="51">
        <v>14753732</v>
      </c>
      <c r="AS234" s="51">
        <v>14753732</v>
      </c>
      <c r="AT234" s="51">
        <v>9172651.0300000012</v>
      </c>
      <c r="AU234" s="51">
        <v>9172651.0299999993</v>
      </c>
      <c r="AV234" s="51">
        <v>9172651.0299999993</v>
      </c>
      <c r="AW234" s="51">
        <v>9251153.9699999988</v>
      </c>
      <c r="AX234" s="51">
        <v>9251153.9700000007</v>
      </c>
      <c r="AY234" s="51">
        <v>9251153.9700000007</v>
      </c>
      <c r="AZ234" s="51">
        <v>11232289.200000001</v>
      </c>
      <c r="BA234" s="51">
        <v>11232289.199999999</v>
      </c>
      <c r="BB234" s="51">
        <v>11232289.199999999</v>
      </c>
      <c r="BC234" s="51">
        <v>6469496.1999999993</v>
      </c>
      <c r="BD234" s="51">
        <v>6469496.1999999993</v>
      </c>
      <c r="BE234" s="51">
        <v>6469496.1999999993</v>
      </c>
      <c r="BF234" s="51">
        <v>6469496.1999999993</v>
      </c>
      <c r="BG234" s="51">
        <v>6469496.1999999993</v>
      </c>
      <c r="BH234" s="51">
        <v>6469496.1999999993</v>
      </c>
      <c r="BI234" s="51">
        <v>6469496.1999999993</v>
      </c>
      <c r="BJ234" s="51">
        <v>6469496.1999999993</v>
      </c>
      <c r="BK234" s="51">
        <v>6469496.1999999993</v>
      </c>
      <c r="BL234" s="51">
        <v>6469496.1999999993</v>
      </c>
      <c r="BM234" s="51">
        <v>6469496.1999999993</v>
      </c>
      <c r="BN234" s="51">
        <v>6469496.1999999993</v>
      </c>
      <c r="BO234" s="51">
        <v>6469496.1999999993</v>
      </c>
      <c r="BP234" s="51">
        <v>6469496.1999999993</v>
      </c>
      <c r="BQ234" s="51">
        <v>6469496.1999999993</v>
      </c>
      <c r="BR234" s="51">
        <v>6469496.1999999993</v>
      </c>
      <c r="BS234" s="51">
        <v>6469496.1999999993</v>
      </c>
      <c r="BT234" s="51">
        <v>6469496.1999999993</v>
      </c>
      <c r="BU234" s="51">
        <v>6469496.1999999993</v>
      </c>
      <c r="BV234" s="51">
        <v>6469496.1999999993</v>
      </c>
      <c r="BW234" s="51">
        <v>6469496.1999999993</v>
      </c>
      <c r="BX234" s="51">
        <v>6469496.1999999993</v>
      </c>
      <c r="BY234" s="51">
        <v>6469496.1999999993</v>
      </c>
      <c r="BZ234" s="51">
        <v>6469496.1999999993</v>
      </c>
      <c r="CA234" s="51">
        <v>6469496.1999999993</v>
      </c>
      <c r="CB234" s="51">
        <v>6469496.1999999993</v>
      </c>
      <c r="CC234" s="51">
        <v>6469496.1999999993</v>
      </c>
      <c r="CD234" s="51">
        <v>6469496.1999999993</v>
      </c>
    </row>
    <row r="235" spans="1:82" hidden="1" x14ac:dyDescent="0.2">
      <c r="A235" s="50" t="s">
        <v>418</v>
      </c>
      <c r="B235" s="50" t="s">
        <v>144</v>
      </c>
      <c r="C235" s="50" t="s">
        <v>257</v>
      </c>
      <c r="D235" s="50" t="s">
        <v>258</v>
      </c>
      <c r="E235" s="51">
        <v>33089468.510000002</v>
      </c>
      <c r="F235" s="51">
        <v>40997874.270000003</v>
      </c>
      <c r="G235" s="51">
        <v>48628275.259999998</v>
      </c>
      <c r="H235" s="51">
        <v>50461148.770000003</v>
      </c>
      <c r="I235" s="51">
        <v>50804897.170000002</v>
      </c>
      <c r="J235" s="51">
        <v>46558414.039999999</v>
      </c>
      <c r="K235" s="51">
        <v>52795594.630000003</v>
      </c>
      <c r="L235" s="51">
        <v>69835784.370000005</v>
      </c>
      <c r="M235" s="51">
        <v>72262262.040000007</v>
      </c>
      <c r="N235" s="51">
        <v>92942732.219999999</v>
      </c>
      <c r="O235" s="51">
        <v>95996523.159999996</v>
      </c>
      <c r="P235" s="51">
        <v>98530432.060000002</v>
      </c>
      <c r="Q235" s="51">
        <v>98530432.060000002</v>
      </c>
      <c r="R235" s="51">
        <v>31894616.47000001</v>
      </c>
      <c r="S235" s="51">
        <v>42283586.060000002</v>
      </c>
      <c r="T235" s="51">
        <v>32774046.350000001</v>
      </c>
      <c r="U235" s="51">
        <v>35710215.82</v>
      </c>
      <c r="V235" s="51">
        <v>35746509.600000001</v>
      </c>
      <c r="W235" s="51">
        <v>31275743.419999998</v>
      </c>
      <c r="X235" s="51">
        <v>36081761.640000001</v>
      </c>
      <c r="Y235" s="51">
        <v>36094595.439999998</v>
      </c>
      <c r="Z235" s="51">
        <v>32306577.140000001</v>
      </c>
      <c r="AA235" s="51">
        <v>38991953.439999998</v>
      </c>
      <c r="AB235" s="51">
        <v>40915521.020000003</v>
      </c>
      <c r="AC235" s="51">
        <v>34193076.729999997</v>
      </c>
      <c r="AD235" s="51">
        <v>34193076.729999997</v>
      </c>
      <c r="AE235" s="51">
        <v>38918717.689999998</v>
      </c>
      <c r="AF235" s="51">
        <v>38944835.210000001</v>
      </c>
      <c r="AG235" s="51">
        <v>34203086.229999997</v>
      </c>
      <c r="AH235" s="51">
        <v>39174164.569999903</v>
      </c>
      <c r="AI235" s="51">
        <v>39134755.039999999</v>
      </c>
      <c r="AJ235" s="51">
        <v>23265635.780000001</v>
      </c>
      <c r="AK235" s="51">
        <v>27965678.599999998</v>
      </c>
      <c r="AL235" s="51">
        <v>35388659.049999997</v>
      </c>
      <c r="AM235" s="51">
        <v>37926849.350000001</v>
      </c>
      <c r="AN235" s="51">
        <v>47909012.470000006</v>
      </c>
      <c r="AO235" s="51">
        <v>48219349.129999995</v>
      </c>
      <c r="AP235" s="51">
        <v>24943128.839999996</v>
      </c>
      <c r="AQ235" s="51">
        <v>24943128.839999996</v>
      </c>
      <c r="AR235" s="51">
        <v>29548619.100000001</v>
      </c>
      <c r="AS235" s="51">
        <v>29938453.800000001</v>
      </c>
      <c r="AT235" s="51">
        <v>25211167.550000001</v>
      </c>
      <c r="AU235" s="51">
        <v>28266425.489999998</v>
      </c>
      <c r="AV235" s="51">
        <v>28206059.149999999</v>
      </c>
      <c r="AW235" s="51">
        <v>23058907.579999998</v>
      </c>
      <c r="AX235" s="51">
        <v>28174265.73</v>
      </c>
      <c r="AY235" s="51">
        <v>28055612.330000002</v>
      </c>
      <c r="AZ235" s="51">
        <v>23538493.759999998</v>
      </c>
      <c r="BA235" s="51">
        <v>21732584.599999998</v>
      </c>
      <c r="BB235" s="51">
        <v>17657879.399999999</v>
      </c>
      <c r="BC235" s="51">
        <v>14373852.91</v>
      </c>
      <c r="BD235" s="51">
        <v>14373852.91</v>
      </c>
      <c r="BE235" s="51">
        <v>30139591.482000001</v>
      </c>
      <c r="BF235" s="51">
        <v>30537222.876000002</v>
      </c>
      <c r="BG235" s="51">
        <v>25715390.901000001</v>
      </c>
      <c r="BH235" s="51">
        <v>28831753.9998</v>
      </c>
      <c r="BI235" s="51">
        <v>28770180.333000001</v>
      </c>
      <c r="BJ235" s="51">
        <v>23520085.731599998</v>
      </c>
      <c r="BK235" s="51">
        <v>28737751.044600002</v>
      </c>
      <c r="BL235" s="51">
        <v>28616724.576600004</v>
      </c>
      <c r="BM235" s="51">
        <v>24009263.635199998</v>
      </c>
      <c r="BN235" s="51">
        <v>22167236.291999999</v>
      </c>
      <c r="BO235" s="51">
        <v>18011036.987999998</v>
      </c>
      <c r="BP235" s="51">
        <v>14661329.9682</v>
      </c>
      <c r="BQ235" s="51">
        <v>14661329.9682</v>
      </c>
      <c r="BR235" s="51">
        <v>30742383.311640002</v>
      </c>
      <c r="BS235" s="51">
        <v>31147967.333520003</v>
      </c>
      <c r="BT235" s="51">
        <v>26229698.719020002</v>
      </c>
      <c r="BU235" s="51">
        <v>29408389.079796001</v>
      </c>
      <c r="BV235" s="51">
        <v>29345583.939660002</v>
      </c>
      <c r="BW235" s="51">
        <v>23990487.446231999</v>
      </c>
      <c r="BX235" s="51">
        <v>29312506.065492004</v>
      </c>
      <c r="BY235" s="51">
        <v>29189059.068132006</v>
      </c>
      <c r="BZ235" s="51">
        <v>24489448.907903999</v>
      </c>
      <c r="CA235" s="51">
        <v>22610581.017839998</v>
      </c>
      <c r="CB235" s="51">
        <v>18371257.727759998</v>
      </c>
      <c r="CC235" s="51">
        <v>14954556.567563999</v>
      </c>
      <c r="CD235" s="51">
        <v>14954556.567563999</v>
      </c>
    </row>
    <row r="236" spans="1:82" hidden="1" x14ac:dyDescent="0.2">
      <c r="A236" s="50" t="s">
        <v>418</v>
      </c>
      <c r="B236" s="50" t="s">
        <v>144</v>
      </c>
      <c r="C236" s="50" t="s">
        <v>523</v>
      </c>
      <c r="D236" s="50" t="s">
        <v>524</v>
      </c>
      <c r="E236" s="51">
        <v>0</v>
      </c>
      <c r="F236" s="51">
        <v>0</v>
      </c>
      <c r="G236" s="51">
        <v>623155.25</v>
      </c>
      <c r="H236" s="51">
        <v>0</v>
      </c>
      <c r="I236" s="51">
        <v>0</v>
      </c>
      <c r="J236" s="51">
        <v>758246.81</v>
      </c>
      <c r="K236" s="51">
        <v>0</v>
      </c>
      <c r="L236" s="51">
        <v>0</v>
      </c>
      <c r="M236" s="51">
        <v>0</v>
      </c>
      <c r="N236" s="51">
        <v>0</v>
      </c>
      <c r="O236" s="51">
        <v>0</v>
      </c>
      <c r="P236" s="51">
        <v>0</v>
      </c>
      <c r="Q236" s="51">
        <v>0</v>
      </c>
      <c r="R236" s="51">
        <v>0</v>
      </c>
      <c r="S236" s="51">
        <v>0</v>
      </c>
      <c r="T236" s="51">
        <v>2.9999999795109034E-2</v>
      </c>
      <c r="U236" s="51">
        <v>0</v>
      </c>
      <c r="V236" s="51">
        <v>0</v>
      </c>
      <c r="W236" s="51">
        <v>0</v>
      </c>
      <c r="X236" s="51">
        <v>0</v>
      </c>
      <c r="Y236" s="51">
        <v>0</v>
      </c>
      <c r="Z236" s="51">
        <v>0</v>
      </c>
      <c r="AA236" s="51">
        <v>0</v>
      </c>
      <c r="AB236" s="51">
        <v>0</v>
      </c>
      <c r="AC236" s="51">
        <v>0</v>
      </c>
      <c r="AD236" s="51">
        <v>0</v>
      </c>
      <c r="AE236" s="51">
        <v>-931091.59</v>
      </c>
      <c r="AF236" s="51">
        <v>0</v>
      </c>
      <c r="AG236" s="51">
        <v>0</v>
      </c>
      <c r="AH236" s="51">
        <v>0</v>
      </c>
      <c r="AI236" s="51">
        <v>0</v>
      </c>
      <c r="AJ236" s="51">
        <v>0</v>
      </c>
      <c r="AK236" s="51">
        <v>0</v>
      </c>
      <c r="AL236" s="51">
        <v>0</v>
      </c>
      <c r="AM236" s="51">
        <v>0</v>
      </c>
      <c r="AN236" s="51">
        <v>0</v>
      </c>
      <c r="AO236" s="51">
        <v>0</v>
      </c>
      <c r="AP236" s="51">
        <v>0</v>
      </c>
      <c r="AQ236" s="51">
        <v>0</v>
      </c>
      <c r="AR236" s="51">
        <v>0</v>
      </c>
      <c r="AS236" s="51">
        <v>0</v>
      </c>
      <c r="AT236" s="51">
        <v>0</v>
      </c>
      <c r="AU236" s="51">
        <v>0</v>
      </c>
      <c r="AV236" s="51">
        <v>0</v>
      </c>
      <c r="AW236" s="51">
        <v>0</v>
      </c>
      <c r="AX236" s="51">
        <v>0</v>
      </c>
      <c r="AY236" s="51">
        <v>0</v>
      </c>
      <c r="AZ236" s="51">
        <v>0</v>
      </c>
      <c r="BA236" s="51">
        <v>0</v>
      </c>
      <c r="BB236" s="51">
        <v>0</v>
      </c>
      <c r="BC236" s="51">
        <v>0</v>
      </c>
      <c r="BD236" s="51">
        <v>0</v>
      </c>
      <c r="BE236" s="51">
        <v>0</v>
      </c>
      <c r="BF236" s="51">
        <v>0</v>
      </c>
      <c r="BG236" s="51">
        <v>0</v>
      </c>
      <c r="BH236" s="51">
        <v>0</v>
      </c>
      <c r="BI236" s="51">
        <v>0</v>
      </c>
      <c r="BJ236" s="51">
        <v>0</v>
      </c>
      <c r="BK236" s="51">
        <v>0</v>
      </c>
      <c r="BL236" s="51">
        <v>0</v>
      </c>
      <c r="BM236" s="51">
        <v>0</v>
      </c>
      <c r="BN236" s="51">
        <v>0</v>
      </c>
      <c r="BO236" s="51">
        <v>0</v>
      </c>
      <c r="BP236" s="51">
        <v>0</v>
      </c>
      <c r="BQ236" s="51">
        <v>0</v>
      </c>
      <c r="BR236" s="51">
        <v>0</v>
      </c>
      <c r="BS236" s="51">
        <v>0</v>
      </c>
      <c r="BT236" s="51">
        <v>0</v>
      </c>
      <c r="BU236" s="51">
        <v>0</v>
      </c>
      <c r="BV236" s="51">
        <v>0</v>
      </c>
      <c r="BW236" s="51">
        <v>0</v>
      </c>
      <c r="BX236" s="51">
        <v>0</v>
      </c>
      <c r="BY236" s="51">
        <v>0</v>
      </c>
      <c r="BZ236" s="51">
        <v>0</v>
      </c>
      <c r="CA236" s="51">
        <v>0</v>
      </c>
      <c r="CB236" s="51">
        <v>0</v>
      </c>
      <c r="CC236" s="51">
        <v>0</v>
      </c>
      <c r="CD236" s="51">
        <v>0</v>
      </c>
    </row>
    <row r="237" spans="1:82" hidden="1" x14ac:dyDescent="0.2">
      <c r="A237" s="50" t="s">
        <v>418</v>
      </c>
      <c r="B237" s="50" t="s">
        <v>144</v>
      </c>
      <c r="C237" s="50" t="s">
        <v>525</v>
      </c>
      <c r="D237" s="50" t="s">
        <v>526</v>
      </c>
      <c r="E237" s="51">
        <v>215618992.59999999</v>
      </c>
      <c r="F237" s="51">
        <v>215618992.59999999</v>
      </c>
      <c r="G237" s="51">
        <v>214030748</v>
      </c>
      <c r="H237" s="51">
        <v>214030748</v>
      </c>
      <c r="I237" s="51">
        <v>239491665.69999999</v>
      </c>
      <c r="J237" s="51">
        <v>267468598.5</v>
      </c>
      <c r="K237" s="51">
        <v>292985262.89999998</v>
      </c>
      <c r="L237" s="51">
        <v>303093213.39999998</v>
      </c>
      <c r="M237" s="51">
        <v>303073078.39999998</v>
      </c>
      <c r="N237" s="51">
        <v>318543662.37</v>
      </c>
      <c r="O237" s="51">
        <v>318543662.37</v>
      </c>
      <c r="P237" s="51">
        <v>332583748.29000002</v>
      </c>
      <c r="Q237" s="51">
        <v>332583748.29000002</v>
      </c>
      <c r="R237" s="51">
        <v>332583748.29000002</v>
      </c>
      <c r="S237" s="51">
        <v>319825250.13</v>
      </c>
      <c r="T237" s="51">
        <v>285299489.00999999</v>
      </c>
      <c r="U237" s="51">
        <v>285299489.00999999</v>
      </c>
      <c r="V237" s="51">
        <v>285670337.11000001</v>
      </c>
      <c r="W237" s="51">
        <v>293242256.78000003</v>
      </c>
      <c r="X237" s="51">
        <v>293242256.77999997</v>
      </c>
      <c r="Y237" s="51">
        <v>292648373.45999998</v>
      </c>
      <c r="Z237" s="51">
        <v>282950945.59999996</v>
      </c>
      <c r="AA237" s="51">
        <v>357170605.40000004</v>
      </c>
      <c r="AB237" s="51">
        <v>411041811.50999999</v>
      </c>
      <c r="AC237" s="51">
        <v>405927453.5</v>
      </c>
      <c r="AD237" s="51">
        <v>405927453.5</v>
      </c>
      <c r="AE237" s="51">
        <v>457454719.89999998</v>
      </c>
      <c r="AF237" s="51">
        <v>467406182.60999995</v>
      </c>
      <c r="AG237" s="51">
        <v>457448286.37</v>
      </c>
      <c r="AH237" s="51">
        <v>513120004.02999997</v>
      </c>
      <c r="AI237" s="51">
        <v>513120004.02999997</v>
      </c>
      <c r="AJ237" s="51">
        <v>480322709.63999999</v>
      </c>
      <c r="AK237" s="51">
        <v>480322709.63999999</v>
      </c>
      <c r="AL237" s="51">
        <v>480322709.63999999</v>
      </c>
      <c r="AM237" s="51">
        <v>478376807.75999999</v>
      </c>
      <c r="AN237" s="51">
        <v>478376807.75999999</v>
      </c>
      <c r="AO237" s="51">
        <v>538976898.18000007</v>
      </c>
      <c r="AP237" s="51">
        <v>518276090.49000001</v>
      </c>
      <c r="AQ237" s="51">
        <v>518276090.49000001</v>
      </c>
      <c r="AR237" s="51">
        <v>518276090.49000001</v>
      </c>
      <c r="AS237" s="51">
        <v>519412943.03000003</v>
      </c>
      <c r="AT237" s="51">
        <v>501384140.81000006</v>
      </c>
      <c r="AU237" s="51">
        <v>487104597.87</v>
      </c>
      <c r="AV237" s="51">
        <v>487068980.34000003</v>
      </c>
      <c r="AW237" s="51">
        <v>481382222.00999999</v>
      </c>
      <c r="AX237" s="51">
        <v>481382222.00999999</v>
      </c>
      <c r="AY237" s="51">
        <v>481367702.31</v>
      </c>
      <c r="AZ237" s="51">
        <v>497058718.98000002</v>
      </c>
      <c r="BA237" s="51">
        <v>500262917.66000003</v>
      </c>
      <c r="BB237" s="51">
        <v>505515249.09000003</v>
      </c>
      <c r="BC237" s="51">
        <v>537277022.85000002</v>
      </c>
      <c r="BD237" s="51">
        <v>537277022.85000002</v>
      </c>
      <c r="BE237" s="51">
        <v>532256633.07850611</v>
      </c>
      <c r="BF237" s="51">
        <v>535284159.73692441</v>
      </c>
      <c r="BG237" s="51">
        <v>539210222.15925288</v>
      </c>
      <c r="BH237" s="51">
        <v>629530509.81488836</v>
      </c>
      <c r="BI237" s="51">
        <v>636518828.67995954</v>
      </c>
      <c r="BJ237" s="51">
        <v>630539259.1350137</v>
      </c>
      <c r="BK237" s="51">
        <v>639531826.8794477</v>
      </c>
      <c r="BL237" s="51">
        <v>648495194.81589186</v>
      </c>
      <c r="BM237" s="51">
        <v>669389973.29234254</v>
      </c>
      <c r="BN237" s="51">
        <v>680499205.46563554</v>
      </c>
      <c r="BO237" s="51">
        <v>689446189.65801167</v>
      </c>
      <c r="BP237" s="51">
        <v>650389790.70908189</v>
      </c>
      <c r="BQ237" s="51">
        <v>650389790.70908189</v>
      </c>
      <c r="BR237" s="51">
        <v>612353464.2554208</v>
      </c>
      <c r="BS237" s="51">
        <v>622296431.20098341</v>
      </c>
      <c r="BT237" s="51">
        <v>614250983.64829624</v>
      </c>
      <c r="BU237" s="51">
        <v>621262761.9092679</v>
      </c>
      <c r="BV237" s="51">
        <v>627331768.17643833</v>
      </c>
      <c r="BW237" s="51">
        <v>654397003.19974566</v>
      </c>
      <c r="BX237" s="51">
        <v>658702275.9995358</v>
      </c>
      <c r="BY237" s="51">
        <v>668978415.91187441</v>
      </c>
      <c r="BZ237" s="51">
        <v>690541834.06078267</v>
      </c>
      <c r="CA237" s="51">
        <v>693088387.51939571</v>
      </c>
      <c r="CB237" s="51">
        <v>692584757.32564831</v>
      </c>
      <c r="CC237" s="51">
        <v>697813662.22018218</v>
      </c>
      <c r="CD237" s="51">
        <v>697813662.22018218</v>
      </c>
    </row>
    <row r="238" spans="1:82" hidden="1" x14ac:dyDescent="0.2">
      <c r="A238" s="50" t="s">
        <v>418</v>
      </c>
      <c r="B238" s="50" t="s">
        <v>144</v>
      </c>
      <c r="C238" s="50" t="s">
        <v>527</v>
      </c>
      <c r="D238" s="50" t="s">
        <v>528</v>
      </c>
      <c r="E238" s="51">
        <v>44420427.789999999</v>
      </c>
      <c r="F238" s="51">
        <v>47209790</v>
      </c>
      <c r="G238" s="51">
        <v>44284927.649999999</v>
      </c>
      <c r="H238" s="51">
        <v>47190772.780000001</v>
      </c>
      <c r="I238" s="51">
        <v>49119256.93</v>
      </c>
      <c r="J238" s="51">
        <v>51217054.520000003</v>
      </c>
      <c r="K238" s="51">
        <v>56691797.32</v>
      </c>
      <c r="L238" s="51">
        <v>2009185.14</v>
      </c>
      <c r="M238" s="51">
        <v>2054386.73</v>
      </c>
      <c r="N238" s="51">
        <v>2054386.73</v>
      </c>
      <c r="O238" s="51">
        <v>2054386.73</v>
      </c>
      <c r="P238" s="51">
        <v>40732.729999999981</v>
      </c>
      <c r="Q238" s="51">
        <v>40732.729999999981</v>
      </c>
      <c r="R238" s="51">
        <v>-159266.91999999998</v>
      </c>
      <c r="S238" s="51">
        <v>3078662.47</v>
      </c>
      <c r="T238" s="51">
        <v>4389937.45</v>
      </c>
      <c r="U238" s="51">
        <v>4778752.26</v>
      </c>
      <c r="V238" s="51">
        <v>4803195.26</v>
      </c>
      <c r="W238" s="51">
        <v>5057239.26</v>
      </c>
      <c r="X238" s="51">
        <v>5082769.26</v>
      </c>
      <c r="Y238" s="51">
        <v>5298677.26</v>
      </c>
      <c r="Z238" s="51">
        <v>5298113.26</v>
      </c>
      <c r="AA238" s="51">
        <v>204357.66000000015</v>
      </c>
      <c r="AB238" s="51">
        <v>467711.81000000006</v>
      </c>
      <c r="AC238" s="51">
        <v>631444.85</v>
      </c>
      <c r="AD238" s="51">
        <v>631444.85</v>
      </c>
      <c r="AE238" s="51">
        <v>641399.77</v>
      </c>
      <c r="AF238" s="51">
        <v>381718.36</v>
      </c>
      <c r="AG238" s="51">
        <v>381718.36</v>
      </c>
      <c r="AH238" s="51">
        <v>384297.4</v>
      </c>
      <c r="AI238" s="51">
        <v>384297.4</v>
      </c>
      <c r="AJ238" s="51">
        <v>179940.4</v>
      </c>
      <c r="AK238" s="51">
        <v>179940.4</v>
      </c>
      <c r="AL238" s="51">
        <v>179940.4</v>
      </c>
      <c r="AM238" s="51">
        <v>3602954.15</v>
      </c>
      <c r="AN238" s="51">
        <v>8570587.8699999992</v>
      </c>
      <c r="AO238" s="51">
        <v>9794805.540000001</v>
      </c>
      <c r="AP238" s="51">
        <v>2949054.1500000008</v>
      </c>
      <c r="AQ238" s="51">
        <v>2949054.1500000008</v>
      </c>
      <c r="AR238" s="51">
        <v>2657317.15</v>
      </c>
      <c r="AS238" s="51">
        <v>57317.15</v>
      </c>
      <c r="AT238" s="51">
        <v>0</v>
      </c>
      <c r="AU238" s="51">
        <v>0</v>
      </c>
      <c r="AV238" s="51">
        <v>0</v>
      </c>
      <c r="AW238" s="51">
        <v>84782.83</v>
      </c>
      <c r="AX238" s="51">
        <v>84782.83</v>
      </c>
      <c r="AY238" s="51">
        <v>359184.83</v>
      </c>
      <c r="AZ238" s="51">
        <v>359184.82999999996</v>
      </c>
      <c r="BA238" s="51">
        <v>359184.82999999996</v>
      </c>
      <c r="BB238" s="51">
        <v>359184.82999999996</v>
      </c>
      <c r="BC238" s="51">
        <v>274401</v>
      </c>
      <c r="BD238" s="51">
        <v>274401</v>
      </c>
      <c r="BE238" s="51">
        <v>274401</v>
      </c>
      <c r="BF238" s="51">
        <v>274401</v>
      </c>
      <c r="BG238" s="51">
        <v>274401</v>
      </c>
      <c r="BH238" s="51">
        <v>274401</v>
      </c>
      <c r="BI238" s="51">
        <v>274401</v>
      </c>
      <c r="BJ238" s="51">
        <v>274401</v>
      </c>
      <c r="BK238" s="51">
        <v>274401</v>
      </c>
      <c r="BL238" s="51">
        <v>274401</v>
      </c>
      <c r="BM238" s="51">
        <v>274401</v>
      </c>
      <c r="BN238" s="51">
        <v>274401</v>
      </c>
      <c r="BO238" s="51">
        <v>274401</v>
      </c>
      <c r="BP238" s="51">
        <v>274401</v>
      </c>
      <c r="BQ238" s="51">
        <v>274401</v>
      </c>
      <c r="BR238" s="51">
        <v>274401</v>
      </c>
      <c r="BS238" s="51">
        <v>274401</v>
      </c>
      <c r="BT238" s="51">
        <v>274401</v>
      </c>
      <c r="BU238" s="51">
        <v>274401</v>
      </c>
      <c r="BV238" s="51">
        <v>274401</v>
      </c>
      <c r="BW238" s="51">
        <v>274401</v>
      </c>
      <c r="BX238" s="51">
        <v>274401</v>
      </c>
      <c r="BY238" s="51">
        <v>274401</v>
      </c>
      <c r="BZ238" s="51">
        <v>274401</v>
      </c>
      <c r="CA238" s="51">
        <v>274401</v>
      </c>
      <c r="CB238" s="51">
        <v>274401</v>
      </c>
      <c r="CC238" s="51">
        <v>274401</v>
      </c>
      <c r="CD238" s="51">
        <v>274401</v>
      </c>
    </row>
    <row r="239" spans="1:82" hidden="1" x14ac:dyDescent="0.2">
      <c r="A239" s="50" t="s">
        <v>418</v>
      </c>
      <c r="B239" s="50" t="s">
        <v>144</v>
      </c>
      <c r="C239" s="50" t="s">
        <v>175</v>
      </c>
      <c r="D239" s="50" t="s">
        <v>529</v>
      </c>
      <c r="E239" s="51">
        <v>43795762758</v>
      </c>
      <c r="F239" s="51">
        <v>43928595185</v>
      </c>
      <c r="G239" s="51">
        <v>44017568243</v>
      </c>
      <c r="H239" s="51">
        <v>44143380936</v>
      </c>
      <c r="I239" s="51">
        <v>44230374768</v>
      </c>
      <c r="J239" s="51">
        <v>44440039460</v>
      </c>
      <c r="K239" s="51">
        <v>44734102719</v>
      </c>
      <c r="L239" s="51">
        <v>45172346803</v>
      </c>
      <c r="M239" s="51">
        <v>45449067226</v>
      </c>
      <c r="N239" s="51">
        <v>45743162600.68</v>
      </c>
      <c r="O239" s="51">
        <v>45885931264.879997</v>
      </c>
      <c r="P239" s="51">
        <v>49983510999.669998</v>
      </c>
      <c r="Q239" s="51">
        <v>49983510999.669998</v>
      </c>
      <c r="R239" s="51">
        <v>50033302876.220001</v>
      </c>
      <c r="S239" s="51">
        <v>50139966912.099991</v>
      </c>
      <c r="T239" s="51">
        <v>50296384991.93</v>
      </c>
      <c r="U239" s="51">
        <v>50669635224.779999</v>
      </c>
      <c r="V239" s="51">
        <v>50771558550.290001</v>
      </c>
      <c r="W239" s="51">
        <v>51117966963.970001</v>
      </c>
      <c r="X239" s="51">
        <v>51374736720.440002</v>
      </c>
      <c r="Y239" s="51">
        <v>51633862539.089996</v>
      </c>
      <c r="Z239" s="51">
        <v>52070029179.18</v>
      </c>
      <c r="AA239" s="51">
        <v>52395205660.629997</v>
      </c>
      <c r="AB239" s="51">
        <v>54179548514.029999</v>
      </c>
      <c r="AC239" s="51">
        <v>54706321101.080002</v>
      </c>
      <c r="AD239" s="51">
        <v>54706321101.080002</v>
      </c>
      <c r="AE239" s="51">
        <v>54852114141.240005</v>
      </c>
      <c r="AF239" s="51">
        <v>55034673270.569992</v>
      </c>
      <c r="AG239" s="51">
        <v>55216106190.779999</v>
      </c>
      <c r="AH239" s="51">
        <v>55348292092.87999</v>
      </c>
      <c r="AI239" s="51">
        <v>55596524301.779999</v>
      </c>
      <c r="AJ239" s="51">
        <v>55798998675.440002</v>
      </c>
      <c r="AK239" s="51">
        <v>56224878809.229996</v>
      </c>
      <c r="AL239" s="51">
        <v>56716847695.540001</v>
      </c>
      <c r="AM239" s="51">
        <v>57141088446.769997</v>
      </c>
      <c r="AN239" s="51">
        <v>56809080414.469994</v>
      </c>
      <c r="AO239" s="51">
        <v>57471869264.709999</v>
      </c>
      <c r="AP239" s="51">
        <v>58003032782.380005</v>
      </c>
      <c r="AQ239" s="51">
        <v>58003032782.380005</v>
      </c>
      <c r="AR239" s="51">
        <v>58170678664.770004</v>
      </c>
      <c r="AS239" s="51">
        <v>58443301619.190002</v>
      </c>
      <c r="AT239" s="51">
        <v>59217022781.839996</v>
      </c>
      <c r="AU239" s="51">
        <v>59578727253.139999</v>
      </c>
      <c r="AV239" s="51">
        <v>59696550764.209991</v>
      </c>
      <c r="AW239" s="51">
        <v>60001369229.410004</v>
      </c>
      <c r="AX239" s="51">
        <v>60443877434.970001</v>
      </c>
      <c r="AY239" s="51">
        <v>60748165629.220001</v>
      </c>
      <c r="AZ239" s="51">
        <v>61063114648.040001</v>
      </c>
      <c r="BA239" s="51">
        <v>61418245326.879997</v>
      </c>
      <c r="BB239" s="51">
        <v>61602500639.800003</v>
      </c>
      <c r="BC239" s="51">
        <v>60832522515.440002</v>
      </c>
      <c r="BD239" s="51">
        <v>60832522515.440002</v>
      </c>
      <c r="BE239" s="51">
        <v>62067413632.641327</v>
      </c>
      <c r="BF239" s="51">
        <v>62562427686.287872</v>
      </c>
      <c r="BG239" s="51">
        <v>63074160902.799568</v>
      </c>
      <c r="BH239" s="51">
        <v>63907233025.344437</v>
      </c>
      <c r="BI239" s="51">
        <v>65193057449.704971</v>
      </c>
      <c r="BJ239" s="51">
        <v>66414739587.669899</v>
      </c>
      <c r="BK239" s="51">
        <v>66721148157.113823</v>
      </c>
      <c r="BL239" s="51">
        <v>67114019914.16658</v>
      </c>
      <c r="BM239" s="51">
        <v>67428580234.20932</v>
      </c>
      <c r="BN239" s="51">
        <v>67901244019.76432</v>
      </c>
      <c r="BO239" s="51">
        <v>68259776244.151772</v>
      </c>
      <c r="BP239" s="51">
        <v>69513598981.403275</v>
      </c>
      <c r="BQ239" s="51">
        <v>69513598981.403275</v>
      </c>
      <c r="BR239" s="51">
        <v>70693484903.553207</v>
      </c>
      <c r="BS239" s="51">
        <v>70982673250.739517</v>
      </c>
      <c r="BT239" s="51">
        <v>71257776730.413834</v>
      </c>
      <c r="BU239" s="51">
        <v>71468981046.770218</v>
      </c>
      <c r="BV239" s="51">
        <v>72012167771.153</v>
      </c>
      <c r="BW239" s="51">
        <v>72474520884.287292</v>
      </c>
      <c r="BX239" s="51">
        <v>72862538015.149597</v>
      </c>
      <c r="BY239" s="51">
        <v>73188318061.798767</v>
      </c>
      <c r="BZ239" s="51">
        <v>73603756232.533844</v>
      </c>
      <c r="CA239" s="51">
        <v>74151720680.591293</v>
      </c>
      <c r="CB239" s="51">
        <v>74481480866.251053</v>
      </c>
      <c r="CC239" s="51">
        <v>75346638789.692032</v>
      </c>
      <c r="CD239" s="51">
        <v>75346638789.692032</v>
      </c>
    </row>
    <row r="240" spans="1:82" hidden="1" x14ac:dyDescent="0.2">
      <c r="A240" s="50" t="s">
        <v>418</v>
      </c>
      <c r="B240" s="50" t="s">
        <v>144</v>
      </c>
      <c r="C240" s="50" t="s">
        <v>175</v>
      </c>
      <c r="D240" s="50" t="s">
        <v>530</v>
      </c>
      <c r="E240" s="51">
        <v>0</v>
      </c>
      <c r="F240" s="51">
        <v>0</v>
      </c>
      <c r="G240" s="51">
        <v>0</v>
      </c>
      <c r="H240" s="51">
        <v>0</v>
      </c>
      <c r="I240" s="51">
        <v>0</v>
      </c>
      <c r="J240" s="51">
        <v>0</v>
      </c>
      <c r="K240" s="51">
        <v>0</v>
      </c>
      <c r="L240" s="51">
        <v>0</v>
      </c>
      <c r="M240" s="51">
        <v>0</v>
      </c>
      <c r="N240" s="51">
        <v>0</v>
      </c>
      <c r="O240" s="51">
        <v>0</v>
      </c>
      <c r="P240" s="51">
        <v>0</v>
      </c>
      <c r="Q240" s="51">
        <v>0</v>
      </c>
      <c r="R240" s="51">
        <v>0</v>
      </c>
      <c r="S240" s="51">
        <v>0</v>
      </c>
      <c r="T240" s="51">
        <v>0</v>
      </c>
      <c r="U240" s="51">
        <v>0</v>
      </c>
      <c r="V240" s="51">
        <v>0</v>
      </c>
      <c r="W240" s="51">
        <v>0</v>
      </c>
      <c r="X240" s="51">
        <v>0</v>
      </c>
      <c r="Y240" s="51">
        <v>0</v>
      </c>
      <c r="Z240" s="51">
        <v>0</v>
      </c>
      <c r="AA240" s="51">
        <v>0</v>
      </c>
      <c r="AB240" s="51">
        <v>0</v>
      </c>
      <c r="AC240" s="51">
        <v>0</v>
      </c>
      <c r="AD240" s="51">
        <v>0</v>
      </c>
      <c r="AE240" s="51">
        <v>0</v>
      </c>
      <c r="AF240" s="51">
        <v>0</v>
      </c>
      <c r="AG240" s="51">
        <v>0</v>
      </c>
      <c r="AH240" s="51">
        <v>0</v>
      </c>
      <c r="AI240" s="51">
        <v>0</v>
      </c>
      <c r="AJ240" s="51">
        <v>0</v>
      </c>
      <c r="AK240" s="51">
        <v>0</v>
      </c>
      <c r="AL240" s="51">
        <v>0</v>
      </c>
      <c r="AM240" s="51">
        <v>0</v>
      </c>
      <c r="AN240" s="51">
        <v>0</v>
      </c>
      <c r="AO240" s="51">
        <v>0</v>
      </c>
      <c r="AP240" s="51">
        <v>0</v>
      </c>
      <c r="AQ240" s="51">
        <v>0</v>
      </c>
      <c r="AR240" s="51">
        <v>0</v>
      </c>
      <c r="AS240" s="51">
        <v>0</v>
      </c>
      <c r="AT240" s="51">
        <v>0</v>
      </c>
      <c r="AU240" s="51">
        <v>0</v>
      </c>
      <c r="AV240" s="51">
        <v>0</v>
      </c>
      <c r="AW240" s="51">
        <v>0</v>
      </c>
      <c r="AX240" s="51">
        <v>0</v>
      </c>
      <c r="AY240" s="51">
        <v>0</v>
      </c>
      <c r="AZ240" s="51">
        <v>0</v>
      </c>
      <c r="BA240" s="51">
        <v>2899.77</v>
      </c>
      <c r="BB240" s="51">
        <v>7146.0400000000009</v>
      </c>
      <c r="BC240" s="51">
        <v>481154.37</v>
      </c>
      <c r="BD240" s="51">
        <v>481154.37</v>
      </c>
      <c r="BE240" s="51">
        <v>481154.37</v>
      </c>
      <c r="BF240" s="51">
        <v>481154.37</v>
      </c>
      <c r="BG240" s="51">
        <v>481154.37</v>
      </c>
      <c r="BH240" s="51">
        <v>481154.37</v>
      </c>
      <c r="BI240" s="51">
        <v>481154.37</v>
      </c>
      <c r="BJ240" s="51">
        <v>481154.37</v>
      </c>
      <c r="BK240" s="51">
        <v>481154.37</v>
      </c>
      <c r="BL240" s="51">
        <v>481154.37</v>
      </c>
      <c r="BM240" s="51">
        <v>481154.37</v>
      </c>
      <c r="BN240" s="51">
        <v>481154.37</v>
      </c>
      <c r="BO240" s="51">
        <v>481154.37</v>
      </c>
      <c r="BP240" s="51">
        <v>481154.37</v>
      </c>
      <c r="BQ240" s="51">
        <v>481154.37</v>
      </c>
      <c r="BR240" s="51">
        <v>481154.37</v>
      </c>
      <c r="BS240" s="51">
        <v>481154.37</v>
      </c>
      <c r="BT240" s="51">
        <v>481154.37</v>
      </c>
      <c r="BU240" s="51">
        <v>481154.37</v>
      </c>
      <c r="BV240" s="51">
        <v>481154.37</v>
      </c>
      <c r="BW240" s="51">
        <v>481154.37</v>
      </c>
      <c r="BX240" s="51">
        <v>481154.37</v>
      </c>
      <c r="BY240" s="51">
        <v>481154.37</v>
      </c>
      <c r="BZ240" s="51">
        <v>481154.37</v>
      </c>
      <c r="CA240" s="51">
        <v>481154.37</v>
      </c>
      <c r="CB240" s="51">
        <v>481154.37</v>
      </c>
      <c r="CC240" s="51">
        <v>481154.37</v>
      </c>
      <c r="CD240" s="51">
        <v>481154.37</v>
      </c>
    </row>
    <row r="241" spans="1:82" hidden="1" x14ac:dyDescent="0.2">
      <c r="A241" s="50" t="s">
        <v>418</v>
      </c>
      <c r="B241" s="50" t="s">
        <v>144</v>
      </c>
      <c r="C241" s="50" t="s">
        <v>531</v>
      </c>
      <c r="D241" s="50" t="s">
        <v>532</v>
      </c>
      <c r="E241" s="51">
        <v>-175007595.59999999</v>
      </c>
      <c r="F241" s="51">
        <v>-174993146.80000001</v>
      </c>
      <c r="G241" s="51">
        <v>-174993146.80000001</v>
      </c>
      <c r="H241" s="51">
        <v>-174993146.80000001</v>
      </c>
      <c r="I241" s="51">
        <v>-174993146.80000001</v>
      </c>
      <c r="J241" s="51">
        <v>-174993146.69999999</v>
      </c>
      <c r="K241" s="51">
        <v>-174988887.19999999</v>
      </c>
      <c r="L241" s="51">
        <v>-174988887.19999999</v>
      </c>
      <c r="M241" s="51">
        <v>-174988887.40000001</v>
      </c>
      <c r="N241" s="51">
        <v>-174960599.47</v>
      </c>
      <c r="O241" s="51">
        <v>-174688273.53</v>
      </c>
      <c r="P241" s="51">
        <v>-174688273.47</v>
      </c>
      <c r="Q241" s="51">
        <v>-174688273.47</v>
      </c>
      <c r="R241" s="51">
        <v>-174688273.38999999</v>
      </c>
      <c r="S241" s="51">
        <v>-174688273.33999997</v>
      </c>
      <c r="T241" s="51">
        <v>-173660215.64000002</v>
      </c>
      <c r="U241" s="51">
        <v>-171373225.38</v>
      </c>
      <c r="V241" s="51">
        <v>-171373032.99000001</v>
      </c>
      <c r="W241" s="51">
        <v>-170463989.38</v>
      </c>
      <c r="X241" s="51">
        <v>-170462898.01999998</v>
      </c>
      <c r="Y241" s="51">
        <v>-170461991.5</v>
      </c>
      <c r="Z241" s="51">
        <v>-170461991.5</v>
      </c>
      <c r="AA241" s="51">
        <v>-170461991.47999999</v>
      </c>
      <c r="AB241" s="51">
        <v>-170451164.20999998</v>
      </c>
      <c r="AC241" s="51">
        <v>-170448135.81</v>
      </c>
      <c r="AD241" s="51">
        <v>-170448135.81</v>
      </c>
      <c r="AE241" s="51">
        <v>-170448135.81</v>
      </c>
      <c r="AF241" s="51">
        <v>-170447581.88</v>
      </c>
      <c r="AG241" s="51">
        <v>-170428083.329999</v>
      </c>
      <c r="AH241" s="51">
        <v>-170402070.50999999</v>
      </c>
      <c r="AI241" s="51">
        <v>-170402070.50999999</v>
      </c>
      <c r="AJ241" s="51">
        <v>-170402070.5</v>
      </c>
      <c r="AK241" s="51">
        <v>-170402070.5</v>
      </c>
      <c r="AL241" s="51">
        <v>-170402070.47999999</v>
      </c>
      <c r="AM241" s="51">
        <v>-170402070.47</v>
      </c>
      <c r="AN241" s="51">
        <v>-170402070.47</v>
      </c>
      <c r="AO241" s="51">
        <v>-170803542.13</v>
      </c>
      <c r="AP241" s="51">
        <v>-170798926.29999998</v>
      </c>
      <c r="AQ241" s="51">
        <v>-170798926.29999998</v>
      </c>
      <c r="AR241" s="51">
        <v>-170798926.30000001</v>
      </c>
      <c r="AS241" s="51">
        <v>-170798926.29000002</v>
      </c>
      <c r="AT241" s="51">
        <v>-170798926.28999999</v>
      </c>
      <c r="AU241" s="51">
        <v>-170782185.38</v>
      </c>
      <c r="AV241" s="51">
        <v>-170742480.53999999</v>
      </c>
      <c r="AW241" s="51">
        <v>-170742480.5</v>
      </c>
      <c r="AX241" s="51">
        <v>-170727931.33000001</v>
      </c>
      <c r="AY241" s="51">
        <v>-170727931.33000001</v>
      </c>
      <c r="AZ241" s="51">
        <v>-170561429.5</v>
      </c>
      <c r="BA241" s="51">
        <v>-170561429.5</v>
      </c>
      <c r="BB241" s="51">
        <v>-170325046</v>
      </c>
      <c r="BC241" s="51">
        <v>-170324922.41999999</v>
      </c>
      <c r="BD241" s="51">
        <v>-170324922.41999999</v>
      </c>
      <c r="BE241" s="51">
        <v>-170324922.41999999</v>
      </c>
      <c r="BF241" s="51">
        <v>-170324922.41999999</v>
      </c>
      <c r="BG241" s="51">
        <v>-170324922.41999999</v>
      </c>
      <c r="BH241" s="51">
        <v>-170324922.41999999</v>
      </c>
      <c r="BI241" s="51">
        <v>-170324922.41999999</v>
      </c>
      <c r="BJ241" s="51">
        <v>-170324922.41999999</v>
      </c>
      <c r="BK241" s="51">
        <v>-170324922.41999999</v>
      </c>
      <c r="BL241" s="51">
        <v>-170324922.41999999</v>
      </c>
      <c r="BM241" s="51">
        <v>-170324922.41999999</v>
      </c>
      <c r="BN241" s="51">
        <v>-170324922.41999999</v>
      </c>
      <c r="BO241" s="51">
        <v>-170324922.41999999</v>
      </c>
      <c r="BP241" s="51">
        <v>-170324922.41999999</v>
      </c>
      <c r="BQ241" s="51">
        <v>-170324922.41999999</v>
      </c>
      <c r="BR241" s="51">
        <v>-170324922.41999999</v>
      </c>
      <c r="BS241" s="51">
        <v>-170324922.41999999</v>
      </c>
      <c r="BT241" s="51">
        <v>-170324922.41999999</v>
      </c>
      <c r="BU241" s="51">
        <v>-170324922.41999999</v>
      </c>
      <c r="BV241" s="51">
        <v>-170324922.41999999</v>
      </c>
      <c r="BW241" s="51">
        <v>-170324922.41999999</v>
      </c>
      <c r="BX241" s="51">
        <v>-170324922.41999999</v>
      </c>
      <c r="BY241" s="51">
        <v>-170324922.41999999</v>
      </c>
      <c r="BZ241" s="51">
        <v>-170324922.41999999</v>
      </c>
      <c r="CA241" s="51">
        <v>-170324922.41999999</v>
      </c>
      <c r="CB241" s="51">
        <v>-170324922.41999999</v>
      </c>
      <c r="CC241" s="51">
        <v>-170324922.41999999</v>
      </c>
      <c r="CD241" s="51">
        <v>-170324922.41999999</v>
      </c>
    </row>
    <row r="242" spans="1:82" hidden="1" x14ac:dyDescent="0.2">
      <c r="A242" s="50" t="s">
        <v>418</v>
      </c>
      <c r="B242" s="50" t="s">
        <v>144</v>
      </c>
      <c r="C242" s="50" t="s">
        <v>533</v>
      </c>
      <c r="D242" s="50" t="s">
        <v>534</v>
      </c>
      <c r="E242" s="51">
        <v>116849131.3</v>
      </c>
      <c r="F242" s="51">
        <v>127901801.8</v>
      </c>
      <c r="G242" s="51">
        <v>135155627.5</v>
      </c>
      <c r="H242" s="51">
        <v>131759090.8</v>
      </c>
      <c r="I242" s="51">
        <v>111015337</v>
      </c>
      <c r="J242" s="51">
        <v>118856602.40000001</v>
      </c>
      <c r="K242" s="51">
        <v>93342060.939999998</v>
      </c>
      <c r="L242" s="51">
        <v>93506973.409999996</v>
      </c>
      <c r="M242" s="51">
        <v>93506973.409999996</v>
      </c>
      <c r="N242" s="51">
        <v>85310565.099999994</v>
      </c>
      <c r="O242" s="51">
        <v>85312311.969999999</v>
      </c>
      <c r="P242" s="51">
        <v>89920238.909999996</v>
      </c>
      <c r="Q242" s="51">
        <v>89920238.909999996</v>
      </c>
      <c r="R242" s="51">
        <v>89921697.140000001</v>
      </c>
      <c r="S242" s="51">
        <v>89921697.140000001</v>
      </c>
      <c r="T242" s="51">
        <v>111337736.06</v>
      </c>
      <c r="U242" s="51">
        <v>111705760.68000001</v>
      </c>
      <c r="V242" s="51">
        <v>143089717.17000002</v>
      </c>
      <c r="W242" s="51">
        <v>143849139.73999998</v>
      </c>
      <c r="X242" s="51">
        <v>163554568.31</v>
      </c>
      <c r="Y242" s="51">
        <v>163554568.31</v>
      </c>
      <c r="Z242" s="51">
        <v>178881704.77000001</v>
      </c>
      <c r="AA242" s="51">
        <v>105006892.17000002</v>
      </c>
      <c r="AB242" s="51">
        <v>55656914.960000001</v>
      </c>
      <c r="AC242" s="51">
        <v>117743665.42</v>
      </c>
      <c r="AD242" s="51">
        <v>117743665.42</v>
      </c>
      <c r="AE242" s="51">
        <v>65623180.370000005</v>
      </c>
      <c r="AF242" s="51">
        <v>55896977.659999996</v>
      </c>
      <c r="AG242" s="51">
        <v>55897877.909999996</v>
      </c>
      <c r="AH242" s="51">
        <v>226160.25</v>
      </c>
      <c r="AI242" s="51">
        <v>226160.25</v>
      </c>
      <c r="AJ242" s="51">
        <v>226231.22</v>
      </c>
      <c r="AK242" s="51">
        <v>226231.22</v>
      </c>
      <c r="AL242" s="51">
        <v>226231.22</v>
      </c>
      <c r="AM242" s="51">
        <v>61135.489999999991</v>
      </c>
      <c r="AN242" s="51">
        <v>7354270.2799999993</v>
      </c>
      <c r="AO242" s="51">
        <v>7503034.7000000002</v>
      </c>
      <c r="AP242" s="51">
        <v>773597.90000000037</v>
      </c>
      <c r="AQ242" s="51">
        <v>773597.90000000037</v>
      </c>
      <c r="AR242" s="51">
        <v>1331852.54</v>
      </c>
      <c r="AS242" s="51">
        <v>7773610.1900000004</v>
      </c>
      <c r="AT242" s="51">
        <v>24905049.240000002</v>
      </c>
      <c r="AU242" s="51">
        <v>26272015.699999999</v>
      </c>
      <c r="AV242" s="51">
        <v>29186547.030000001</v>
      </c>
      <c r="AW242" s="51">
        <v>29399984</v>
      </c>
      <c r="AX242" s="51">
        <v>23960836.079999998</v>
      </c>
      <c r="AY242" s="51">
        <v>32441173.349999998</v>
      </c>
      <c r="AZ242" s="51">
        <v>11796316.130000003</v>
      </c>
      <c r="BA242" s="51">
        <v>58274709.480000004</v>
      </c>
      <c r="BB242" s="51">
        <v>85519029.030000001</v>
      </c>
      <c r="BC242" s="51">
        <v>112359517.51000001</v>
      </c>
      <c r="BD242" s="51">
        <v>112359517.51000001</v>
      </c>
      <c r="BE242" s="51">
        <v>112359517.51000001</v>
      </c>
      <c r="BF242" s="51">
        <v>112359517.51000001</v>
      </c>
      <c r="BG242" s="51">
        <v>112359517.51000001</v>
      </c>
      <c r="BH242" s="51">
        <v>112359517.51000001</v>
      </c>
      <c r="BI242" s="51">
        <v>112359517.51000001</v>
      </c>
      <c r="BJ242" s="51">
        <v>112359517.51000001</v>
      </c>
      <c r="BK242" s="51">
        <v>112359517.51000001</v>
      </c>
      <c r="BL242" s="51">
        <v>112359517.51000001</v>
      </c>
      <c r="BM242" s="51">
        <v>112359517.51000001</v>
      </c>
      <c r="BN242" s="51">
        <v>112359517.51000001</v>
      </c>
      <c r="BO242" s="51">
        <v>112359517.51000001</v>
      </c>
      <c r="BP242" s="51">
        <v>112359517.51000001</v>
      </c>
      <c r="BQ242" s="51">
        <v>112359517.51000001</v>
      </c>
      <c r="BR242" s="51">
        <v>112359517.51000001</v>
      </c>
      <c r="BS242" s="51">
        <v>112359517.51000001</v>
      </c>
      <c r="BT242" s="51">
        <v>112359517.51000001</v>
      </c>
      <c r="BU242" s="51">
        <v>112359517.51000001</v>
      </c>
      <c r="BV242" s="51">
        <v>112359517.51000001</v>
      </c>
      <c r="BW242" s="51">
        <v>112359517.51000001</v>
      </c>
      <c r="BX242" s="51">
        <v>112359517.51000001</v>
      </c>
      <c r="BY242" s="51">
        <v>112359517.51000001</v>
      </c>
      <c r="BZ242" s="51">
        <v>112359517.51000001</v>
      </c>
      <c r="CA242" s="51">
        <v>112359517.51000001</v>
      </c>
      <c r="CB242" s="51">
        <v>112359517.51000001</v>
      </c>
      <c r="CC242" s="51">
        <v>112359517.51000001</v>
      </c>
      <c r="CD242" s="51">
        <v>112359517.51000001</v>
      </c>
    </row>
    <row r="243" spans="1:82" hidden="1" x14ac:dyDescent="0.2">
      <c r="A243" s="50" t="s">
        <v>418</v>
      </c>
      <c r="B243" s="50" t="s">
        <v>144</v>
      </c>
      <c r="C243" s="50" t="s">
        <v>535</v>
      </c>
      <c r="D243" s="50" t="s">
        <v>536</v>
      </c>
      <c r="E243" s="51">
        <v>942822.40000000002</v>
      </c>
      <c r="F243" s="51">
        <v>942822.40000000002</v>
      </c>
      <c r="G243" s="51">
        <v>942822.40000000002</v>
      </c>
      <c r="H243" s="51">
        <v>942822.40000000002</v>
      </c>
      <c r="I243" s="51">
        <v>942822.40000000002</v>
      </c>
      <c r="J243" s="51">
        <v>0</v>
      </c>
      <c r="K243" s="51">
        <v>336751.8</v>
      </c>
      <c r="L243" s="51">
        <v>336751.8</v>
      </c>
      <c r="M243" s="51">
        <v>336751.8</v>
      </c>
      <c r="N243" s="51">
        <v>336751.8</v>
      </c>
      <c r="O243" s="51">
        <v>336751.8</v>
      </c>
      <c r="P243" s="51">
        <v>179627189.25999999</v>
      </c>
      <c r="Q243" s="51">
        <v>179627189.25999999</v>
      </c>
      <c r="R243" s="51">
        <v>179290437.45999998</v>
      </c>
      <c r="S243" s="51">
        <v>179290437.46000001</v>
      </c>
      <c r="T243" s="51">
        <v>180204452.87</v>
      </c>
      <c r="U243" s="51">
        <v>2609962.4099999964</v>
      </c>
      <c r="V243" s="51">
        <v>2609962.41</v>
      </c>
      <c r="W243" s="51">
        <v>-3.9999999571591616E-2</v>
      </c>
      <c r="X243" s="51">
        <v>-0.04</v>
      </c>
      <c r="Y243" s="51">
        <v>-0.04</v>
      </c>
      <c r="Z243" s="51">
        <v>-0.04</v>
      </c>
      <c r="AA243" s="51">
        <v>-0.04</v>
      </c>
      <c r="AB243" s="51">
        <v>-0.04</v>
      </c>
      <c r="AC243" s="51">
        <v>-0.04</v>
      </c>
      <c r="AD243" s="51">
        <v>-0.04</v>
      </c>
      <c r="AE243" s="51">
        <v>-0.04</v>
      </c>
      <c r="AF243" s="51">
        <v>66704.670000000013</v>
      </c>
      <c r="AG243" s="51">
        <v>66704.67</v>
      </c>
      <c r="AH243" s="51">
        <v>66704.67</v>
      </c>
      <c r="AI243" s="51">
        <v>66704.67</v>
      </c>
      <c r="AJ243" s="51">
        <v>0</v>
      </c>
      <c r="AK243" s="51">
        <v>0</v>
      </c>
      <c r="AL243" s="51">
        <v>0</v>
      </c>
      <c r="AM243" s="51">
        <v>0</v>
      </c>
      <c r="AN243" s="51">
        <v>0</v>
      </c>
      <c r="AO243" s="51">
        <v>0</v>
      </c>
      <c r="AP243" s="51">
        <v>0</v>
      </c>
      <c r="AQ243" s="51">
        <v>0</v>
      </c>
      <c r="AR243" s="51">
        <v>0</v>
      </c>
      <c r="AS243" s="51">
        <v>0</v>
      </c>
      <c r="AT243" s="51">
        <v>0</v>
      </c>
      <c r="AU243" s="51">
        <v>0</v>
      </c>
      <c r="AV243" s="51">
        <v>0</v>
      </c>
      <c r="AW243" s="51">
        <v>0</v>
      </c>
      <c r="AX243" s="51">
        <v>0</v>
      </c>
      <c r="AY243" s="51">
        <v>0</v>
      </c>
      <c r="AZ243" s="51">
        <v>0</v>
      </c>
      <c r="BA243" s="51">
        <v>0</v>
      </c>
      <c r="BB243" s="51">
        <v>0</v>
      </c>
      <c r="BC243" s="51">
        <v>0</v>
      </c>
      <c r="BD243" s="51">
        <v>0</v>
      </c>
      <c r="BE243" s="51">
        <v>0</v>
      </c>
      <c r="BF243" s="51">
        <v>0</v>
      </c>
      <c r="BG243" s="51">
        <v>0</v>
      </c>
      <c r="BH243" s="51">
        <v>0</v>
      </c>
      <c r="BI243" s="51">
        <v>0</v>
      </c>
      <c r="BJ243" s="51">
        <v>0</v>
      </c>
      <c r="BK243" s="51">
        <v>0</v>
      </c>
      <c r="BL243" s="51">
        <v>0</v>
      </c>
      <c r="BM243" s="51">
        <v>0</v>
      </c>
      <c r="BN243" s="51">
        <v>0</v>
      </c>
      <c r="BO243" s="51">
        <v>0</v>
      </c>
      <c r="BP243" s="51">
        <v>0</v>
      </c>
      <c r="BQ243" s="51">
        <v>0</v>
      </c>
      <c r="BR243" s="51">
        <v>0</v>
      </c>
      <c r="BS243" s="51">
        <v>0</v>
      </c>
      <c r="BT243" s="51">
        <v>0</v>
      </c>
      <c r="BU243" s="51">
        <v>0</v>
      </c>
      <c r="BV243" s="51">
        <v>0</v>
      </c>
      <c r="BW243" s="51">
        <v>0</v>
      </c>
      <c r="BX243" s="51">
        <v>0</v>
      </c>
      <c r="BY243" s="51">
        <v>0</v>
      </c>
      <c r="BZ243" s="51">
        <v>0</v>
      </c>
      <c r="CA243" s="51">
        <v>0</v>
      </c>
      <c r="CB243" s="51">
        <v>0</v>
      </c>
      <c r="CC243" s="51">
        <v>0</v>
      </c>
      <c r="CD243" s="51">
        <v>0</v>
      </c>
    </row>
    <row r="244" spans="1:82" hidden="1" x14ac:dyDescent="0.2">
      <c r="A244" s="50" t="s">
        <v>418</v>
      </c>
      <c r="B244" s="50" t="s">
        <v>144</v>
      </c>
      <c r="C244" s="50" t="s">
        <v>537</v>
      </c>
      <c r="D244" s="50" t="s">
        <v>538</v>
      </c>
      <c r="E244" s="51">
        <v>7472949.5099999998</v>
      </c>
      <c r="F244" s="51">
        <v>192.39</v>
      </c>
      <c r="G244" s="51">
        <v>3396771.2</v>
      </c>
      <c r="H244" s="51">
        <v>192.39</v>
      </c>
      <c r="I244" s="51">
        <v>192.39</v>
      </c>
      <c r="J244" s="51">
        <v>24917064.390000001</v>
      </c>
      <c r="K244" s="51">
        <v>20000192.390000001</v>
      </c>
      <c r="L244" s="51">
        <v>20000192.390000001</v>
      </c>
      <c r="M244" s="51">
        <v>20000192.390000001</v>
      </c>
      <c r="N244" s="51">
        <v>20000192.390000001</v>
      </c>
      <c r="O244" s="51">
        <v>26969767.390000001</v>
      </c>
      <c r="P244" s="51">
        <v>20000192.390000001</v>
      </c>
      <c r="Q244" s="51">
        <v>20000192.390000001</v>
      </c>
      <c r="R244" s="51">
        <v>20000192.390000001</v>
      </c>
      <c r="S244" s="51">
        <v>192.39000000059605</v>
      </c>
      <c r="T244" s="51">
        <v>-304531.61</v>
      </c>
      <c r="U244" s="51">
        <v>-15697201.709999999</v>
      </c>
      <c r="V244" s="51">
        <v>0</v>
      </c>
      <c r="W244" s="51">
        <v>0</v>
      </c>
      <c r="X244" s="51">
        <v>0</v>
      </c>
      <c r="Y244" s="51">
        <v>0</v>
      </c>
      <c r="Z244" s="51">
        <v>0</v>
      </c>
      <c r="AA244" s="51">
        <v>0</v>
      </c>
      <c r="AB244" s="51">
        <v>-22158917.41</v>
      </c>
      <c r="AC244" s="51">
        <v>0</v>
      </c>
      <c r="AD244" s="51">
        <v>0</v>
      </c>
      <c r="AE244" s="51">
        <v>0</v>
      </c>
      <c r="AF244" s="51">
        <v>0</v>
      </c>
      <c r="AG244" s="51">
        <v>-900002.51</v>
      </c>
      <c r="AH244" s="51">
        <v>-900002.51</v>
      </c>
      <c r="AI244" s="51">
        <v>-900002.51</v>
      </c>
      <c r="AJ244" s="51">
        <v>0</v>
      </c>
      <c r="AK244" s="51">
        <v>0</v>
      </c>
      <c r="AL244" s="51">
        <v>0</v>
      </c>
      <c r="AM244" s="51">
        <v>0</v>
      </c>
      <c r="AN244" s="51">
        <v>0</v>
      </c>
      <c r="AO244" s="51">
        <v>0</v>
      </c>
      <c r="AP244" s="51">
        <v>-5383030.7699999996</v>
      </c>
      <c r="AQ244" s="51">
        <v>-5383030.7699999996</v>
      </c>
      <c r="AR244" s="51">
        <v>0</v>
      </c>
      <c r="AS244" s="51">
        <v>0</v>
      </c>
      <c r="AT244" s="51">
        <v>0</v>
      </c>
      <c r="AU244" s="51">
        <v>0</v>
      </c>
      <c r="AV244" s="51">
        <v>0</v>
      </c>
      <c r="AW244" s="51">
        <v>0</v>
      </c>
      <c r="AX244" s="51">
        <v>0</v>
      </c>
      <c r="AY244" s="51">
        <v>0</v>
      </c>
      <c r="AZ244" s="51">
        <v>0</v>
      </c>
      <c r="BA244" s="51">
        <v>0</v>
      </c>
      <c r="BB244" s="51">
        <v>0</v>
      </c>
      <c r="BC244" s="51">
        <v>0</v>
      </c>
      <c r="BD244" s="51">
        <v>0</v>
      </c>
      <c r="BE244" s="51">
        <v>0</v>
      </c>
      <c r="BF244" s="51">
        <v>0</v>
      </c>
      <c r="BG244" s="51">
        <v>0</v>
      </c>
      <c r="BH244" s="51">
        <v>0</v>
      </c>
      <c r="BI244" s="51">
        <v>0</v>
      </c>
      <c r="BJ244" s="51">
        <v>0</v>
      </c>
      <c r="BK244" s="51">
        <v>0</v>
      </c>
      <c r="BL244" s="51">
        <v>0</v>
      </c>
      <c r="BM244" s="51">
        <v>0</v>
      </c>
      <c r="BN244" s="51">
        <v>0</v>
      </c>
      <c r="BO244" s="51">
        <v>0</v>
      </c>
      <c r="BP244" s="51">
        <v>0</v>
      </c>
      <c r="BQ244" s="51">
        <v>0</v>
      </c>
      <c r="BR244" s="51">
        <v>0</v>
      </c>
      <c r="BS244" s="51">
        <v>0</v>
      </c>
      <c r="BT244" s="51">
        <v>0</v>
      </c>
      <c r="BU244" s="51">
        <v>0</v>
      </c>
      <c r="BV244" s="51">
        <v>0</v>
      </c>
      <c r="BW244" s="51">
        <v>0</v>
      </c>
      <c r="BX244" s="51">
        <v>0</v>
      </c>
      <c r="BY244" s="51">
        <v>0</v>
      </c>
      <c r="BZ244" s="51">
        <v>0</v>
      </c>
      <c r="CA244" s="51">
        <v>0</v>
      </c>
      <c r="CB244" s="51">
        <v>0</v>
      </c>
      <c r="CC244" s="51">
        <v>0</v>
      </c>
      <c r="CD244" s="51">
        <v>0</v>
      </c>
    </row>
    <row r="245" spans="1:82" hidden="1" x14ac:dyDescent="0.2">
      <c r="A245" s="50" t="s">
        <v>418</v>
      </c>
      <c r="B245" s="50" t="s">
        <v>144</v>
      </c>
      <c r="C245" s="50" t="s">
        <v>259</v>
      </c>
      <c r="D245" s="50" t="s">
        <v>539</v>
      </c>
      <c r="E245" s="51">
        <v>8852427.4900000002</v>
      </c>
      <c r="F245" s="51">
        <v>13000941.34</v>
      </c>
      <c r="G245" s="51">
        <v>12200219.699999999</v>
      </c>
      <c r="H245" s="51">
        <v>24927374.739999998</v>
      </c>
      <c r="I245" s="51">
        <v>9685713.1199999992</v>
      </c>
      <c r="J245" s="51">
        <v>44364207.700000003</v>
      </c>
      <c r="K245" s="51">
        <v>20727929.609999999</v>
      </c>
      <c r="L245" s="51">
        <v>23178155.32</v>
      </c>
      <c r="M245" s="51">
        <v>31560817.149999999</v>
      </c>
      <c r="N245" s="51">
        <v>7616779.0099999979</v>
      </c>
      <c r="O245" s="51">
        <v>12955379.460000001</v>
      </c>
      <c r="P245" s="51">
        <v>24817411.68</v>
      </c>
      <c r="Q245" s="51">
        <v>24817411.68</v>
      </c>
      <c r="R245" s="51">
        <v>31826130.460000001</v>
      </c>
      <c r="S245" s="51">
        <v>22800159.310000002</v>
      </c>
      <c r="T245" s="51">
        <v>27179315.120000001</v>
      </c>
      <c r="U245" s="51">
        <v>21031611.939999998</v>
      </c>
      <c r="V245" s="51">
        <v>17857595.620000001</v>
      </c>
      <c r="W245" s="51">
        <v>10373220.440000001</v>
      </c>
      <c r="X245" s="51">
        <v>24346725.09</v>
      </c>
      <c r="Y245" s="51">
        <v>9620815.9299999997</v>
      </c>
      <c r="Z245" s="51">
        <v>27566201.150000002</v>
      </c>
      <c r="AA245" s="51">
        <v>16313434.900000002</v>
      </c>
      <c r="AB245" s="51">
        <v>9713981.9800000004</v>
      </c>
      <c r="AC245" s="51">
        <v>19578919.91</v>
      </c>
      <c r="AD245" s="51">
        <v>19578919.91</v>
      </c>
      <c r="AE245" s="51">
        <v>21175496.010000002</v>
      </c>
      <c r="AF245" s="51">
        <v>18919863.239999998</v>
      </c>
      <c r="AG245" s="51">
        <v>-7760815.6900000013</v>
      </c>
      <c r="AH245" s="51">
        <v>3568928.9099999797</v>
      </c>
      <c r="AI245" s="51">
        <v>-10875097.189999999</v>
      </c>
      <c r="AJ245" s="51">
        <v>-47334595.939999901</v>
      </c>
      <c r="AK245" s="51">
        <v>-13268507.859999999</v>
      </c>
      <c r="AL245" s="51">
        <v>10020253.369999999</v>
      </c>
      <c r="AM245" s="51">
        <v>-5909472.0999999996</v>
      </c>
      <c r="AN245" s="51">
        <v>-4474455.8100000005</v>
      </c>
      <c r="AO245" s="51">
        <v>33727234.200000003</v>
      </c>
      <c r="AP245" s="51">
        <v>36034463.969999999</v>
      </c>
      <c r="AQ245" s="51">
        <v>36034463.969999999</v>
      </c>
      <c r="AR245" s="51">
        <v>47926247.390000001</v>
      </c>
      <c r="AS245" s="51">
        <v>76807979.049999997</v>
      </c>
      <c r="AT245" s="51">
        <v>45463693.379999995</v>
      </c>
      <c r="AU245" s="51">
        <v>22707240.960000005</v>
      </c>
      <c r="AV245" s="51">
        <v>18688929.229999997</v>
      </c>
      <c r="AW245" s="51">
        <v>15304343.719999999</v>
      </c>
      <c r="AX245" s="51">
        <v>10354272.59</v>
      </c>
      <c r="AY245" s="51">
        <v>17588468.199999999</v>
      </c>
      <c r="AZ245" s="51">
        <v>36989810.229999997</v>
      </c>
      <c r="BA245" s="51">
        <v>-5271743.07</v>
      </c>
      <c r="BB245" s="51">
        <v>36008228.920000002</v>
      </c>
      <c r="BC245" s="51">
        <v>143649583.31999999</v>
      </c>
      <c r="BD245" s="51">
        <v>143649583.31999999</v>
      </c>
      <c r="BE245" s="51">
        <v>143649583.31999999</v>
      </c>
      <c r="BF245" s="51">
        <v>143649583.31999999</v>
      </c>
      <c r="BG245" s="51">
        <v>143649583.31999999</v>
      </c>
      <c r="BH245" s="51">
        <v>143649583.31999999</v>
      </c>
      <c r="BI245" s="51">
        <v>143649583.31999999</v>
      </c>
      <c r="BJ245" s="51">
        <v>143649583.31999999</v>
      </c>
      <c r="BK245" s="51">
        <v>143649583.31999999</v>
      </c>
      <c r="BL245" s="51">
        <v>143649583.31999999</v>
      </c>
      <c r="BM245" s="51">
        <v>143649583.31999999</v>
      </c>
      <c r="BN245" s="51">
        <v>143649583.31999999</v>
      </c>
      <c r="BO245" s="51">
        <v>143649583.31999999</v>
      </c>
      <c r="BP245" s="51">
        <v>143649583.31999999</v>
      </c>
      <c r="BQ245" s="51">
        <v>143649583.31999999</v>
      </c>
      <c r="BR245" s="51">
        <v>143649583.31999999</v>
      </c>
      <c r="BS245" s="51">
        <v>143649583.31999999</v>
      </c>
      <c r="BT245" s="51">
        <v>143649583.31999999</v>
      </c>
      <c r="BU245" s="51">
        <v>143649583.31999999</v>
      </c>
      <c r="BV245" s="51">
        <v>143649583.31999999</v>
      </c>
      <c r="BW245" s="51">
        <v>143649583.31999999</v>
      </c>
      <c r="BX245" s="51">
        <v>143649583.31999999</v>
      </c>
      <c r="BY245" s="51">
        <v>143649583.31999999</v>
      </c>
      <c r="BZ245" s="51">
        <v>143649583.31999999</v>
      </c>
      <c r="CA245" s="51">
        <v>143649583.31999999</v>
      </c>
      <c r="CB245" s="51">
        <v>143649583.31999999</v>
      </c>
      <c r="CC245" s="51">
        <v>143649583.31999999</v>
      </c>
      <c r="CD245" s="51">
        <v>143649583.31999999</v>
      </c>
    </row>
    <row r="246" spans="1:82" hidden="1" x14ac:dyDescent="0.2">
      <c r="A246" s="50" t="s">
        <v>418</v>
      </c>
      <c r="B246" s="50" t="s">
        <v>144</v>
      </c>
      <c r="C246" s="50" t="s">
        <v>540</v>
      </c>
      <c r="D246" s="50" t="s">
        <v>541</v>
      </c>
      <c r="E246" s="51">
        <v>59410224.140000001</v>
      </c>
      <c r="F246" s="51">
        <v>59410224.140000001</v>
      </c>
      <c r="G246" s="51">
        <v>59410224.140000001</v>
      </c>
      <c r="H246" s="51">
        <v>59410224.140000001</v>
      </c>
      <c r="I246" s="51">
        <v>59410224.140000001</v>
      </c>
      <c r="J246" s="51">
        <v>59410224.140000001</v>
      </c>
      <c r="K246" s="51">
        <v>59410224.140000001</v>
      </c>
      <c r="L246" s="51">
        <v>59410224.140000001</v>
      </c>
      <c r="M246" s="51">
        <v>59410224.140000001</v>
      </c>
      <c r="N246" s="51">
        <v>59410224.140000001</v>
      </c>
      <c r="O246" s="51">
        <v>59410224.140000001</v>
      </c>
      <c r="P246" s="51">
        <v>59410224.140000001</v>
      </c>
      <c r="Q246" s="51">
        <v>59410224.140000001</v>
      </c>
      <c r="R246" s="51">
        <v>0</v>
      </c>
      <c r="S246" s="51">
        <v>0</v>
      </c>
      <c r="T246" s="51">
        <v>0</v>
      </c>
      <c r="U246" s="51">
        <v>0</v>
      </c>
      <c r="V246" s="51">
        <v>0</v>
      </c>
      <c r="W246" s="51">
        <v>0</v>
      </c>
      <c r="X246" s="51">
        <v>0</v>
      </c>
      <c r="Y246" s="51">
        <v>0</v>
      </c>
      <c r="Z246" s="51">
        <v>0</v>
      </c>
      <c r="AA246" s="51">
        <v>0</v>
      </c>
      <c r="AB246" s="51">
        <v>0</v>
      </c>
      <c r="AC246" s="51">
        <v>0</v>
      </c>
      <c r="AD246" s="51">
        <v>0</v>
      </c>
      <c r="AE246" s="51">
        <v>0</v>
      </c>
      <c r="AF246" s="51">
        <v>0</v>
      </c>
      <c r="AG246" s="51">
        <v>0</v>
      </c>
      <c r="AH246" s="51">
        <v>0</v>
      </c>
      <c r="AI246" s="51">
        <v>0</v>
      </c>
      <c r="AJ246" s="51">
        <v>0</v>
      </c>
      <c r="AK246" s="51">
        <v>0</v>
      </c>
      <c r="AL246" s="51">
        <v>0</v>
      </c>
      <c r="AM246" s="51">
        <v>0</v>
      </c>
      <c r="AN246" s="51">
        <v>0</v>
      </c>
      <c r="AO246" s="51">
        <v>0</v>
      </c>
      <c r="AP246" s="51">
        <v>0</v>
      </c>
      <c r="AQ246" s="51">
        <v>0</v>
      </c>
      <c r="AR246" s="51">
        <v>0</v>
      </c>
      <c r="AS246" s="51">
        <v>0</v>
      </c>
      <c r="AT246" s="51">
        <v>0</v>
      </c>
      <c r="AU246" s="51">
        <v>0</v>
      </c>
      <c r="AV246" s="51">
        <v>0</v>
      </c>
      <c r="AW246" s="51">
        <v>7539695.2199999997</v>
      </c>
      <c r="AX246" s="51">
        <v>7539695.2199999997</v>
      </c>
      <c r="AY246" s="51">
        <v>7539695.2199999997</v>
      </c>
      <c r="AZ246" s="51">
        <v>7539695.2199999997</v>
      </c>
      <c r="BA246" s="51">
        <v>7539695.2199999997</v>
      </c>
      <c r="BB246" s="51">
        <v>7539695.2199999997</v>
      </c>
      <c r="BC246" s="51">
        <v>7539695.2199999997</v>
      </c>
      <c r="BD246" s="51">
        <v>7539695.2199999997</v>
      </c>
      <c r="BE246" s="51">
        <v>7539695.2199999997</v>
      </c>
      <c r="BF246" s="51">
        <v>7539695.2199999997</v>
      </c>
      <c r="BG246" s="51">
        <v>7539695.2199999997</v>
      </c>
      <c r="BH246" s="51">
        <v>7539695.2199999997</v>
      </c>
      <c r="BI246" s="51">
        <v>7539695.2199999997</v>
      </c>
      <c r="BJ246" s="51">
        <v>7539695.2199999997</v>
      </c>
      <c r="BK246" s="51">
        <v>7539695.2199999997</v>
      </c>
      <c r="BL246" s="51">
        <v>7539695.2199999997</v>
      </c>
      <c r="BM246" s="51">
        <v>7539695.2199999997</v>
      </c>
      <c r="BN246" s="51">
        <v>7539695.2199999997</v>
      </c>
      <c r="BO246" s="51">
        <v>7539695.2199999997</v>
      </c>
      <c r="BP246" s="51">
        <v>7539695.2199999997</v>
      </c>
      <c r="BQ246" s="51">
        <v>7539695.2199999997</v>
      </c>
      <c r="BR246" s="51">
        <v>7539695.2199999997</v>
      </c>
      <c r="BS246" s="51">
        <v>7539695.2199999997</v>
      </c>
      <c r="BT246" s="51">
        <v>7539695.2199999997</v>
      </c>
      <c r="BU246" s="51">
        <v>7539695.2199999997</v>
      </c>
      <c r="BV246" s="51">
        <v>7539695.2199999997</v>
      </c>
      <c r="BW246" s="51">
        <v>7539695.2199999997</v>
      </c>
      <c r="BX246" s="51">
        <v>7539695.2199999997</v>
      </c>
      <c r="BY246" s="51">
        <v>7539695.2199999997</v>
      </c>
      <c r="BZ246" s="51">
        <v>7539695.2199999997</v>
      </c>
      <c r="CA246" s="51">
        <v>7539695.2199999997</v>
      </c>
      <c r="CB246" s="51">
        <v>7539695.2199999997</v>
      </c>
      <c r="CC246" s="51">
        <v>7539695.2199999997</v>
      </c>
      <c r="CD246" s="51">
        <v>7539695.2199999997</v>
      </c>
    </row>
    <row r="247" spans="1:82" hidden="1" x14ac:dyDescent="0.2">
      <c r="A247" s="50" t="s">
        <v>418</v>
      </c>
      <c r="B247" s="50" t="s">
        <v>144</v>
      </c>
      <c r="C247" s="50" t="s">
        <v>261</v>
      </c>
      <c r="D247" s="50" t="s">
        <v>542</v>
      </c>
      <c r="E247" s="51">
        <v>0</v>
      </c>
      <c r="F247" s="51">
        <v>0</v>
      </c>
      <c r="G247" s="51">
        <v>0</v>
      </c>
      <c r="H247" s="51">
        <v>0</v>
      </c>
      <c r="I247" s="51">
        <v>0</v>
      </c>
      <c r="J247" s="51">
        <v>0</v>
      </c>
      <c r="K247" s="51">
        <v>0</v>
      </c>
      <c r="L247" s="51">
        <v>0</v>
      </c>
      <c r="M247" s="51">
        <v>0</v>
      </c>
      <c r="N247" s="51">
        <v>0</v>
      </c>
      <c r="O247" s="51">
        <v>0</v>
      </c>
      <c r="P247" s="51">
        <v>2000000</v>
      </c>
      <c r="Q247" s="51">
        <v>2000000</v>
      </c>
      <c r="R247" s="51">
        <v>2000000</v>
      </c>
      <c r="S247" s="51">
        <v>88033725.420000002</v>
      </c>
      <c r="T247" s="51">
        <v>88033725.420000002</v>
      </c>
      <c r="U247" s="51">
        <v>79033725.420000002</v>
      </c>
      <c r="V247" s="51">
        <v>79033725.420000002</v>
      </c>
      <c r="W247" s="51">
        <v>83383788.420000002</v>
      </c>
      <c r="X247" s="51">
        <v>77033725.420000002</v>
      </c>
      <c r="Y247" s="51">
        <v>48746016.329999998</v>
      </c>
      <c r="Z247" s="51">
        <v>48746016.329999998</v>
      </c>
      <c r="AA247" s="51">
        <v>48746016.329999998</v>
      </c>
      <c r="AB247" s="51">
        <v>55096079.329999998</v>
      </c>
      <c r="AC247" s="51">
        <v>54954081.859999999</v>
      </c>
      <c r="AD247" s="51">
        <v>54954081.859999999</v>
      </c>
      <c r="AE247" s="51">
        <v>54993041.649999999</v>
      </c>
      <c r="AF247" s="51">
        <v>54993041.649999999</v>
      </c>
      <c r="AG247" s="51">
        <v>54993041.649999999</v>
      </c>
      <c r="AH247" s="51">
        <v>54993041.649999999</v>
      </c>
      <c r="AI247" s="51">
        <v>54993041.649999999</v>
      </c>
      <c r="AJ247" s="51">
        <v>54993041.640000008</v>
      </c>
      <c r="AK247" s="51">
        <v>54993041.640000008</v>
      </c>
      <c r="AL247" s="51">
        <v>54993041.640000008</v>
      </c>
      <c r="AM247" s="51">
        <v>55542662.280000009</v>
      </c>
      <c r="AN247" s="51">
        <v>55542662.280000009</v>
      </c>
      <c r="AO247" s="51">
        <v>55543550.830000006</v>
      </c>
      <c r="AP247" s="51">
        <v>56102075.020000003</v>
      </c>
      <c r="AQ247" s="51">
        <v>56102075.020000003</v>
      </c>
      <c r="AR247" s="51">
        <v>56102075.020000003</v>
      </c>
      <c r="AS247" s="51">
        <v>56102075.020000003</v>
      </c>
      <c r="AT247" s="51">
        <v>56449309.020000003</v>
      </c>
      <c r="AU247" s="51">
        <v>56449309.020000003</v>
      </c>
      <c r="AV247" s="51">
        <v>56449309.020000003</v>
      </c>
      <c r="AW247" s="51">
        <v>56449309.020000003</v>
      </c>
      <c r="AX247" s="51">
        <v>56449309.020000003</v>
      </c>
      <c r="AY247" s="51">
        <v>56449309.020000003</v>
      </c>
      <c r="AZ247" s="51">
        <v>56449309.020000003</v>
      </c>
      <c r="BA247" s="51">
        <v>56449309.020000003</v>
      </c>
      <c r="BB247" s="51">
        <v>56449309.020000003</v>
      </c>
      <c r="BC247" s="51">
        <v>56810387.960000008</v>
      </c>
      <c r="BD247" s="51">
        <v>56810387.960000008</v>
      </c>
      <c r="BE247" s="51">
        <v>56810387.960000008</v>
      </c>
      <c r="BF247" s="51">
        <v>56817563.067469217</v>
      </c>
      <c r="BG247" s="51">
        <v>57099568.709663153</v>
      </c>
      <c r="BH247" s="51">
        <v>57279079.572325215</v>
      </c>
      <c r="BI247" s="51">
        <v>57394651.215109408</v>
      </c>
      <c r="BJ247" s="51">
        <v>57470335.715765357</v>
      </c>
      <c r="BK247" s="51">
        <v>57521137.458855651</v>
      </c>
      <c r="BL247" s="51">
        <v>57556416.615191527</v>
      </c>
      <c r="BM247" s="51">
        <v>57582012.331140526</v>
      </c>
      <c r="BN247" s="51">
        <v>57601567.235773087</v>
      </c>
      <c r="BO247" s="51">
        <v>57617353.706883803</v>
      </c>
      <c r="BP247" s="51">
        <v>57630789.319729835</v>
      </c>
      <c r="BQ247" s="51">
        <v>57630789.319729835</v>
      </c>
      <c r="BR247" s="51">
        <v>57642758.398922428</v>
      </c>
      <c r="BS247" s="51">
        <v>57653812.611834466</v>
      </c>
      <c r="BT247" s="51">
        <v>57853155.33084923</v>
      </c>
      <c r="BU247" s="51">
        <v>57981098.661535122</v>
      </c>
      <c r="BV247" s="51">
        <v>58064500.980372831</v>
      </c>
      <c r="BW247" s="51">
        <v>58120117.32256715</v>
      </c>
      <c r="BX247" s="51">
        <v>58158399.965638079</v>
      </c>
      <c r="BY247" s="51">
        <v>58185869.343832403</v>
      </c>
      <c r="BZ247" s="51">
        <v>58206593.093383975</v>
      </c>
      <c r="CA247" s="51">
        <v>58223108.723897941</v>
      </c>
      <c r="CB247" s="51">
        <v>58236999.207554221</v>
      </c>
      <c r="CC247" s="51">
        <v>58249252.048367493</v>
      </c>
      <c r="CD247" s="51">
        <v>58249252.048367493</v>
      </c>
    </row>
    <row r="248" spans="1:82" hidden="1" x14ac:dyDescent="0.2">
      <c r="A248" s="50" t="s">
        <v>418</v>
      </c>
      <c r="B248" s="50" t="s">
        <v>144</v>
      </c>
      <c r="C248" s="50" t="s">
        <v>263</v>
      </c>
      <c r="D248" s="50" t="s">
        <v>543</v>
      </c>
      <c r="E248" s="51">
        <v>0</v>
      </c>
      <c r="F248" s="51">
        <v>0</v>
      </c>
      <c r="G248" s="51">
        <v>0</v>
      </c>
      <c r="H248" s="51">
        <v>0</v>
      </c>
      <c r="I248" s="51">
        <v>0</v>
      </c>
      <c r="J248" s="51">
        <v>0</v>
      </c>
      <c r="K248" s="51">
        <v>0</v>
      </c>
      <c r="L248" s="51">
        <v>0</v>
      </c>
      <c r="M248" s="51">
        <v>0</v>
      </c>
      <c r="N248" s="51">
        <v>0</v>
      </c>
      <c r="O248" s="51">
        <v>0</v>
      </c>
      <c r="P248" s="51">
        <v>0</v>
      </c>
      <c r="Q248" s="51">
        <v>0</v>
      </c>
      <c r="R248" s="51">
        <v>0</v>
      </c>
      <c r="S248" s="51">
        <v>268133334.38000003</v>
      </c>
      <c r="T248" s="51">
        <v>195210952.25999999</v>
      </c>
      <c r="U248" s="51">
        <v>205114150.22999901</v>
      </c>
      <c r="V248" s="51">
        <v>206667049.96000001</v>
      </c>
      <c r="W248" s="51">
        <v>209433108.69</v>
      </c>
      <c r="X248" s="51">
        <v>210581603.87</v>
      </c>
      <c r="Y248" s="51">
        <v>211535511.99000001</v>
      </c>
      <c r="Z248" s="51">
        <v>213088411.72</v>
      </c>
      <c r="AA248" s="51">
        <v>214641311.44999999</v>
      </c>
      <c r="AB248" s="51">
        <v>215863827.38999999</v>
      </c>
      <c r="AC248" s="51">
        <v>216215527.48000002</v>
      </c>
      <c r="AD248" s="51">
        <v>216215527.48000002</v>
      </c>
      <c r="AE248" s="51">
        <v>213022241.80000001</v>
      </c>
      <c r="AF248" s="51">
        <v>214575141.52999997</v>
      </c>
      <c r="AG248" s="51">
        <v>216128041.25999999</v>
      </c>
      <c r="AH248" s="51">
        <v>217680940.989999</v>
      </c>
      <c r="AI248" s="51">
        <v>219233840.72</v>
      </c>
      <c r="AJ248" s="51">
        <v>220786740.47</v>
      </c>
      <c r="AK248" s="51">
        <v>222339640.199999</v>
      </c>
      <c r="AL248" s="51">
        <v>223892539.93000001</v>
      </c>
      <c r="AM248" s="51">
        <v>225445439.66</v>
      </c>
      <c r="AN248" s="51">
        <v>226998339.38999999</v>
      </c>
      <c r="AO248" s="51">
        <v>228551239.12</v>
      </c>
      <c r="AP248" s="51">
        <v>230104138.84999999</v>
      </c>
      <c r="AQ248" s="51">
        <v>230104138.84999999</v>
      </c>
      <c r="AR248" s="51">
        <v>231619487.98999998</v>
      </c>
      <c r="AS248" s="51">
        <v>233172387.72</v>
      </c>
      <c r="AT248" s="51">
        <v>234725287.44999999</v>
      </c>
      <c r="AU248" s="51">
        <v>236278187.17999998</v>
      </c>
      <c r="AV248" s="51">
        <v>237831086.91</v>
      </c>
      <c r="AW248" s="51">
        <v>239383986.63999999</v>
      </c>
      <c r="AX248" s="51">
        <v>240670114.52000001</v>
      </c>
      <c r="AY248" s="51">
        <v>242073026.69999999</v>
      </c>
      <c r="AZ248" s="51">
        <v>243317693.36999997</v>
      </c>
      <c r="BA248" s="51">
        <v>244870593.09999996</v>
      </c>
      <c r="BB248" s="51">
        <v>246352851.53999999</v>
      </c>
      <c r="BC248" s="51">
        <v>247558368.11999997</v>
      </c>
      <c r="BD248" s="51">
        <v>247558368.11999997</v>
      </c>
      <c r="BE248" s="51">
        <v>247558368.11999997</v>
      </c>
      <c r="BF248" s="51">
        <v>247558368.11999997</v>
      </c>
      <c r="BG248" s="51">
        <v>247558368.11999997</v>
      </c>
      <c r="BH248" s="51">
        <v>247558368.11999997</v>
      </c>
      <c r="BI248" s="51">
        <v>247558368.11999997</v>
      </c>
      <c r="BJ248" s="51">
        <v>247558368.11999997</v>
      </c>
      <c r="BK248" s="51">
        <v>247558368.11999997</v>
      </c>
      <c r="BL248" s="51">
        <v>247558368.11999997</v>
      </c>
      <c r="BM248" s="51">
        <v>247558368.11999997</v>
      </c>
      <c r="BN248" s="51">
        <v>247558368.11999997</v>
      </c>
      <c r="BO248" s="51">
        <v>247558368.11999997</v>
      </c>
      <c r="BP248" s="51">
        <v>247558368.11999997</v>
      </c>
      <c r="BQ248" s="51">
        <v>247558368.11999997</v>
      </c>
      <c r="BR248" s="51">
        <v>247558368.11999997</v>
      </c>
      <c r="BS248" s="51">
        <v>247558368.11999997</v>
      </c>
      <c r="BT248" s="51">
        <v>247558368.11999997</v>
      </c>
      <c r="BU248" s="51">
        <v>247558368.11999997</v>
      </c>
      <c r="BV248" s="51">
        <v>247558368.11999997</v>
      </c>
      <c r="BW248" s="51">
        <v>247558368.11999997</v>
      </c>
      <c r="BX248" s="51">
        <v>247558368.11999997</v>
      </c>
      <c r="BY248" s="51">
        <v>247558368.11999997</v>
      </c>
      <c r="BZ248" s="51">
        <v>247558368.11999997</v>
      </c>
      <c r="CA248" s="51">
        <v>247558368.11999997</v>
      </c>
      <c r="CB248" s="51">
        <v>247558368.11999997</v>
      </c>
      <c r="CC248" s="51">
        <v>247558368.11999997</v>
      </c>
      <c r="CD248" s="51">
        <v>247558368.11999997</v>
      </c>
    </row>
    <row r="249" spans="1:82" hidden="1" x14ac:dyDescent="0.2">
      <c r="A249" s="50" t="s">
        <v>418</v>
      </c>
      <c r="B249" s="50" t="s">
        <v>144</v>
      </c>
      <c r="C249" s="50" t="s">
        <v>544</v>
      </c>
      <c r="D249" s="50" t="s">
        <v>545</v>
      </c>
      <c r="E249" s="51">
        <v>0</v>
      </c>
      <c r="F249" s="51">
        <v>0</v>
      </c>
      <c r="G249" s="51">
        <v>0</v>
      </c>
      <c r="H249" s="51">
        <v>0</v>
      </c>
      <c r="I249" s="51">
        <v>0</v>
      </c>
      <c r="J249" s="51">
        <v>0</v>
      </c>
      <c r="K249" s="51">
        <v>0</v>
      </c>
      <c r="L249" s="51">
        <v>0</v>
      </c>
      <c r="M249" s="51">
        <v>0</v>
      </c>
      <c r="N249" s="51">
        <v>0</v>
      </c>
      <c r="O249" s="51">
        <v>0</v>
      </c>
      <c r="P249" s="51">
        <v>0</v>
      </c>
      <c r="Q249" s="51">
        <v>0</v>
      </c>
      <c r="R249" s="51">
        <v>0</v>
      </c>
      <c r="S249" s="51">
        <v>0</v>
      </c>
      <c r="T249" s="51">
        <v>0</v>
      </c>
      <c r="U249" s="51">
        <v>0</v>
      </c>
      <c r="V249" s="51">
        <v>0</v>
      </c>
      <c r="W249" s="51">
        <v>0</v>
      </c>
      <c r="X249" s="51">
        <v>0</v>
      </c>
      <c r="Y249" s="51">
        <v>0</v>
      </c>
      <c r="Z249" s="51">
        <v>5628704.0600000005</v>
      </c>
      <c r="AA249" s="51">
        <v>600678.69000000018</v>
      </c>
      <c r="AB249" s="51">
        <v>600678.68999999994</v>
      </c>
      <c r="AC249" s="51">
        <v>607813.02</v>
      </c>
      <c r="AD249" s="51">
        <v>607813.02</v>
      </c>
      <c r="AE249" s="51">
        <v>1924686.41</v>
      </c>
      <c r="AF249" s="51">
        <v>6575490.8900000006</v>
      </c>
      <c r="AG249" s="51">
        <v>6575490.8900000006</v>
      </c>
      <c r="AH249" s="51">
        <v>6575490.8900000006</v>
      </c>
      <c r="AI249" s="51">
        <v>6575490.8900000006</v>
      </c>
      <c r="AJ249" s="51">
        <v>6575490.8900000006</v>
      </c>
      <c r="AK249" s="51">
        <v>6575490.8900000006</v>
      </c>
      <c r="AL249" s="51">
        <v>6575490.8900000006</v>
      </c>
      <c r="AM249" s="51">
        <v>7087977.8900000006</v>
      </c>
      <c r="AN249" s="51">
        <v>7087977.8900000006</v>
      </c>
      <c r="AO249" s="51">
        <v>7087977.8900000006</v>
      </c>
      <c r="AP249" s="51">
        <v>6913717.8200000003</v>
      </c>
      <c r="AQ249" s="51">
        <v>6913717.8200000003</v>
      </c>
      <c r="AR249" s="51">
        <v>6913717.8200000003</v>
      </c>
      <c r="AS249" s="51">
        <v>6913717.8200000003</v>
      </c>
      <c r="AT249" s="51">
        <v>6913717.8200000003</v>
      </c>
      <c r="AU249" s="51">
        <v>6913717.8200000003</v>
      </c>
      <c r="AV249" s="51">
        <v>6913717.8200000003</v>
      </c>
      <c r="AW249" s="51">
        <v>6913717.8200000003</v>
      </c>
      <c r="AX249" s="51">
        <v>6913717.8200000003</v>
      </c>
      <c r="AY249" s="51">
        <v>6913717.8200000003</v>
      </c>
      <c r="AZ249" s="51">
        <v>6913717.8200000003</v>
      </c>
      <c r="BA249" s="51">
        <v>6913717.8200000003</v>
      </c>
      <c r="BB249" s="51">
        <v>6913717.8200000003</v>
      </c>
      <c r="BC249" s="51">
        <v>6913717.8200000003</v>
      </c>
      <c r="BD249" s="51">
        <v>6913717.8200000003</v>
      </c>
      <c r="BE249" s="51">
        <v>6913717.8200000003</v>
      </c>
      <c r="BF249" s="51">
        <v>6913717.8200000003</v>
      </c>
      <c r="BG249" s="51">
        <v>6913717.8200000003</v>
      </c>
      <c r="BH249" s="51">
        <v>6913717.8200000003</v>
      </c>
      <c r="BI249" s="51">
        <v>6913717.8200000003</v>
      </c>
      <c r="BJ249" s="51">
        <v>6913717.8200000003</v>
      </c>
      <c r="BK249" s="51">
        <v>6913717.8200000003</v>
      </c>
      <c r="BL249" s="51">
        <v>6913717.8200000003</v>
      </c>
      <c r="BM249" s="51">
        <v>6913717.8200000003</v>
      </c>
      <c r="BN249" s="51">
        <v>6913717.8200000003</v>
      </c>
      <c r="BO249" s="51">
        <v>6913717.8200000003</v>
      </c>
      <c r="BP249" s="51">
        <v>6913717.8200000003</v>
      </c>
      <c r="BQ249" s="51">
        <v>6913717.8200000003</v>
      </c>
      <c r="BR249" s="51">
        <v>6913717.8200000003</v>
      </c>
      <c r="BS249" s="51">
        <v>6913717.8200000003</v>
      </c>
      <c r="BT249" s="51">
        <v>6913717.8200000003</v>
      </c>
      <c r="BU249" s="51">
        <v>6913717.8200000003</v>
      </c>
      <c r="BV249" s="51">
        <v>6913717.8200000003</v>
      </c>
      <c r="BW249" s="51">
        <v>6913717.8200000003</v>
      </c>
      <c r="BX249" s="51">
        <v>6913717.8200000003</v>
      </c>
      <c r="BY249" s="51">
        <v>6913717.8200000003</v>
      </c>
      <c r="BZ249" s="51">
        <v>6913717.8200000003</v>
      </c>
      <c r="CA249" s="51">
        <v>6913717.8200000003</v>
      </c>
      <c r="CB249" s="51">
        <v>6913717.8200000003</v>
      </c>
      <c r="CC249" s="51">
        <v>6913717.8200000003</v>
      </c>
      <c r="CD249" s="51">
        <v>6913717.8200000003</v>
      </c>
    </row>
    <row r="250" spans="1:82" hidden="1" x14ac:dyDescent="0.2">
      <c r="A250" s="50" t="s">
        <v>418</v>
      </c>
      <c r="B250" s="50" t="s">
        <v>144</v>
      </c>
      <c r="C250" s="50" t="s">
        <v>546</v>
      </c>
      <c r="D250" s="50" t="s">
        <v>547</v>
      </c>
      <c r="E250" s="51">
        <v>0</v>
      </c>
      <c r="F250" s="51">
        <v>0</v>
      </c>
      <c r="G250" s="51">
        <v>0</v>
      </c>
      <c r="H250" s="51">
        <v>0</v>
      </c>
      <c r="I250" s="51">
        <v>0</v>
      </c>
      <c r="J250" s="51">
        <v>0</v>
      </c>
      <c r="K250" s="51">
        <v>0</v>
      </c>
      <c r="L250" s="51">
        <v>0</v>
      </c>
      <c r="M250" s="51">
        <v>0</v>
      </c>
      <c r="N250" s="51">
        <v>0</v>
      </c>
      <c r="O250" s="51">
        <v>0</v>
      </c>
      <c r="P250" s="51">
        <v>0</v>
      </c>
      <c r="Q250" s="51">
        <v>0</v>
      </c>
      <c r="R250" s="51">
        <v>0</v>
      </c>
      <c r="S250" s="51">
        <v>0</v>
      </c>
      <c r="T250" s="51">
        <v>0</v>
      </c>
      <c r="U250" s="51">
        <v>0</v>
      </c>
      <c r="V250" s="51">
        <v>0</v>
      </c>
      <c r="W250" s="51">
        <v>0</v>
      </c>
      <c r="X250" s="51">
        <v>0</v>
      </c>
      <c r="Y250" s="51">
        <v>28297680.93</v>
      </c>
      <c r="Z250" s="51">
        <v>28297680.93</v>
      </c>
      <c r="AA250" s="51">
        <v>33303401.219999999</v>
      </c>
      <c r="AB250" s="51">
        <v>33281096.140000001</v>
      </c>
      <c r="AC250" s="51">
        <v>33511271.730000004</v>
      </c>
      <c r="AD250" s="51">
        <v>33511271.730000004</v>
      </c>
      <c r="AE250" s="51">
        <v>33488966.649999999</v>
      </c>
      <c r="AF250" s="51">
        <v>33466661.57</v>
      </c>
      <c r="AG250" s="51">
        <v>33444356.490000002</v>
      </c>
      <c r="AH250" s="51">
        <v>33422051.409999996</v>
      </c>
      <c r="AI250" s="51">
        <v>33399746.329999998</v>
      </c>
      <c r="AJ250" s="51">
        <v>33377441.25</v>
      </c>
      <c r="AK250" s="51">
        <v>33355136.170000002</v>
      </c>
      <c r="AL250" s="51">
        <v>33271035.099999998</v>
      </c>
      <c r="AM250" s="51">
        <v>33248730.02</v>
      </c>
      <c r="AN250" s="51">
        <v>33226424.940000001</v>
      </c>
      <c r="AO250" s="51">
        <v>33204119.860000003</v>
      </c>
      <c r="AP250" s="51">
        <v>20014599.510000002</v>
      </c>
      <c r="AQ250" s="51">
        <v>20014599.510000002</v>
      </c>
      <c r="AR250" s="51">
        <v>19992294.430000003</v>
      </c>
      <c r="AS250" s="51">
        <v>19969989.350000001</v>
      </c>
      <c r="AT250" s="51">
        <v>19947684.270000003</v>
      </c>
      <c r="AU250" s="51">
        <v>19925379.190000001</v>
      </c>
      <c r="AV250" s="51">
        <v>19903074.110000003</v>
      </c>
      <c r="AW250" s="51">
        <v>19880769.030000001</v>
      </c>
      <c r="AX250" s="51">
        <v>19858463.950000003</v>
      </c>
      <c r="AY250" s="51">
        <v>19836158.870000001</v>
      </c>
      <c r="AZ250" s="51">
        <v>19813853.790000003</v>
      </c>
      <c r="BA250" s="51">
        <v>19791548.710000001</v>
      </c>
      <c r="BB250" s="51">
        <v>19769243.630000003</v>
      </c>
      <c r="BC250" s="51">
        <v>19746938.550000001</v>
      </c>
      <c r="BD250" s="51">
        <v>19746938.550000001</v>
      </c>
      <c r="BE250" s="51">
        <v>19746938.550000001</v>
      </c>
      <c r="BF250" s="51">
        <v>19746938.550000001</v>
      </c>
      <c r="BG250" s="51">
        <v>19746938.550000001</v>
      </c>
      <c r="BH250" s="51">
        <v>19746938.550000001</v>
      </c>
      <c r="BI250" s="51">
        <v>19746938.550000001</v>
      </c>
      <c r="BJ250" s="51">
        <v>19746938.550000001</v>
      </c>
      <c r="BK250" s="51">
        <v>19746938.550000001</v>
      </c>
      <c r="BL250" s="51">
        <v>19746938.550000001</v>
      </c>
      <c r="BM250" s="51">
        <v>19746938.550000001</v>
      </c>
      <c r="BN250" s="51">
        <v>19746938.550000001</v>
      </c>
      <c r="BO250" s="51">
        <v>19746938.550000001</v>
      </c>
      <c r="BP250" s="51">
        <v>19746938.550000001</v>
      </c>
      <c r="BQ250" s="51">
        <v>19746938.550000001</v>
      </c>
      <c r="BR250" s="51">
        <v>19746938.550000001</v>
      </c>
      <c r="BS250" s="51">
        <v>19746938.550000001</v>
      </c>
      <c r="BT250" s="51">
        <v>19746938.550000001</v>
      </c>
      <c r="BU250" s="51">
        <v>19746938.550000001</v>
      </c>
      <c r="BV250" s="51">
        <v>19746938.550000001</v>
      </c>
      <c r="BW250" s="51">
        <v>19746938.550000001</v>
      </c>
      <c r="BX250" s="51">
        <v>19746938.550000001</v>
      </c>
      <c r="BY250" s="51">
        <v>19746938.550000001</v>
      </c>
      <c r="BZ250" s="51">
        <v>19746938.550000001</v>
      </c>
      <c r="CA250" s="51">
        <v>19746938.550000001</v>
      </c>
      <c r="CB250" s="51">
        <v>19746938.550000001</v>
      </c>
      <c r="CC250" s="51">
        <v>19746938.550000001</v>
      </c>
      <c r="CD250" s="51">
        <v>19746938.550000001</v>
      </c>
    </row>
    <row r="251" spans="1:82" hidden="1" x14ac:dyDescent="0.2">
      <c r="A251" s="50" t="s">
        <v>418</v>
      </c>
      <c r="B251" s="50" t="s">
        <v>144</v>
      </c>
      <c r="C251" s="50" t="s">
        <v>265</v>
      </c>
      <c r="D251" s="50" t="s">
        <v>548</v>
      </c>
      <c r="E251" s="51">
        <v>2915029899</v>
      </c>
      <c r="F251" s="51">
        <v>2914797820</v>
      </c>
      <c r="G251" s="51">
        <v>3399184437</v>
      </c>
      <c r="H251" s="51">
        <v>3435890488</v>
      </c>
      <c r="I251" s="51">
        <v>3583719225</v>
      </c>
      <c r="J251" s="51">
        <v>3621516801</v>
      </c>
      <c r="K251" s="51">
        <v>3528026641</v>
      </c>
      <c r="L251" s="51">
        <v>3385416972</v>
      </c>
      <c r="M251" s="51">
        <v>3082200739</v>
      </c>
      <c r="N251" s="51">
        <v>3062849201.2799997</v>
      </c>
      <c r="O251" s="51">
        <v>3147648936.3700004</v>
      </c>
      <c r="P251" s="51">
        <v>3492296742.4799995</v>
      </c>
      <c r="Q251" s="51">
        <v>3492296742.4799995</v>
      </c>
      <c r="R251" s="51">
        <v>3913389297.2600002</v>
      </c>
      <c r="S251" s="51">
        <v>4046277943.6900001</v>
      </c>
      <c r="T251" s="51">
        <v>5423140592.1000004</v>
      </c>
      <c r="U251" s="51">
        <v>5861586786.9899998</v>
      </c>
      <c r="V251" s="51">
        <v>6048686129.5500002</v>
      </c>
      <c r="W251" s="51">
        <v>6100089067.0199995</v>
      </c>
      <c r="X251" s="51">
        <v>6111385911.9799995</v>
      </c>
      <c r="Y251" s="51">
        <v>6026668716.9100008</v>
      </c>
      <c r="Z251" s="51">
        <v>5720575555.4499998</v>
      </c>
      <c r="AA251" s="51">
        <v>5643859600.25</v>
      </c>
      <c r="AB251" s="51">
        <v>4106943668.0699997</v>
      </c>
      <c r="AC251" s="51">
        <v>4178062256.2299995</v>
      </c>
      <c r="AD251" s="51">
        <v>4178062256.2299995</v>
      </c>
      <c r="AE251" s="51">
        <v>4683585199.79</v>
      </c>
      <c r="AF251" s="51">
        <v>4733501426.8200006</v>
      </c>
      <c r="AG251" s="51">
        <v>4845481597.9300003</v>
      </c>
      <c r="AH251" s="51">
        <v>5437879363.1599998</v>
      </c>
      <c r="AI251" s="51">
        <v>5531588556.6899996</v>
      </c>
      <c r="AJ251" s="51">
        <v>5677650381.7799997</v>
      </c>
      <c r="AK251" s="51">
        <v>5421631061.4499998</v>
      </c>
      <c r="AL251" s="51">
        <v>5115337987.3199902</v>
      </c>
      <c r="AM251" s="51">
        <v>4884229659.9300003</v>
      </c>
      <c r="AN251" s="51">
        <v>4696059460.8500004</v>
      </c>
      <c r="AO251" s="51">
        <v>4240972039.4899998</v>
      </c>
      <c r="AP251" s="51">
        <v>4915385120.3100004</v>
      </c>
      <c r="AQ251" s="51">
        <v>4915385120.3100004</v>
      </c>
      <c r="AR251" s="51">
        <v>4893314749.8299999</v>
      </c>
      <c r="AS251" s="51">
        <v>5016257158.4899998</v>
      </c>
      <c r="AT251" s="51">
        <v>4751153129.5500002</v>
      </c>
      <c r="AU251" s="51">
        <v>4730672291.5900002</v>
      </c>
      <c r="AV251" s="51">
        <v>5061685402.6799994</v>
      </c>
      <c r="AW251" s="51">
        <v>5116883723.54</v>
      </c>
      <c r="AX251" s="51">
        <v>4992431343.25</v>
      </c>
      <c r="AY251" s="51">
        <v>4870731346.7200003</v>
      </c>
      <c r="AZ251" s="51">
        <v>4801780481.7600002</v>
      </c>
      <c r="BA251" s="51">
        <v>4702376090.5500002</v>
      </c>
      <c r="BB251" s="51">
        <v>4771628681.1499996</v>
      </c>
      <c r="BC251" s="51">
        <v>5834140668.5299997</v>
      </c>
      <c r="BD251" s="51">
        <v>5834140668.5299997</v>
      </c>
      <c r="BE251" s="51">
        <v>5834140668.5299997</v>
      </c>
      <c r="BF251" s="51">
        <v>5834140668.5299997</v>
      </c>
      <c r="BG251" s="51">
        <v>5834140668.5299997</v>
      </c>
      <c r="BH251" s="51">
        <v>5834140668.5299997</v>
      </c>
      <c r="BI251" s="51">
        <v>5834140668.5299997</v>
      </c>
      <c r="BJ251" s="51">
        <v>5834140668.5299997</v>
      </c>
      <c r="BK251" s="51">
        <v>5834140668.5299997</v>
      </c>
      <c r="BL251" s="51">
        <v>5834140668.5299997</v>
      </c>
      <c r="BM251" s="51">
        <v>5834140668.5299997</v>
      </c>
      <c r="BN251" s="51">
        <v>5834140668.5299997</v>
      </c>
      <c r="BO251" s="51">
        <v>5834140668.5299997</v>
      </c>
      <c r="BP251" s="51">
        <v>5834140668.5299997</v>
      </c>
      <c r="BQ251" s="51">
        <v>5834140668.5299997</v>
      </c>
      <c r="BR251" s="51">
        <v>5834140668.5299997</v>
      </c>
      <c r="BS251" s="51">
        <v>5834140668.5299997</v>
      </c>
      <c r="BT251" s="51">
        <v>5834140668.5299997</v>
      </c>
      <c r="BU251" s="51">
        <v>5834140668.5299997</v>
      </c>
      <c r="BV251" s="51">
        <v>5834140668.5299997</v>
      </c>
      <c r="BW251" s="51">
        <v>5834140668.5299997</v>
      </c>
      <c r="BX251" s="51">
        <v>5834140668.5299997</v>
      </c>
      <c r="BY251" s="51">
        <v>5834140668.5299997</v>
      </c>
      <c r="BZ251" s="51">
        <v>5834140668.5299997</v>
      </c>
      <c r="CA251" s="51">
        <v>5834140668.5299997</v>
      </c>
      <c r="CB251" s="51">
        <v>5834140668.5299997</v>
      </c>
      <c r="CC251" s="51">
        <v>5834140668.5299997</v>
      </c>
      <c r="CD251" s="51">
        <v>5834140668.5299997</v>
      </c>
    </row>
    <row r="252" spans="1:82" hidden="1" x14ac:dyDescent="0.2">
      <c r="A252" s="50" t="s">
        <v>418</v>
      </c>
      <c r="B252" s="50" t="s">
        <v>144</v>
      </c>
      <c r="C252" s="50" t="s">
        <v>549</v>
      </c>
      <c r="D252" s="50" t="s">
        <v>550</v>
      </c>
      <c r="E252" s="51">
        <v>72220.66</v>
      </c>
      <c r="F252" s="51">
        <v>72220.66</v>
      </c>
      <c r="G252" s="51">
        <v>72220.66</v>
      </c>
      <c r="H252" s="51">
        <v>72220.66</v>
      </c>
      <c r="I252" s="51">
        <v>72220.66</v>
      </c>
      <c r="J252" s="51">
        <v>72220.66</v>
      </c>
      <c r="K252" s="51">
        <v>72220.66</v>
      </c>
      <c r="L252" s="51">
        <v>72220.66</v>
      </c>
      <c r="M252" s="51">
        <v>72220.66</v>
      </c>
      <c r="N252" s="51">
        <v>72220.66</v>
      </c>
      <c r="O252" s="51">
        <v>-412509.97</v>
      </c>
      <c r="P252" s="51">
        <v>72220.660000000033</v>
      </c>
      <c r="Q252" s="51">
        <v>72220.660000000033</v>
      </c>
      <c r="R252" s="51">
        <v>-412509.97</v>
      </c>
      <c r="S252" s="51">
        <v>-412509.97</v>
      </c>
      <c r="T252" s="51">
        <v>-488623.05</v>
      </c>
      <c r="U252" s="51">
        <v>-488623.05</v>
      </c>
      <c r="V252" s="51">
        <v>-488623.05</v>
      </c>
      <c r="W252" s="51">
        <v>-488623.05</v>
      </c>
      <c r="X252" s="51">
        <v>-488623.05</v>
      </c>
      <c r="Y252" s="51">
        <v>-488623.05</v>
      </c>
      <c r="Z252" s="51">
        <v>-488623.05</v>
      </c>
      <c r="AA252" s="51">
        <v>-488623.05</v>
      </c>
      <c r="AB252" s="51">
        <v>-488623.05</v>
      </c>
      <c r="AC252" s="51">
        <v>-488623.05</v>
      </c>
      <c r="AD252" s="51">
        <v>-488623.05</v>
      </c>
      <c r="AE252" s="51">
        <v>-488623.05</v>
      </c>
      <c r="AF252" s="51">
        <v>-488623.05</v>
      </c>
      <c r="AG252" s="51">
        <v>-484728.1</v>
      </c>
      <c r="AH252" s="51">
        <v>-484728.1</v>
      </c>
      <c r="AI252" s="51">
        <v>-484728.1</v>
      </c>
      <c r="AJ252" s="51">
        <v>-484728.1</v>
      </c>
      <c r="AK252" s="51">
        <v>-484728.1</v>
      </c>
      <c r="AL252" s="51">
        <v>-484728.1</v>
      </c>
      <c r="AM252" s="51">
        <v>-484728.1</v>
      </c>
      <c r="AN252" s="51">
        <v>-484728.1</v>
      </c>
      <c r="AO252" s="51">
        <v>-484726.85</v>
      </c>
      <c r="AP252" s="51">
        <v>-484726.85</v>
      </c>
      <c r="AQ252" s="51">
        <v>-484726.85</v>
      </c>
      <c r="AR252" s="51">
        <v>-484726.85</v>
      </c>
      <c r="AS252" s="51">
        <v>-484726.85</v>
      </c>
      <c r="AT252" s="51">
        <v>-484726.85</v>
      </c>
      <c r="AU252" s="51">
        <v>-484726.85</v>
      </c>
      <c r="AV252" s="51">
        <v>-484726.85</v>
      </c>
      <c r="AW252" s="51">
        <v>-484726.85</v>
      </c>
      <c r="AX252" s="51">
        <v>-484726.85</v>
      </c>
      <c r="AY252" s="51">
        <v>-484726.85</v>
      </c>
      <c r="AZ252" s="51">
        <v>-484726.85</v>
      </c>
      <c r="BA252" s="51">
        <v>-484726.85</v>
      </c>
      <c r="BB252" s="51">
        <v>-484726.85</v>
      </c>
      <c r="BC252" s="51">
        <v>-484726.85</v>
      </c>
      <c r="BD252" s="51">
        <v>-484726.85</v>
      </c>
      <c r="BE252" s="51">
        <v>-484726.85</v>
      </c>
      <c r="BF252" s="51">
        <v>-484726.85</v>
      </c>
      <c r="BG252" s="51">
        <v>-484726.85</v>
      </c>
      <c r="BH252" s="51">
        <v>-484726.85</v>
      </c>
      <c r="BI252" s="51">
        <v>-484726.85</v>
      </c>
      <c r="BJ252" s="51">
        <v>-484726.85</v>
      </c>
      <c r="BK252" s="51">
        <v>-484726.85</v>
      </c>
      <c r="BL252" s="51">
        <v>-484726.85</v>
      </c>
      <c r="BM252" s="51">
        <v>-484726.85</v>
      </c>
      <c r="BN252" s="51">
        <v>-484726.85</v>
      </c>
      <c r="BO252" s="51">
        <v>-484726.85</v>
      </c>
      <c r="BP252" s="51">
        <v>-484726.85</v>
      </c>
      <c r="BQ252" s="51">
        <v>-484726.85</v>
      </c>
      <c r="BR252" s="51">
        <v>-484726.85</v>
      </c>
      <c r="BS252" s="51">
        <v>-484726.85</v>
      </c>
      <c r="BT252" s="51">
        <v>-484726.85</v>
      </c>
      <c r="BU252" s="51">
        <v>-484726.85</v>
      </c>
      <c r="BV252" s="51">
        <v>-484726.85</v>
      </c>
      <c r="BW252" s="51">
        <v>-484726.85</v>
      </c>
      <c r="BX252" s="51">
        <v>-484726.85</v>
      </c>
      <c r="BY252" s="51">
        <v>-484726.85</v>
      </c>
      <c r="BZ252" s="51">
        <v>-484726.85</v>
      </c>
      <c r="CA252" s="51">
        <v>-484726.85</v>
      </c>
      <c r="CB252" s="51">
        <v>-484726.85</v>
      </c>
      <c r="CC252" s="51">
        <v>-484726.85</v>
      </c>
      <c r="CD252" s="51">
        <v>-484726.85</v>
      </c>
    </row>
    <row r="253" spans="1:82" hidden="1" x14ac:dyDescent="0.2">
      <c r="A253" s="50" t="s">
        <v>418</v>
      </c>
      <c r="B253" s="50" t="s">
        <v>144</v>
      </c>
      <c r="C253" s="50" t="s">
        <v>551</v>
      </c>
      <c r="D253" s="50" t="s">
        <v>552</v>
      </c>
      <c r="E253" s="51">
        <v>0</v>
      </c>
      <c r="F253" s="51">
        <v>0</v>
      </c>
      <c r="G253" s="51">
        <v>0</v>
      </c>
      <c r="H253" s="51">
        <v>0</v>
      </c>
      <c r="I253" s="51">
        <v>0</v>
      </c>
      <c r="J253" s="51">
        <v>0</v>
      </c>
      <c r="K253" s="51">
        <v>-54138.61</v>
      </c>
      <c r="L253" s="51">
        <v>-54171.43</v>
      </c>
      <c r="M253" s="51">
        <v>-54130.18</v>
      </c>
      <c r="N253" s="51">
        <v>4079843.73</v>
      </c>
      <c r="O253" s="51">
        <v>4499935.09</v>
      </c>
      <c r="P253" s="51">
        <v>4648042.9799999995</v>
      </c>
      <c r="Q253" s="51">
        <v>4648042.9799999995</v>
      </c>
      <c r="R253" s="51">
        <v>4642725.57</v>
      </c>
      <c r="S253" s="51">
        <v>4785567.21</v>
      </c>
      <c r="T253" s="51">
        <v>4787462.08</v>
      </c>
      <c r="U253" s="51">
        <v>4790210.1100000003</v>
      </c>
      <c r="V253" s="51">
        <v>3205582.6000000006</v>
      </c>
      <c r="W253" s="51">
        <v>3199671.18</v>
      </c>
      <c r="X253" s="51">
        <v>3201796.18</v>
      </c>
      <c r="Y253" s="51">
        <v>3201928.6300000004</v>
      </c>
      <c r="Z253" s="51">
        <v>3201835.94</v>
      </c>
      <c r="AA253" s="51">
        <v>3202148.4899999998</v>
      </c>
      <c r="AB253" s="51">
        <v>3202148.49</v>
      </c>
      <c r="AC253" s="51">
        <v>3202148.49</v>
      </c>
      <c r="AD253" s="51">
        <v>3202148.49</v>
      </c>
      <c r="AE253" s="51">
        <v>3202148.49</v>
      </c>
      <c r="AF253" s="51">
        <v>3202148.49</v>
      </c>
      <c r="AG253" s="51">
        <v>3202148.49</v>
      </c>
      <c r="AH253" s="51">
        <v>3202148.49</v>
      </c>
      <c r="AI253" s="51">
        <v>3202148.49</v>
      </c>
      <c r="AJ253" s="51">
        <v>3202422.87</v>
      </c>
      <c r="AK253" s="51">
        <v>3202148.49</v>
      </c>
      <c r="AL253" s="51">
        <v>3202148.49</v>
      </c>
      <c r="AM253" s="51">
        <v>3202148.49</v>
      </c>
      <c r="AN253" s="51">
        <v>3202148.49</v>
      </c>
      <c r="AO253" s="51">
        <v>3202062.7</v>
      </c>
      <c r="AP253" s="51">
        <v>3202062.7</v>
      </c>
      <c r="AQ253" s="51">
        <v>3202062.7</v>
      </c>
      <c r="AR253" s="51">
        <v>4810852.9000000004</v>
      </c>
      <c r="AS253" s="51">
        <v>4792453.7700000005</v>
      </c>
      <c r="AT253" s="51">
        <v>4792453.7699999996</v>
      </c>
      <c r="AU253" s="51">
        <v>4792453.7699999996</v>
      </c>
      <c r="AV253" s="51">
        <v>4792453.7699999996</v>
      </c>
      <c r="AW253" s="51">
        <v>4792453.7699999996</v>
      </c>
      <c r="AX253" s="51">
        <v>4792453.7699999996</v>
      </c>
      <c r="AY253" s="51">
        <v>4750099.71</v>
      </c>
      <c r="AZ253" s="51">
        <v>4750099.71</v>
      </c>
      <c r="BA253" s="51">
        <v>4750099.71</v>
      </c>
      <c r="BB253" s="51">
        <v>4750099.71</v>
      </c>
      <c r="BC253" s="51">
        <v>4750188.51</v>
      </c>
      <c r="BD253" s="51">
        <v>4750188.51</v>
      </c>
      <c r="BE253" s="51">
        <v>4750188.51</v>
      </c>
      <c r="BF253" s="51">
        <v>4750188.51</v>
      </c>
      <c r="BG253" s="51">
        <v>4750188.51</v>
      </c>
      <c r="BH253" s="51">
        <v>4750188.51</v>
      </c>
      <c r="BI253" s="51">
        <v>4750188.51</v>
      </c>
      <c r="BJ253" s="51">
        <v>4750188.51</v>
      </c>
      <c r="BK253" s="51">
        <v>4750188.51</v>
      </c>
      <c r="BL253" s="51">
        <v>4750188.51</v>
      </c>
      <c r="BM253" s="51">
        <v>4750188.51</v>
      </c>
      <c r="BN253" s="51">
        <v>4750188.51</v>
      </c>
      <c r="BO253" s="51">
        <v>4750188.51</v>
      </c>
      <c r="BP253" s="51">
        <v>4750188.51</v>
      </c>
      <c r="BQ253" s="51">
        <v>4750188.51</v>
      </c>
      <c r="BR253" s="51">
        <v>4750188.51</v>
      </c>
      <c r="BS253" s="51">
        <v>4750188.51</v>
      </c>
      <c r="BT253" s="51">
        <v>4750188.51</v>
      </c>
      <c r="BU253" s="51">
        <v>4750188.51</v>
      </c>
      <c r="BV253" s="51">
        <v>4750188.51</v>
      </c>
      <c r="BW253" s="51">
        <v>4750188.51</v>
      </c>
      <c r="BX253" s="51">
        <v>4750188.51</v>
      </c>
      <c r="BY253" s="51">
        <v>4750188.51</v>
      </c>
      <c r="BZ253" s="51">
        <v>4750188.51</v>
      </c>
      <c r="CA253" s="51">
        <v>4750188.51</v>
      </c>
      <c r="CB253" s="51">
        <v>4750188.51</v>
      </c>
      <c r="CC253" s="51">
        <v>4750188.51</v>
      </c>
      <c r="CD253" s="51">
        <v>4750188.51</v>
      </c>
    </row>
    <row r="254" spans="1:82" hidden="1" x14ac:dyDescent="0.2">
      <c r="A254" s="50" t="s">
        <v>418</v>
      </c>
      <c r="B254" s="50" t="s">
        <v>144</v>
      </c>
      <c r="C254" s="50" t="s">
        <v>267</v>
      </c>
      <c r="D254" s="50" t="s">
        <v>553</v>
      </c>
      <c r="E254" s="51">
        <v>107382869.7</v>
      </c>
      <c r="F254" s="51">
        <v>107382869.7</v>
      </c>
      <c r="G254" s="51">
        <v>107382869.7</v>
      </c>
      <c r="H254" s="51">
        <v>107382869.7</v>
      </c>
      <c r="I254" s="51">
        <v>107382869.7</v>
      </c>
      <c r="J254" s="51">
        <v>107382869.7</v>
      </c>
      <c r="K254" s="51">
        <v>107382869.7</v>
      </c>
      <c r="L254" s="51">
        <v>107382869.7</v>
      </c>
      <c r="M254" s="51">
        <v>107382869.7</v>
      </c>
      <c r="N254" s="51">
        <v>107382869.72</v>
      </c>
      <c r="O254" s="51">
        <v>107382869.72</v>
      </c>
      <c r="P254" s="51">
        <v>108137217.95999999</v>
      </c>
      <c r="Q254" s="51">
        <v>108137217.95999999</v>
      </c>
      <c r="R254" s="51">
        <v>108115941.95999999</v>
      </c>
      <c r="S254" s="51">
        <v>108094665.95999999</v>
      </c>
      <c r="T254" s="51">
        <v>108073390.00999999</v>
      </c>
      <c r="U254" s="51">
        <v>218691900.71000001</v>
      </c>
      <c r="V254" s="51">
        <v>108030837.95999999</v>
      </c>
      <c r="W254" s="51">
        <v>108009561.95999999</v>
      </c>
      <c r="X254" s="51">
        <v>107988285.95999999</v>
      </c>
      <c r="Y254" s="51">
        <v>107967009.95999999</v>
      </c>
      <c r="Z254" s="51">
        <v>107945733.95999999</v>
      </c>
      <c r="AA254" s="51">
        <v>107924457.95999999</v>
      </c>
      <c r="AB254" s="51">
        <v>107903181.95999999</v>
      </c>
      <c r="AC254" s="51">
        <v>107881905.95999999</v>
      </c>
      <c r="AD254" s="51">
        <v>107881905.95999999</v>
      </c>
      <c r="AE254" s="51">
        <v>107860629.95999999</v>
      </c>
      <c r="AF254" s="51">
        <v>107839353.95999999</v>
      </c>
      <c r="AG254" s="51">
        <v>107818077.95999999</v>
      </c>
      <c r="AH254" s="51">
        <v>107796801.95999999</v>
      </c>
      <c r="AI254" s="51">
        <v>107775525.95999999</v>
      </c>
      <c r="AJ254" s="51">
        <v>107754249.95999999</v>
      </c>
      <c r="AK254" s="51">
        <v>107732973.95999999</v>
      </c>
      <c r="AL254" s="51">
        <v>107711697.95999999</v>
      </c>
      <c r="AM254" s="51">
        <v>107690421.95999999</v>
      </c>
      <c r="AN254" s="51">
        <v>107669145.95999999</v>
      </c>
      <c r="AO254" s="51">
        <v>107647869.95999999</v>
      </c>
      <c r="AP254" s="51">
        <v>107626593.95999999</v>
      </c>
      <c r="AQ254" s="51">
        <v>107626593.95999999</v>
      </c>
      <c r="AR254" s="51">
        <v>107605317.95999999</v>
      </c>
      <c r="AS254" s="51">
        <v>107584041.95999999</v>
      </c>
      <c r="AT254" s="51">
        <v>107562765.95999999</v>
      </c>
      <c r="AU254" s="51">
        <v>107541489.95999999</v>
      </c>
      <c r="AV254" s="51">
        <v>107520213.95999999</v>
      </c>
      <c r="AW254" s="51">
        <v>107498937.95999999</v>
      </c>
      <c r="AX254" s="51">
        <v>107477661.95999999</v>
      </c>
      <c r="AY254" s="51">
        <v>107456385.95999999</v>
      </c>
      <c r="AZ254" s="51">
        <v>107435109.95999999</v>
      </c>
      <c r="BA254" s="51">
        <v>107413833.95999999</v>
      </c>
      <c r="BB254" s="51">
        <v>107392557.95999999</v>
      </c>
      <c r="BC254" s="51">
        <v>0</v>
      </c>
      <c r="BD254" s="51">
        <v>0</v>
      </c>
      <c r="BE254" s="51">
        <v>0</v>
      </c>
      <c r="BF254" s="51">
        <v>0</v>
      </c>
      <c r="BG254" s="51">
        <v>0</v>
      </c>
      <c r="BH254" s="51">
        <v>0</v>
      </c>
      <c r="BI254" s="51">
        <v>0</v>
      </c>
      <c r="BJ254" s="51">
        <v>0</v>
      </c>
      <c r="BK254" s="51">
        <v>0</v>
      </c>
      <c r="BL254" s="51">
        <v>0</v>
      </c>
      <c r="BM254" s="51">
        <v>0</v>
      </c>
      <c r="BN254" s="51">
        <v>0</v>
      </c>
      <c r="BO254" s="51">
        <v>0</v>
      </c>
      <c r="BP254" s="51">
        <v>0</v>
      </c>
      <c r="BQ254" s="51">
        <v>0</v>
      </c>
      <c r="BR254" s="51">
        <v>0</v>
      </c>
      <c r="BS254" s="51">
        <v>0</v>
      </c>
      <c r="BT254" s="51">
        <v>0</v>
      </c>
      <c r="BU254" s="51">
        <v>0</v>
      </c>
      <c r="BV254" s="51">
        <v>0</v>
      </c>
      <c r="BW254" s="51">
        <v>0</v>
      </c>
      <c r="BX254" s="51">
        <v>0</v>
      </c>
      <c r="BY254" s="51">
        <v>0</v>
      </c>
      <c r="BZ254" s="51">
        <v>0</v>
      </c>
      <c r="CA254" s="51">
        <v>0</v>
      </c>
      <c r="CB254" s="51">
        <v>0</v>
      </c>
      <c r="CC254" s="51">
        <v>0</v>
      </c>
      <c r="CD254" s="51">
        <v>0</v>
      </c>
    </row>
    <row r="255" spans="1:82" hidden="1" x14ac:dyDescent="0.2">
      <c r="A255" s="50" t="s">
        <v>418</v>
      </c>
      <c r="B255" s="50" t="s">
        <v>144</v>
      </c>
      <c r="C255" s="50" t="s">
        <v>554</v>
      </c>
      <c r="D255" s="50" t="s">
        <v>555</v>
      </c>
      <c r="E255" s="51">
        <v>0</v>
      </c>
      <c r="F255" s="51">
        <v>0</v>
      </c>
      <c r="G255" s="51">
        <v>0</v>
      </c>
      <c r="H255" s="51">
        <v>0</v>
      </c>
      <c r="I255" s="51">
        <v>0</v>
      </c>
      <c r="J255" s="51">
        <v>0</v>
      </c>
      <c r="K255" s="51">
        <v>0</v>
      </c>
      <c r="L255" s="51">
        <v>0</v>
      </c>
      <c r="M255" s="51">
        <v>0</v>
      </c>
      <c r="N255" s="51">
        <v>0</v>
      </c>
      <c r="O255" s="51">
        <v>0</v>
      </c>
      <c r="P255" s="51">
        <v>0</v>
      </c>
      <c r="Q255" s="51">
        <v>0</v>
      </c>
      <c r="R255" s="51">
        <v>0</v>
      </c>
      <c r="S255" s="51">
        <v>0</v>
      </c>
      <c r="T255" s="51">
        <v>0</v>
      </c>
      <c r="U255" s="51">
        <v>0</v>
      </c>
      <c r="V255" s="51">
        <v>110639786.75</v>
      </c>
      <c r="W255" s="51">
        <v>110639786.75</v>
      </c>
      <c r="X255" s="51">
        <v>110639786.75</v>
      </c>
      <c r="Y255" s="51">
        <v>110639786.75</v>
      </c>
      <c r="Z255" s="51">
        <v>110639786.75</v>
      </c>
      <c r="AA255" s="51">
        <v>110639786.75</v>
      </c>
      <c r="AB255" s="51">
        <v>110639786.75</v>
      </c>
      <c r="AC255" s="51">
        <v>110639786.75</v>
      </c>
      <c r="AD255" s="51">
        <v>110639786.75</v>
      </c>
      <c r="AE255" s="51">
        <v>110639786.75</v>
      </c>
      <c r="AF255" s="51">
        <v>110639786.75</v>
      </c>
      <c r="AG255" s="51">
        <v>110639786.75</v>
      </c>
      <c r="AH255" s="51">
        <v>110639786.75</v>
      </c>
      <c r="AI255" s="51">
        <v>110639786.75</v>
      </c>
      <c r="AJ255" s="51">
        <v>110639786.75</v>
      </c>
      <c r="AK255" s="51">
        <v>110639786.75</v>
      </c>
      <c r="AL255" s="51">
        <v>110639786.75</v>
      </c>
      <c r="AM255" s="51">
        <v>110639786.75</v>
      </c>
      <c r="AN255" s="51">
        <v>110639786.75</v>
      </c>
      <c r="AO255" s="51">
        <v>110639786.75</v>
      </c>
      <c r="AP255" s="51">
        <v>110639786.75</v>
      </c>
      <c r="AQ255" s="51">
        <v>110639786.75</v>
      </c>
      <c r="AR255" s="51">
        <v>110639786.75</v>
      </c>
      <c r="AS255" s="51">
        <v>110639786.75</v>
      </c>
      <c r="AT255" s="51">
        <v>110639786.75</v>
      </c>
      <c r="AU255" s="51">
        <v>110639786.75</v>
      </c>
      <c r="AV255" s="51">
        <v>110639786.75</v>
      </c>
      <c r="AW255" s="51">
        <v>110639786.75</v>
      </c>
      <c r="AX255" s="51">
        <v>110639786.75</v>
      </c>
      <c r="AY255" s="51">
        <v>110639786.75</v>
      </c>
      <c r="AZ255" s="51">
        <v>110639786.75</v>
      </c>
      <c r="BA255" s="51">
        <v>110639786.75</v>
      </c>
      <c r="BB255" s="51">
        <v>110639786.75</v>
      </c>
      <c r="BC255" s="51">
        <v>110639786.75</v>
      </c>
      <c r="BD255" s="51">
        <v>110639786.75</v>
      </c>
      <c r="BE255" s="51">
        <v>110639786.75</v>
      </c>
      <c r="BF255" s="51">
        <v>110639786.75</v>
      </c>
      <c r="BG255" s="51">
        <v>110639786.75</v>
      </c>
      <c r="BH255" s="51">
        <v>110639786.75</v>
      </c>
      <c r="BI255" s="51">
        <v>110639786.75</v>
      </c>
      <c r="BJ255" s="51">
        <v>110639786.75</v>
      </c>
      <c r="BK255" s="51">
        <v>110639786.75</v>
      </c>
      <c r="BL255" s="51">
        <v>110639786.75</v>
      </c>
      <c r="BM255" s="51">
        <v>110639786.75</v>
      </c>
      <c r="BN255" s="51">
        <v>110639786.75</v>
      </c>
      <c r="BO255" s="51">
        <v>110639786.75</v>
      </c>
      <c r="BP255" s="51">
        <v>110639786.75</v>
      </c>
      <c r="BQ255" s="51">
        <v>110639786.75</v>
      </c>
      <c r="BR255" s="51">
        <v>110639786.75</v>
      </c>
      <c r="BS255" s="51">
        <v>110639786.75</v>
      </c>
      <c r="BT255" s="51">
        <v>110639786.75</v>
      </c>
      <c r="BU255" s="51">
        <v>110639786.75</v>
      </c>
      <c r="BV255" s="51">
        <v>110639786.75</v>
      </c>
      <c r="BW255" s="51">
        <v>110639786.75</v>
      </c>
      <c r="BX255" s="51">
        <v>110639786.75</v>
      </c>
      <c r="BY255" s="51">
        <v>110639786.75</v>
      </c>
      <c r="BZ255" s="51">
        <v>110639786.75</v>
      </c>
      <c r="CA255" s="51">
        <v>110639786.75</v>
      </c>
      <c r="CB255" s="51">
        <v>110639786.75</v>
      </c>
      <c r="CC255" s="51">
        <v>110639786.75</v>
      </c>
      <c r="CD255" s="51">
        <v>110639786.75</v>
      </c>
    </row>
    <row r="256" spans="1:82" hidden="1" x14ac:dyDescent="0.2">
      <c r="A256" s="50" t="s">
        <v>418</v>
      </c>
      <c r="B256" s="50" t="s">
        <v>144</v>
      </c>
      <c r="C256" s="50" t="s">
        <v>556</v>
      </c>
      <c r="D256" s="50" t="s">
        <v>557</v>
      </c>
      <c r="E256" s="51">
        <v>322313803.10000002</v>
      </c>
      <c r="F256" s="51">
        <v>322402980.60000002</v>
      </c>
      <c r="G256" s="51">
        <v>325333658.89999998</v>
      </c>
      <c r="H256" s="51">
        <v>302498147.80000001</v>
      </c>
      <c r="I256" s="51">
        <v>323414744.69999999</v>
      </c>
      <c r="J256" s="51">
        <v>350531608.19999999</v>
      </c>
      <c r="K256" s="51">
        <v>349307350.19999999</v>
      </c>
      <c r="L256" s="51">
        <v>349449502.89999998</v>
      </c>
      <c r="M256" s="51">
        <v>353241166.30000001</v>
      </c>
      <c r="N256" s="51">
        <v>302457774.54000002</v>
      </c>
      <c r="O256" s="51">
        <v>271410862.12</v>
      </c>
      <c r="P256" s="51">
        <v>293863312.44999999</v>
      </c>
      <c r="Q256" s="51">
        <v>293863312.44999999</v>
      </c>
      <c r="R256" s="51">
        <v>294507471.74000001</v>
      </c>
      <c r="S256" s="51">
        <v>298647145.24000001</v>
      </c>
      <c r="T256" s="51">
        <v>367466928.72000003</v>
      </c>
      <c r="U256" s="51">
        <v>313832129.37</v>
      </c>
      <c r="V256" s="51">
        <v>312871917.98000002</v>
      </c>
      <c r="W256" s="51">
        <v>320512873.87</v>
      </c>
      <c r="X256" s="51">
        <v>369726773.81</v>
      </c>
      <c r="Y256" s="51">
        <v>368898964.57999998</v>
      </c>
      <c r="Z256" s="51">
        <v>377490906.25999999</v>
      </c>
      <c r="AA256" s="51">
        <v>390517405.38</v>
      </c>
      <c r="AB256" s="51">
        <v>349107144.69</v>
      </c>
      <c r="AC256" s="51">
        <v>361269688.06</v>
      </c>
      <c r="AD256" s="51">
        <v>361269688.06</v>
      </c>
      <c r="AE256" s="51">
        <v>362931223.54000002</v>
      </c>
      <c r="AF256" s="51">
        <v>380376609.73000002</v>
      </c>
      <c r="AG256" s="51">
        <v>374304376.56</v>
      </c>
      <c r="AH256" s="51">
        <v>341022810.56</v>
      </c>
      <c r="AI256" s="51">
        <v>368464234.57999998</v>
      </c>
      <c r="AJ256" s="51">
        <v>368615131.93000001</v>
      </c>
      <c r="AK256" s="51">
        <v>371795314.72000003</v>
      </c>
      <c r="AL256" s="51">
        <v>375434989.44999999</v>
      </c>
      <c r="AM256" s="51">
        <v>376620274.03999996</v>
      </c>
      <c r="AN256" s="51">
        <v>377550531.47000003</v>
      </c>
      <c r="AO256" s="51">
        <v>316504126.24000001</v>
      </c>
      <c r="AP256" s="51">
        <v>392113350.19999999</v>
      </c>
      <c r="AQ256" s="51">
        <v>392113350.19999999</v>
      </c>
      <c r="AR256" s="51">
        <v>395068199.87</v>
      </c>
      <c r="AS256" s="51">
        <v>413841766.97000003</v>
      </c>
      <c r="AT256" s="51">
        <v>427282444.82000005</v>
      </c>
      <c r="AU256" s="51">
        <v>449191225.08999997</v>
      </c>
      <c r="AV256" s="51">
        <v>410561005.86999995</v>
      </c>
      <c r="AW256" s="51">
        <v>443043663.99000001</v>
      </c>
      <c r="AX256" s="51">
        <v>446014905.63999999</v>
      </c>
      <c r="AY256" s="51">
        <v>446716062.81999999</v>
      </c>
      <c r="AZ256" s="51">
        <v>401765759.99000001</v>
      </c>
      <c r="BA256" s="51">
        <v>402515522.56</v>
      </c>
      <c r="BB256" s="51">
        <v>365268221.76999998</v>
      </c>
      <c r="BC256" s="51">
        <v>394451889.19</v>
      </c>
      <c r="BD256" s="51">
        <v>394451889.19</v>
      </c>
      <c r="BE256" s="51">
        <v>394548462.20999998</v>
      </c>
      <c r="BF256" s="51">
        <v>395805058.27999997</v>
      </c>
      <c r="BG256" s="51">
        <v>413286607.89999992</v>
      </c>
      <c r="BH256" s="51">
        <v>369699230.37</v>
      </c>
      <c r="BI256" s="51">
        <v>391352880.96999997</v>
      </c>
      <c r="BJ256" s="51">
        <v>396926108.56000006</v>
      </c>
      <c r="BK256" s="51">
        <v>411828688.32999992</v>
      </c>
      <c r="BL256" s="51">
        <v>417439736.87999994</v>
      </c>
      <c r="BM256" s="51">
        <v>425781382.32999998</v>
      </c>
      <c r="BN256" s="51">
        <v>385726001.69999993</v>
      </c>
      <c r="BO256" s="51">
        <v>387385365.71999991</v>
      </c>
      <c r="BP256" s="51">
        <v>440134146.94000006</v>
      </c>
      <c r="BQ256" s="51">
        <v>440134146.94000006</v>
      </c>
      <c r="BR256" s="51">
        <v>440675312.40999997</v>
      </c>
      <c r="BS256" s="51">
        <v>442026732.02999997</v>
      </c>
      <c r="BT256" s="51">
        <v>415439697.18999994</v>
      </c>
      <c r="BU256" s="51">
        <v>417207218.78999996</v>
      </c>
      <c r="BV256" s="51">
        <v>378870037.70999992</v>
      </c>
      <c r="BW256" s="51">
        <v>384195560.67999983</v>
      </c>
      <c r="BX256" s="51">
        <v>384495453.01999986</v>
      </c>
      <c r="BY256" s="51">
        <v>407997362.88</v>
      </c>
      <c r="BZ256" s="51">
        <v>409503668.25999987</v>
      </c>
      <c r="CA256" s="51">
        <v>414262177.56000006</v>
      </c>
      <c r="CB256" s="51">
        <v>387295418.11000001</v>
      </c>
      <c r="CC256" s="51">
        <v>402937534.94000006</v>
      </c>
      <c r="CD256" s="51">
        <v>402937534.94000006</v>
      </c>
    </row>
    <row r="257" spans="1:82" hidden="1" x14ac:dyDescent="0.2">
      <c r="A257" s="50" t="s">
        <v>418</v>
      </c>
      <c r="B257" s="50" t="s">
        <v>144</v>
      </c>
      <c r="C257" s="50" t="s">
        <v>558</v>
      </c>
      <c r="D257" s="50" t="s">
        <v>559</v>
      </c>
      <c r="E257" s="51">
        <v>820359766.79999995</v>
      </c>
      <c r="F257" s="51">
        <v>820357131.89999998</v>
      </c>
      <c r="G257" s="51">
        <v>820504246.79999995</v>
      </c>
      <c r="H257" s="51">
        <v>794677615.60000002</v>
      </c>
      <c r="I257" s="51">
        <v>788251474.79999995</v>
      </c>
      <c r="J257" s="51">
        <v>788273421.20000005</v>
      </c>
      <c r="K257" s="51">
        <v>788279313.39999998</v>
      </c>
      <c r="L257" s="51">
        <v>790116139.89999998</v>
      </c>
      <c r="M257" s="51">
        <v>788775269.70000005</v>
      </c>
      <c r="N257" s="51">
        <v>762037546.07000005</v>
      </c>
      <c r="O257" s="51">
        <v>736660685.21000004</v>
      </c>
      <c r="P257" s="51">
        <v>737544941.88999999</v>
      </c>
      <c r="Q257" s="51">
        <v>737544941.88999999</v>
      </c>
      <c r="R257" s="51">
        <v>737526451.83000004</v>
      </c>
      <c r="S257" s="51">
        <v>737483062.13999999</v>
      </c>
      <c r="T257" s="51">
        <v>737486940.56999993</v>
      </c>
      <c r="U257" s="51">
        <v>731414151.13</v>
      </c>
      <c r="V257" s="51">
        <v>730243964.28999996</v>
      </c>
      <c r="W257" s="51">
        <v>730244559.43999994</v>
      </c>
      <c r="X257" s="51">
        <v>730254252.93000007</v>
      </c>
      <c r="Y257" s="51">
        <v>730254899.13</v>
      </c>
      <c r="Z257" s="51">
        <v>730276953.87</v>
      </c>
      <c r="AA257" s="51">
        <v>730278303.87</v>
      </c>
      <c r="AB257" s="51">
        <v>710204593.90999997</v>
      </c>
      <c r="AC257" s="51">
        <v>710206619.62</v>
      </c>
      <c r="AD257" s="51">
        <v>710206619.62</v>
      </c>
      <c r="AE257" s="51">
        <v>710210106.78999996</v>
      </c>
      <c r="AF257" s="51">
        <v>710212801.01999998</v>
      </c>
      <c r="AG257" s="51">
        <v>700094880.13999999</v>
      </c>
      <c r="AH257" s="51">
        <v>689222778.69999897</v>
      </c>
      <c r="AI257" s="51">
        <v>689120734.59000003</v>
      </c>
      <c r="AJ257" s="51">
        <v>689134770.35000002</v>
      </c>
      <c r="AK257" s="51">
        <v>689132398.76999998</v>
      </c>
      <c r="AL257" s="51">
        <v>689134415.43999898</v>
      </c>
      <c r="AM257" s="51">
        <v>689140681.10000002</v>
      </c>
      <c r="AN257" s="51">
        <v>689147512.32000005</v>
      </c>
      <c r="AO257" s="51">
        <v>686354995.69000006</v>
      </c>
      <c r="AP257" s="51">
        <v>686231753.62</v>
      </c>
      <c r="AQ257" s="51">
        <v>686231753.62</v>
      </c>
      <c r="AR257" s="51">
        <v>686161083.06000006</v>
      </c>
      <c r="AS257" s="51">
        <v>686170917.92999995</v>
      </c>
      <c r="AT257" s="51">
        <v>686172707.68999994</v>
      </c>
      <c r="AU257" s="51">
        <v>686177758.48000002</v>
      </c>
      <c r="AV257" s="51">
        <v>666470748.69000006</v>
      </c>
      <c r="AW257" s="51">
        <v>667230873.05000007</v>
      </c>
      <c r="AX257" s="51">
        <v>667319504.01999998</v>
      </c>
      <c r="AY257" s="51">
        <v>667319762.31999993</v>
      </c>
      <c r="AZ257" s="51">
        <v>651769714.35000002</v>
      </c>
      <c r="BA257" s="51">
        <v>651817137.88999999</v>
      </c>
      <c r="BB257" s="51">
        <v>636797197.25</v>
      </c>
      <c r="BC257" s="51">
        <v>638849592.62</v>
      </c>
      <c r="BD257" s="51">
        <v>638849592.62</v>
      </c>
      <c r="BE257" s="51">
        <v>638849592.62</v>
      </c>
      <c r="BF257" s="51">
        <v>638849592.62</v>
      </c>
      <c r="BG257" s="51">
        <v>638849592.62</v>
      </c>
      <c r="BH257" s="51">
        <v>630798000.70000005</v>
      </c>
      <c r="BI257" s="51">
        <v>630798000.70000005</v>
      </c>
      <c r="BJ257" s="51">
        <v>630798000.70000005</v>
      </c>
      <c r="BK257" s="51">
        <v>630798000.70000005</v>
      </c>
      <c r="BL257" s="51">
        <v>630798000.70000005</v>
      </c>
      <c r="BM257" s="51">
        <v>630798000.70000005</v>
      </c>
      <c r="BN257" s="51">
        <v>634553514.90999997</v>
      </c>
      <c r="BO257" s="51">
        <v>634553514.90999997</v>
      </c>
      <c r="BP257" s="51">
        <v>634553514.90999997</v>
      </c>
      <c r="BQ257" s="51">
        <v>634553514.90999997</v>
      </c>
      <c r="BR257" s="51">
        <v>634553514.90999997</v>
      </c>
      <c r="BS257" s="51">
        <v>634553514.90999997</v>
      </c>
      <c r="BT257" s="51">
        <v>632281637.13999987</v>
      </c>
      <c r="BU257" s="51">
        <v>632281637.13999987</v>
      </c>
      <c r="BV257" s="51">
        <v>628266841.42999983</v>
      </c>
      <c r="BW257" s="51">
        <v>628266841.42999983</v>
      </c>
      <c r="BX257" s="51">
        <v>628266841.42999983</v>
      </c>
      <c r="BY257" s="51">
        <v>628266841.42999983</v>
      </c>
      <c r="BZ257" s="51">
        <v>628266841.42999983</v>
      </c>
      <c r="CA257" s="51">
        <v>628266841.42999983</v>
      </c>
      <c r="CB257" s="51">
        <v>614178052.0799998</v>
      </c>
      <c r="CC257" s="51">
        <v>614178052.0799998</v>
      </c>
      <c r="CD257" s="51">
        <v>614178052.0799998</v>
      </c>
    </row>
    <row r="258" spans="1:82" hidden="1" x14ac:dyDescent="0.2">
      <c r="A258" s="50" t="s">
        <v>418</v>
      </c>
      <c r="B258" s="50" t="s">
        <v>144</v>
      </c>
      <c r="C258" s="50" t="s">
        <v>560</v>
      </c>
      <c r="D258" s="50" t="s">
        <v>561</v>
      </c>
      <c r="E258" s="51">
        <v>82525906.709999993</v>
      </c>
      <c r="F258" s="51">
        <v>82525906.709999993</v>
      </c>
      <c r="G258" s="51">
        <v>82545597.840000004</v>
      </c>
      <c r="H258" s="51">
        <v>161568655</v>
      </c>
      <c r="I258" s="51">
        <v>79042748.25</v>
      </c>
      <c r="J258" s="51">
        <v>79042748.25</v>
      </c>
      <c r="K258" s="51">
        <v>79042748.25</v>
      </c>
      <c r="L258" s="51">
        <v>79042748.25</v>
      </c>
      <c r="M258" s="51">
        <v>79042748.25</v>
      </c>
      <c r="N258" s="51">
        <v>157599703.50999999</v>
      </c>
      <c r="O258" s="51">
        <v>157237537.25</v>
      </c>
      <c r="P258" s="51">
        <v>157237537.25</v>
      </c>
      <c r="Q258" s="51">
        <v>157237537.25</v>
      </c>
      <c r="R258" s="51">
        <v>157237537.25</v>
      </c>
      <c r="S258" s="51">
        <v>157237537.25</v>
      </c>
      <c r="T258" s="51">
        <v>157237537.25</v>
      </c>
      <c r="U258" s="51">
        <v>142564860.06</v>
      </c>
      <c r="V258" s="51">
        <v>65168480.370000005</v>
      </c>
      <c r="W258" s="51">
        <v>65168480.369999997</v>
      </c>
      <c r="X258" s="51">
        <v>65168480.369999997</v>
      </c>
      <c r="Y258" s="51">
        <v>65168480.369999997</v>
      </c>
      <c r="Z258" s="51">
        <v>65168480.369999997</v>
      </c>
      <c r="AA258" s="51">
        <v>0</v>
      </c>
      <c r="AB258" s="51">
        <v>81690072.810000002</v>
      </c>
      <c r="AC258" s="51">
        <v>81690072.810000002</v>
      </c>
      <c r="AD258" s="51">
        <v>81690072.810000002</v>
      </c>
      <c r="AE258" s="51">
        <v>81690072.810000002</v>
      </c>
      <c r="AF258" s="51">
        <v>81690072.810000002</v>
      </c>
      <c r="AG258" s="51">
        <v>146513191.18000001</v>
      </c>
      <c r="AH258" s="51">
        <v>204204030.72999999</v>
      </c>
      <c r="AI258" s="51">
        <v>122513957.919999</v>
      </c>
      <c r="AJ258" s="51">
        <v>122513957.92</v>
      </c>
      <c r="AK258" s="51">
        <v>122513957.92</v>
      </c>
      <c r="AL258" s="51">
        <v>122513957.92</v>
      </c>
      <c r="AM258" s="51">
        <v>57690839.550000004</v>
      </c>
      <c r="AN258" s="51">
        <v>0</v>
      </c>
      <c r="AO258" s="51">
        <v>64462874.649999999</v>
      </c>
      <c r="AP258" s="51">
        <v>64462874.649999999</v>
      </c>
      <c r="AQ258" s="51">
        <v>64462874.649999999</v>
      </c>
      <c r="AR258" s="51">
        <v>64462874.649999999</v>
      </c>
      <c r="AS258" s="51">
        <v>64462874.649999999</v>
      </c>
      <c r="AT258" s="51">
        <v>64462874.649999999</v>
      </c>
      <c r="AU258" s="51">
        <v>64462874.649999999</v>
      </c>
      <c r="AV258" s="51">
        <v>68145205.429999992</v>
      </c>
      <c r="AW258" s="51">
        <v>68145205.430000007</v>
      </c>
      <c r="AX258" s="51">
        <v>68145205.430000007</v>
      </c>
      <c r="AY258" s="51">
        <v>68145205.430000007</v>
      </c>
      <c r="AZ258" s="51">
        <v>133250123.27000001</v>
      </c>
      <c r="BA258" s="51">
        <v>133250123.27</v>
      </c>
      <c r="BB258" s="51">
        <v>136694516.99000001</v>
      </c>
      <c r="BC258" s="51">
        <v>136694516.99000001</v>
      </c>
      <c r="BD258" s="51">
        <v>136694516.99000001</v>
      </c>
      <c r="BE258" s="51">
        <v>136694516.99000001</v>
      </c>
      <c r="BF258" s="51">
        <v>136694516.99000001</v>
      </c>
      <c r="BG258" s="51">
        <v>71589599.150000006</v>
      </c>
      <c r="BH258" s="51">
        <v>124520306.56</v>
      </c>
      <c r="BI258" s="51">
        <v>52930707.409999996</v>
      </c>
      <c r="BJ258" s="51">
        <v>52930707.409999996</v>
      </c>
      <c r="BK258" s="51">
        <v>52930707.409999996</v>
      </c>
      <c r="BL258" s="51">
        <v>52930707.409999996</v>
      </c>
      <c r="BM258" s="51">
        <v>52930707.409999996</v>
      </c>
      <c r="BN258" s="51">
        <v>53473633.32</v>
      </c>
      <c r="BO258" s="51">
        <v>53473633.32</v>
      </c>
      <c r="BP258" s="51">
        <v>53473633.32</v>
      </c>
      <c r="BQ258" s="51">
        <v>53473633.32</v>
      </c>
      <c r="BR258" s="51">
        <v>53473633.32</v>
      </c>
      <c r="BS258" s="51">
        <v>53473633.32</v>
      </c>
      <c r="BT258" s="51">
        <v>104876267.88999999</v>
      </c>
      <c r="BU258" s="51">
        <v>51402634.569999985</v>
      </c>
      <c r="BV258" s="51">
        <v>105115754.39999998</v>
      </c>
      <c r="BW258" s="51">
        <v>105115754.39999998</v>
      </c>
      <c r="BX258" s="51">
        <v>105115754.39999998</v>
      </c>
      <c r="BY258" s="51">
        <v>105115754.39999998</v>
      </c>
      <c r="BZ258" s="51">
        <v>53713119.829999976</v>
      </c>
      <c r="CA258" s="51">
        <v>53713119.829999976</v>
      </c>
      <c r="CB258" s="51">
        <v>58287087.249999993</v>
      </c>
      <c r="CC258" s="51">
        <v>58287087.249999993</v>
      </c>
      <c r="CD258" s="51">
        <v>58287087.249999993</v>
      </c>
    </row>
    <row r="259" spans="1:82" hidden="1" x14ac:dyDescent="0.2">
      <c r="A259" s="50" t="s">
        <v>418</v>
      </c>
      <c r="B259" s="50" t="s">
        <v>144</v>
      </c>
      <c r="C259" s="50" t="s">
        <v>562</v>
      </c>
      <c r="D259" s="50" t="s">
        <v>563</v>
      </c>
      <c r="E259" s="51">
        <v>-599720973.5</v>
      </c>
      <c r="F259" s="51">
        <v>-615756111.5</v>
      </c>
      <c r="G259" s="51">
        <v>-629991850</v>
      </c>
      <c r="H259" s="51">
        <v>-644546072.70000005</v>
      </c>
      <c r="I259" s="51">
        <v>-577302449.70000005</v>
      </c>
      <c r="J259" s="51">
        <v>-592473748.39999998</v>
      </c>
      <c r="K259" s="51">
        <v>-608267957.10000002</v>
      </c>
      <c r="L259" s="51">
        <v>-622797902.29999995</v>
      </c>
      <c r="M259" s="51">
        <v>-634518649.10000002</v>
      </c>
      <c r="N259" s="51">
        <v>-644799313.38</v>
      </c>
      <c r="O259" s="51">
        <v>-579410587.62</v>
      </c>
      <c r="P259" s="51">
        <v>-594766290.17999995</v>
      </c>
      <c r="Q259" s="51">
        <v>-594766290.17999995</v>
      </c>
      <c r="R259" s="51">
        <v>-609779997.37</v>
      </c>
      <c r="S259" s="51">
        <v>-623266541.34000003</v>
      </c>
      <c r="T259" s="51">
        <v>-635933074.06000006</v>
      </c>
      <c r="U259" s="51">
        <v>-569939415.57999992</v>
      </c>
      <c r="V259" s="51">
        <v>-501904521.24000001</v>
      </c>
      <c r="W259" s="51">
        <v>-513696798.90000004</v>
      </c>
      <c r="X259" s="51">
        <v>-528620864.08999997</v>
      </c>
      <c r="Y259" s="51">
        <v>-543544929.27999997</v>
      </c>
      <c r="Z259" s="51">
        <v>-556319325.32999992</v>
      </c>
      <c r="AA259" s="51">
        <v>-506079894.34000003</v>
      </c>
      <c r="AB259" s="51">
        <v>-517852928.78999996</v>
      </c>
      <c r="AC259" s="51">
        <v>-532310843.71000004</v>
      </c>
      <c r="AD259" s="51">
        <v>-532310843.71000004</v>
      </c>
      <c r="AE259" s="51">
        <v>-546761559.28999996</v>
      </c>
      <c r="AF259" s="51">
        <v>-558580636.49000001</v>
      </c>
      <c r="AG259" s="51">
        <v>-570445611.37</v>
      </c>
      <c r="AH259" s="51">
        <v>-580816764.59000003</v>
      </c>
      <c r="AI259" s="51">
        <v>-512427477.85000002</v>
      </c>
      <c r="AJ259" s="51">
        <v>-525143188.33999997</v>
      </c>
      <c r="AK259" s="51">
        <v>-537725238.93999898</v>
      </c>
      <c r="AL259" s="51">
        <v>-550899872.94000006</v>
      </c>
      <c r="AM259" s="51">
        <v>-499539895.12000006</v>
      </c>
      <c r="AN259" s="51">
        <v>-452302709.43000001</v>
      </c>
      <c r="AO259" s="51">
        <v>-463248792.53000003</v>
      </c>
      <c r="AP259" s="51">
        <v>-476509542.44</v>
      </c>
      <c r="AQ259" s="51">
        <v>-476509542.44</v>
      </c>
      <c r="AR259" s="51">
        <v>-490150438.66000003</v>
      </c>
      <c r="AS259" s="51">
        <v>-502657512.38000005</v>
      </c>
      <c r="AT259" s="51">
        <v>-516323434.07999998</v>
      </c>
      <c r="AU259" s="51">
        <v>-526550036.69999999</v>
      </c>
      <c r="AV259" s="51">
        <v>-474188617.98000002</v>
      </c>
      <c r="AW259" s="51">
        <v>-487934251.93000001</v>
      </c>
      <c r="AX259" s="51">
        <v>-502158217.56</v>
      </c>
      <c r="AY259" s="51">
        <v>-514572906.17000002</v>
      </c>
      <c r="AZ259" s="51">
        <v>-526333408.79000002</v>
      </c>
      <c r="BA259" s="51">
        <v>-537547958.5</v>
      </c>
      <c r="BB259" s="51">
        <v>-480864947.22000003</v>
      </c>
      <c r="BC259" s="51">
        <v>-494758451.35000002</v>
      </c>
      <c r="BD259" s="51">
        <v>-494758451.35000002</v>
      </c>
      <c r="BE259" s="51">
        <v>-508610057.90000004</v>
      </c>
      <c r="BF259" s="51">
        <v>-521149006.27000004</v>
      </c>
      <c r="BG259" s="51">
        <v>-467551619.95000005</v>
      </c>
      <c r="BH259" s="51">
        <v>-479208679.36000001</v>
      </c>
      <c r="BI259" s="51">
        <v>-420683717.26000005</v>
      </c>
      <c r="BJ259" s="51">
        <v>-433326914.40999997</v>
      </c>
      <c r="BK259" s="51">
        <v>-446391551.46000004</v>
      </c>
      <c r="BL259" s="51">
        <v>-459456188.51000005</v>
      </c>
      <c r="BM259" s="51">
        <v>-468955091.81</v>
      </c>
      <c r="BN259" s="51">
        <v>-428424881.91000009</v>
      </c>
      <c r="BO259" s="51">
        <v>-440730821.66000003</v>
      </c>
      <c r="BP259" s="51">
        <v>-453446959.41000015</v>
      </c>
      <c r="BQ259" s="51">
        <v>-453446959.41000015</v>
      </c>
      <c r="BR259" s="51">
        <v>-466163097.16000009</v>
      </c>
      <c r="BS259" s="51">
        <v>-476620632.27000004</v>
      </c>
      <c r="BT259" s="51">
        <v>-487054064.24000013</v>
      </c>
      <c r="BU259" s="51">
        <v>-443411792.09000021</v>
      </c>
      <c r="BV259" s="51">
        <v>-454633100.39000022</v>
      </c>
      <c r="BW259" s="51">
        <v>-466664975.62000012</v>
      </c>
      <c r="BX259" s="51">
        <v>-479097913.35000008</v>
      </c>
      <c r="BY259" s="51">
        <v>-491530851.0800001</v>
      </c>
      <c r="BZ259" s="51">
        <v>-452176982.58000004</v>
      </c>
      <c r="CA259" s="51">
        <v>-461570347.22000009</v>
      </c>
      <c r="CB259" s="51">
        <v>-419188828.34000003</v>
      </c>
      <c r="CC259" s="51">
        <v>-431603005.60999995</v>
      </c>
      <c r="CD259" s="51">
        <v>-431603005.60999995</v>
      </c>
    </row>
    <row r="260" spans="1:82" hidden="1" x14ac:dyDescent="0.2">
      <c r="A260" s="50" t="s">
        <v>418</v>
      </c>
      <c r="B260" s="50" t="s">
        <v>144</v>
      </c>
      <c r="C260" s="50" t="s">
        <v>269</v>
      </c>
      <c r="D260" s="50" t="s">
        <v>564</v>
      </c>
      <c r="E260" s="51">
        <v>6725747.7699999996</v>
      </c>
      <c r="F260" s="51">
        <v>6725747.7699999996</v>
      </c>
      <c r="G260" s="51">
        <v>6725747.7699999996</v>
      </c>
      <c r="H260" s="51">
        <v>6725747.7699999996</v>
      </c>
      <c r="I260" s="51">
        <v>6725747.7699999996</v>
      </c>
      <c r="J260" s="51">
        <v>6725747.7699999996</v>
      </c>
      <c r="K260" s="51">
        <v>6725747.7699999996</v>
      </c>
      <c r="L260" s="51">
        <v>6725747.7699999996</v>
      </c>
      <c r="M260" s="51">
        <v>6725747.7699999996</v>
      </c>
      <c r="N260" s="51">
        <v>6671628.0699999994</v>
      </c>
      <c r="O260" s="51">
        <v>6517594.9199999999</v>
      </c>
      <c r="P260" s="51">
        <v>24058269.780000001</v>
      </c>
      <c r="Q260" s="51">
        <v>24058269.780000001</v>
      </c>
      <c r="R260" s="51">
        <v>24039850.240000002</v>
      </c>
      <c r="S260" s="51">
        <v>12917776.75</v>
      </c>
      <c r="T260" s="51">
        <v>12917776.75</v>
      </c>
      <c r="U260" s="51">
        <v>12917776.75</v>
      </c>
      <c r="V260" s="51">
        <v>12917776.75</v>
      </c>
      <c r="W260" s="51">
        <v>12923725.67</v>
      </c>
      <c r="X260" s="51">
        <v>12923725.67</v>
      </c>
      <c r="Y260" s="51">
        <v>12923725.67</v>
      </c>
      <c r="Z260" s="51">
        <v>12923725.67</v>
      </c>
      <c r="AA260" s="51">
        <v>12923725.67</v>
      </c>
      <c r="AB260" s="51">
        <v>12923725.67</v>
      </c>
      <c r="AC260" s="51">
        <v>12924748.219999999</v>
      </c>
      <c r="AD260" s="51">
        <v>12924748.219999999</v>
      </c>
      <c r="AE260" s="51">
        <v>12924748.219999999</v>
      </c>
      <c r="AF260" s="51">
        <v>12924748.219999999</v>
      </c>
      <c r="AG260" s="51">
        <v>12924748.219999999</v>
      </c>
      <c r="AH260" s="51">
        <v>12924748.219999999</v>
      </c>
      <c r="AI260" s="51">
        <v>12924748.219999999</v>
      </c>
      <c r="AJ260" s="51">
        <v>24046821.710000001</v>
      </c>
      <c r="AK260" s="51">
        <v>24196609.48</v>
      </c>
      <c r="AL260" s="51">
        <v>24331354.650000002</v>
      </c>
      <c r="AM260" s="51">
        <v>23558077.660000004</v>
      </c>
      <c r="AN260" s="51">
        <v>23913430.41</v>
      </c>
      <c r="AO260" s="51">
        <v>23913430.41</v>
      </c>
      <c r="AP260" s="51">
        <v>23942406.02</v>
      </c>
      <c r="AQ260" s="51">
        <v>23942406.02</v>
      </c>
      <c r="AR260" s="51">
        <v>22386318.329999998</v>
      </c>
      <c r="AS260" s="51">
        <v>22418626.280000001</v>
      </c>
      <c r="AT260" s="51">
        <v>22428667.670000002</v>
      </c>
      <c r="AU260" s="51">
        <v>22471132.700000003</v>
      </c>
      <c r="AV260" s="51">
        <v>22471132.699999999</v>
      </c>
      <c r="AW260" s="51">
        <v>22495260.129999999</v>
      </c>
      <c r="AX260" s="51">
        <v>11428402.43</v>
      </c>
      <c r="AY260" s="51">
        <v>11424686.640000001</v>
      </c>
      <c r="AZ260" s="51">
        <v>11424686.640000001</v>
      </c>
      <c r="BA260" s="51">
        <v>11472339.379999999</v>
      </c>
      <c r="BB260" s="51">
        <v>11472339.379999999</v>
      </c>
      <c r="BC260" s="51">
        <v>10039748.68</v>
      </c>
      <c r="BD260" s="51">
        <v>10039748.68</v>
      </c>
      <c r="BE260" s="51">
        <v>10039748.68</v>
      </c>
      <c r="BF260" s="51">
        <v>10039748.68</v>
      </c>
      <c r="BG260" s="51">
        <v>10039748.68</v>
      </c>
      <c r="BH260" s="51">
        <v>10039748.68</v>
      </c>
      <c r="BI260" s="51">
        <v>10039748.68</v>
      </c>
      <c r="BJ260" s="51">
        <v>10039748.68</v>
      </c>
      <c r="BK260" s="51">
        <v>10039748.68</v>
      </c>
      <c r="BL260" s="51">
        <v>10039748.68</v>
      </c>
      <c r="BM260" s="51">
        <v>10039748.68</v>
      </c>
      <c r="BN260" s="51">
        <v>10039748.68</v>
      </c>
      <c r="BO260" s="51">
        <v>10039748.68</v>
      </c>
      <c r="BP260" s="51">
        <v>10039748.68</v>
      </c>
      <c r="BQ260" s="51">
        <v>10039748.68</v>
      </c>
      <c r="BR260" s="51">
        <v>10039748.68</v>
      </c>
      <c r="BS260" s="51">
        <v>10039748.68</v>
      </c>
      <c r="BT260" s="51">
        <v>10039748.68</v>
      </c>
      <c r="BU260" s="51">
        <v>10039748.68</v>
      </c>
      <c r="BV260" s="51">
        <v>10039748.68</v>
      </c>
      <c r="BW260" s="51">
        <v>10039748.68</v>
      </c>
      <c r="BX260" s="51">
        <v>10039748.68</v>
      </c>
      <c r="BY260" s="51">
        <v>10039748.68</v>
      </c>
      <c r="BZ260" s="51">
        <v>10039748.68</v>
      </c>
      <c r="CA260" s="51">
        <v>10039748.68</v>
      </c>
      <c r="CB260" s="51">
        <v>10039748.68</v>
      </c>
      <c r="CC260" s="51">
        <v>10039748.68</v>
      </c>
      <c r="CD260" s="51">
        <v>10039748.68</v>
      </c>
    </row>
    <row r="261" spans="1:82" hidden="1" x14ac:dyDescent="0.2">
      <c r="A261" s="50" t="s">
        <v>418</v>
      </c>
      <c r="B261" s="50" t="s">
        <v>144</v>
      </c>
      <c r="C261" s="50" t="s">
        <v>565</v>
      </c>
      <c r="D261" s="50" t="s">
        <v>566</v>
      </c>
      <c r="E261" s="51">
        <v>4108544.36</v>
      </c>
      <c r="F261" s="51">
        <v>4085969.94</v>
      </c>
      <c r="G261" s="51">
        <v>4063395.52</v>
      </c>
      <c r="H261" s="51">
        <v>4040821.1</v>
      </c>
      <c r="I261" s="51">
        <v>4018246.68</v>
      </c>
      <c r="J261" s="51">
        <v>3995672.26</v>
      </c>
      <c r="K261" s="51">
        <v>3973097.84</v>
      </c>
      <c r="L261" s="51">
        <v>3950523.42</v>
      </c>
      <c r="M261" s="51">
        <v>3927949</v>
      </c>
      <c r="N261" s="51">
        <v>3905374.58</v>
      </c>
      <c r="O261" s="51">
        <v>3882800.16</v>
      </c>
      <c r="P261" s="51">
        <v>3860225.74</v>
      </c>
      <c r="Q261" s="51">
        <v>3860225.74</v>
      </c>
      <c r="R261" s="51">
        <v>3837651.3200000003</v>
      </c>
      <c r="S261" s="51">
        <v>3815076.9</v>
      </c>
      <c r="T261" s="51">
        <v>3792502.48</v>
      </c>
      <c r="U261" s="51">
        <v>3769928.06</v>
      </c>
      <c r="V261" s="51">
        <v>3747353.64</v>
      </c>
      <c r="W261" s="51">
        <v>3724779.22</v>
      </c>
      <c r="X261" s="51">
        <v>3702204.8000000003</v>
      </c>
      <c r="Y261" s="51">
        <v>3679630.38</v>
      </c>
      <c r="Z261" s="51">
        <v>3657055.96</v>
      </c>
      <c r="AA261" s="51">
        <v>3634481.54</v>
      </c>
      <c r="AB261" s="51">
        <v>3611907.12</v>
      </c>
      <c r="AC261" s="51">
        <v>3589332.7</v>
      </c>
      <c r="AD261" s="51">
        <v>3589332.7</v>
      </c>
      <c r="AE261" s="51">
        <v>3566758.2800000003</v>
      </c>
      <c r="AF261" s="51">
        <v>3544183.86</v>
      </c>
      <c r="AG261" s="51">
        <v>3521609.44</v>
      </c>
      <c r="AH261" s="51">
        <v>3499035.02</v>
      </c>
      <c r="AI261" s="51">
        <v>3476460.6</v>
      </c>
      <c r="AJ261" s="51">
        <v>3453886.18</v>
      </c>
      <c r="AK261" s="51">
        <v>3431311.76</v>
      </c>
      <c r="AL261" s="51">
        <v>3408737.34</v>
      </c>
      <c r="AM261" s="51">
        <v>3386162.92</v>
      </c>
      <c r="AN261" s="51">
        <v>3363588.5</v>
      </c>
      <c r="AO261" s="51">
        <v>3341014.08</v>
      </c>
      <c r="AP261" s="51">
        <v>3318439.66</v>
      </c>
      <c r="AQ261" s="51">
        <v>3318439.66</v>
      </c>
      <c r="AR261" s="51">
        <v>3295865.24</v>
      </c>
      <c r="AS261" s="51">
        <v>3273290.8200000003</v>
      </c>
      <c r="AT261" s="51">
        <v>3250716.4</v>
      </c>
      <c r="AU261" s="51">
        <v>3228141.98</v>
      </c>
      <c r="AV261" s="51">
        <v>3205567.56</v>
      </c>
      <c r="AW261" s="51">
        <v>3182993.14</v>
      </c>
      <c r="AX261" s="51">
        <v>3160418.72</v>
      </c>
      <c r="AY261" s="51">
        <v>3137844.3000000003</v>
      </c>
      <c r="AZ261" s="51">
        <v>3115269.88</v>
      </c>
      <c r="BA261" s="51">
        <v>3092695.46</v>
      </c>
      <c r="BB261" s="51">
        <v>3070121.04</v>
      </c>
      <c r="BC261" s="51">
        <v>3047546.62</v>
      </c>
      <c r="BD261" s="51">
        <v>3047546.62</v>
      </c>
      <c r="BE261" s="51">
        <v>3024972.2</v>
      </c>
      <c r="BF261" s="51">
        <v>3002397.7800000003</v>
      </c>
      <c r="BG261" s="51">
        <v>2979823.3600000003</v>
      </c>
      <c r="BH261" s="51">
        <v>2957248.9400000004</v>
      </c>
      <c r="BI261" s="51">
        <v>2934674.52</v>
      </c>
      <c r="BJ261" s="51">
        <v>2912100.1</v>
      </c>
      <c r="BK261" s="51">
        <v>2889525.68</v>
      </c>
      <c r="BL261" s="51">
        <v>2866951.2600000002</v>
      </c>
      <c r="BM261" s="51">
        <v>2844376.8400000003</v>
      </c>
      <c r="BN261" s="51">
        <v>2821802.4200000004</v>
      </c>
      <c r="BO261" s="51">
        <v>2799228</v>
      </c>
      <c r="BP261" s="51">
        <v>2776653.58</v>
      </c>
      <c r="BQ261" s="51">
        <v>2776653.58</v>
      </c>
      <c r="BR261" s="51">
        <v>2754079.16</v>
      </c>
      <c r="BS261" s="51">
        <v>2731504.74</v>
      </c>
      <c r="BT261" s="51">
        <v>2708930.3200000003</v>
      </c>
      <c r="BU261" s="51">
        <v>2686355.9000000004</v>
      </c>
      <c r="BV261" s="51">
        <v>2663781.4800000004</v>
      </c>
      <c r="BW261" s="51">
        <v>2641207.0600000005</v>
      </c>
      <c r="BX261" s="51">
        <v>2618632.6400000006</v>
      </c>
      <c r="BY261" s="51">
        <v>2596058.2200000002</v>
      </c>
      <c r="BZ261" s="51">
        <v>2573483.8000000003</v>
      </c>
      <c r="CA261" s="51">
        <v>2550909.3800000004</v>
      </c>
      <c r="CB261" s="51">
        <v>2528334.9600000004</v>
      </c>
      <c r="CC261" s="51">
        <v>2505760.5400000005</v>
      </c>
      <c r="CD261" s="51">
        <v>2505760.5400000005</v>
      </c>
    </row>
    <row r="262" spans="1:82" hidden="1" x14ac:dyDescent="0.2">
      <c r="A262" s="50" t="s">
        <v>418</v>
      </c>
      <c r="B262" s="50" t="s">
        <v>144</v>
      </c>
      <c r="C262" s="50" t="s">
        <v>567</v>
      </c>
      <c r="D262" s="50" t="s">
        <v>568</v>
      </c>
      <c r="E262" s="51">
        <v>-6089718.6399999997</v>
      </c>
      <c r="F262" s="51">
        <v>-18672931.68</v>
      </c>
      <c r="G262" s="51">
        <v>19268773.98</v>
      </c>
      <c r="H262" s="51">
        <v>-26288387.420000002</v>
      </c>
      <c r="I262" s="51">
        <v>-4409112.3</v>
      </c>
      <c r="J262" s="51">
        <v>-32806096.57</v>
      </c>
      <c r="K262" s="51">
        <v>-21166331.609999999</v>
      </c>
      <c r="L262" s="51">
        <v>-40622224.460000001</v>
      </c>
      <c r="M262" s="51">
        <v>-40782010.399999999</v>
      </c>
      <c r="N262" s="51">
        <v>-25460750.390000001</v>
      </c>
      <c r="O262" s="51">
        <v>-23503869.420000002</v>
      </c>
      <c r="P262" s="51">
        <v>-23805126.710000001</v>
      </c>
      <c r="Q262" s="51">
        <v>-23805126.710000001</v>
      </c>
      <c r="R262" s="51">
        <v>-25877154.129999999</v>
      </c>
      <c r="S262" s="51">
        <v>-12926883.080000009</v>
      </c>
      <c r="T262" s="51">
        <v>-8343324.4600000009</v>
      </c>
      <c r="U262" s="51">
        <v>-3052394.5100000026</v>
      </c>
      <c r="V262" s="51">
        <v>-1007460.7700000014</v>
      </c>
      <c r="W262" s="51">
        <v>2376982.17</v>
      </c>
      <c r="X262" s="51">
        <v>2079162.8400000015</v>
      </c>
      <c r="Y262" s="51">
        <v>-1134029.3099999996</v>
      </c>
      <c r="Z262" s="51">
        <v>-15675134.370000005</v>
      </c>
      <c r="AA262" s="51">
        <v>-11743062.939999998</v>
      </c>
      <c r="AB262" s="51">
        <v>-2960881.379999999</v>
      </c>
      <c r="AC262" s="51">
        <v>-20992233.470000003</v>
      </c>
      <c r="AD262" s="51">
        <v>-20992233.470000003</v>
      </c>
      <c r="AE262" s="51">
        <v>-12445176.550000003</v>
      </c>
      <c r="AF262" s="51">
        <v>-11624613.639999999</v>
      </c>
      <c r="AG262" s="51">
        <v>14404211.109999999</v>
      </c>
      <c r="AH262" s="51">
        <v>2614090.71</v>
      </c>
      <c r="AI262" s="51">
        <v>14036649.539999999</v>
      </c>
      <c r="AJ262" s="51">
        <v>54087798.299999997</v>
      </c>
      <c r="AK262" s="51">
        <v>21519659.9599999</v>
      </c>
      <c r="AL262" s="51">
        <v>-2693777.21</v>
      </c>
      <c r="AM262" s="51">
        <v>20721160.449999999</v>
      </c>
      <c r="AN262" s="51">
        <v>15461163.83</v>
      </c>
      <c r="AO262" s="51">
        <v>-34699888.850000001</v>
      </c>
      <c r="AP262" s="51">
        <v>-34836373.280000001</v>
      </c>
      <c r="AQ262" s="51">
        <v>-34836373.280000001</v>
      </c>
      <c r="AR262" s="51">
        <v>-42111094.300000004</v>
      </c>
      <c r="AS262" s="51">
        <v>-70613582.780000001</v>
      </c>
      <c r="AT262" s="51">
        <v>-35005867.020000003</v>
      </c>
      <c r="AU262" s="51">
        <v>-7925523.879999999</v>
      </c>
      <c r="AV262" s="51">
        <v>2770728.9299999997</v>
      </c>
      <c r="AW262" s="51">
        <v>9828814.8399999999</v>
      </c>
      <c r="AX262" s="51">
        <v>29033302.120000001</v>
      </c>
      <c r="AY262" s="51">
        <v>14794355.649999999</v>
      </c>
      <c r="AZ262" s="51">
        <v>-12642166.470000001</v>
      </c>
      <c r="BA262" s="51">
        <v>19297587.289999999</v>
      </c>
      <c r="BB262" s="51">
        <v>-27375014.949999999</v>
      </c>
      <c r="BC262" s="51">
        <v>-146818141.03999999</v>
      </c>
      <c r="BD262" s="51">
        <v>-146818141.03999999</v>
      </c>
      <c r="BE262" s="51">
        <v>-146818141.03999999</v>
      </c>
      <c r="BF262" s="51">
        <v>-146818141.03999999</v>
      </c>
      <c r="BG262" s="51">
        <v>-146818141.03999999</v>
      </c>
      <c r="BH262" s="51">
        <v>-146818141.03999999</v>
      </c>
      <c r="BI262" s="51">
        <v>-146818141.03999999</v>
      </c>
      <c r="BJ262" s="51">
        <v>-146818141.03999999</v>
      </c>
      <c r="BK262" s="51">
        <v>-146818141.03999999</v>
      </c>
      <c r="BL262" s="51">
        <v>-146818141.03999999</v>
      </c>
      <c r="BM262" s="51">
        <v>-146818141.03999999</v>
      </c>
      <c r="BN262" s="51">
        <v>-146818141.03999999</v>
      </c>
      <c r="BO262" s="51">
        <v>-146818141.03999999</v>
      </c>
      <c r="BP262" s="51">
        <v>-146818141.03999999</v>
      </c>
      <c r="BQ262" s="51">
        <v>-146818141.03999999</v>
      </c>
      <c r="BR262" s="51">
        <v>-146818141.03999999</v>
      </c>
      <c r="BS262" s="51">
        <v>-146818141.03999999</v>
      </c>
      <c r="BT262" s="51">
        <v>-146818141.03999999</v>
      </c>
      <c r="BU262" s="51">
        <v>-146818141.03999999</v>
      </c>
      <c r="BV262" s="51">
        <v>-146818141.03999999</v>
      </c>
      <c r="BW262" s="51">
        <v>-146818141.03999999</v>
      </c>
      <c r="BX262" s="51">
        <v>-146818141.03999999</v>
      </c>
      <c r="BY262" s="51">
        <v>-146818141.03999999</v>
      </c>
      <c r="BZ262" s="51">
        <v>-146818141.03999999</v>
      </c>
      <c r="CA262" s="51">
        <v>-146818141.03999999</v>
      </c>
      <c r="CB262" s="51">
        <v>-146818141.03999999</v>
      </c>
      <c r="CC262" s="51">
        <v>-146818141.03999999</v>
      </c>
      <c r="CD262" s="51">
        <v>-146818141.03999999</v>
      </c>
    </row>
    <row r="263" spans="1:82" hidden="1" x14ac:dyDescent="0.2">
      <c r="A263" s="50" t="s">
        <v>418</v>
      </c>
      <c r="B263" s="50" t="s">
        <v>144</v>
      </c>
      <c r="C263" s="50" t="s">
        <v>271</v>
      </c>
      <c r="D263" s="50" t="s">
        <v>569</v>
      </c>
      <c r="E263" s="51">
        <v>3446286303.9299998</v>
      </c>
      <c r="F263" s="51">
        <v>3784584732.8299999</v>
      </c>
      <c r="G263" s="51">
        <v>3463416866.9899998</v>
      </c>
      <c r="H263" s="51">
        <v>3601650580.9899998</v>
      </c>
      <c r="I263" s="51">
        <v>3626508168.9899998</v>
      </c>
      <c r="J263" s="51">
        <v>3684395174.5100002</v>
      </c>
      <c r="K263" s="51">
        <v>3825660457.5100002</v>
      </c>
      <c r="L263" s="51">
        <v>3828202960.52</v>
      </c>
      <c r="M263" s="51">
        <v>4032277567</v>
      </c>
      <c r="N263" s="51">
        <v>4046847906.9200001</v>
      </c>
      <c r="O263" s="51">
        <v>4039115486.4400001</v>
      </c>
      <c r="P263" s="51">
        <v>4316919410.1399994</v>
      </c>
      <c r="Q263" s="51">
        <v>4316919410.1399994</v>
      </c>
      <c r="R263" s="51">
        <v>3947825144.4899998</v>
      </c>
      <c r="S263" s="51">
        <v>4021721281.3399997</v>
      </c>
      <c r="T263" s="51">
        <v>3017461342.25</v>
      </c>
      <c r="U263" s="51">
        <v>2766024882.7199998</v>
      </c>
      <c r="V263" s="51">
        <v>2683987012.6099997</v>
      </c>
      <c r="W263" s="51">
        <v>2622675281.6199989</v>
      </c>
      <c r="X263" s="51">
        <v>2860010090.2399998</v>
      </c>
      <c r="Y263" s="51">
        <v>3070129758.1900001</v>
      </c>
      <c r="Z263" s="51">
        <v>3357492057.8699999</v>
      </c>
      <c r="AA263" s="51">
        <v>3622041623.77</v>
      </c>
      <c r="AB263" s="51">
        <v>4008004954.2900004</v>
      </c>
      <c r="AC263" s="51">
        <v>4338080046.79</v>
      </c>
      <c r="AD263" s="51">
        <v>4338080046.79</v>
      </c>
      <c r="AE263" s="51">
        <v>3964827721.2800002</v>
      </c>
      <c r="AF263" s="51">
        <v>4048963146.4699998</v>
      </c>
      <c r="AG263" s="51">
        <v>4260270708.2799997</v>
      </c>
      <c r="AH263" s="51">
        <v>4110629178.4699998</v>
      </c>
      <c r="AI263" s="51">
        <v>4133841083.5799899</v>
      </c>
      <c r="AJ263" s="51">
        <v>4417624973.3999996</v>
      </c>
      <c r="AK263" s="51">
        <v>4935782174.6399994</v>
      </c>
      <c r="AL263" s="51">
        <v>5178240475.1999903</v>
      </c>
      <c r="AM263" s="51">
        <v>5387111748.4400005</v>
      </c>
      <c r="AN263" s="51">
        <v>5849360995.0400009</v>
      </c>
      <c r="AO263" s="51">
        <v>5990547834.1599998</v>
      </c>
      <c r="AP263" s="51">
        <v>5600589968.6999998</v>
      </c>
      <c r="AQ263" s="51">
        <v>5600589968.6999998</v>
      </c>
      <c r="AR263" s="51">
        <v>5782985454.8099995</v>
      </c>
      <c r="AS263" s="51">
        <v>5740360896</v>
      </c>
      <c r="AT263" s="51">
        <v>5800888193.9299994</v>
      </c>
      <c r="AU263" s="51">
        <v>5927284994.5200005</v>
      </c>
      <c r="AV263" s="51">
        <v>5834967379.4699993</v>
      </c>
      <c r="AW263" s="51">
        <v>5907687200.2600002</v>
      </c>
      <c r="AX263" s="51">
        <v>6030899606.5100002</v>
      </c>
      <c r="AY263" s="51">
        <v>6364389602.8400002</v>
      </c>
      <c r="AZ263" s="51">
        <v>6697818761.96</v>
      </c>
      <c r="BA263" s="51">
        <v>7113733462.4200001</v>
      </c>
      <c r="BB263" s="51">
        <v>7463596348.2600002</v>
      </c>
      <c r="BC263" s="51">
        <v>6676041911.1199989</v>
      </c>
      <c r="BD263" s="51">
        <v>6676041911.1199989</v>
      </c>
      <c r="BE263" s="51">
        <v>5816949327.7366705</v>
      </c>
      <c r="BF263" s="51">
        <v>5918702766.2632046</v>
      </c>
      <c r="BG263" s="51">
        <v>6099669828.7446146</v>
      </c>
      <c r="BH263" s="51">
        <v>5728713912.4445333</v>
      </c>
      <c r="BI263" s="51">
        <v>4936647421.8114262</v>
      </c>
      <c r="BJ263" s="51">
        <v>4280914130.9318342</v>
      </c>
      <c r="BK263" s="51">
        <v>4486751994.8236389</v>
      </c>
      <c r="BL263" s="51">
        <v>4603182667.7692966</v>
      </c>
      <c r="BM263" s="51">
        <v>5065894211.7802954</v>
      </c>
      <c r="BN263" s="51">
        <v>5159083590.5960608</v>
      </c>
      <c r="BO263" s="51">
        <v>5315578833.1490364</v>
      </c>
      <c r="BP263" s="51">
        <v>4947271811.9616661</v>
      </c>
      <c r="BQ263" s="51">
        <v>4947271811.9616661</v>
      </c>
      <c r="BR263" s="51">
        <v>4033644545.9976077</v>
      </c>
      <c r="BS263" s="51">
        <v>4150838999.7840433</v>
      </c>
      <c r="BT263" s="51">
        <v>4386400354.8604107</v>
      </c>
      <c r="BU263" s="51">
        <v>4612643301.8688231</v>
      </c>
      <c r="BV263" s="51">
        <v>4491823074.2812939</v>
      </c>
      <c r="BW263" s="51">
        <v>4598211286.4932098</v>
      </c>
      <c r="BX263" s="51">
        <v>4813988444.594183</v>
      </c>
      <c r="BY263" s="51">
        <v>5090141969.4183483</v>
      </c>
      <c r="BZ263" s="51">
        <v>5351154843.7378807</v>
      </c>
      <c r="CA263" s="51">
        <v>5397908476.7018595</v>
      </c>
      <c r="CB263" s="51">
        <v>5530148087.3496552</v>
      </c>
      <c r="CC263" s="51">
        <v>5390616273.4498711</v>
      </c>
      <c r="CD263" s="51">
        <v>5390616273.4498711</v>
      </c>
    </row>
    <row r="264" spans="1:82" hidden="1" x14ac:dyDescent="0.2">
      <c r="A264" s="50" t="s">
        <v>418</v>
      </c>
      <c r="B264" s="50" t="s">
        <v>144</v>
      </c>
      <c r="C264" s="50" t="s">
        <v>570</v>
      </c>
      <c r="D264" s="50" t="s">
        <v>571</v>
      </c>
      <c r="E264" s="51">
        <v>0</v>
      </c>
      <c r="F264" s="51">
        <v>0</v>
      </c>
      <c r="G264" s="51">
        <v>0</v>
      </c>
      <c r="H264" s="51">
        <v>0</v>
      </c>
      <c r="I264" s="51">
        <v>0</v>
      </c>
      <c r="J264" s="51">
        <v>0</v>
      </c>
      <c r="K264" s="51">
        <v>0</v>
      </c>
      <c r="L264" s="51">
        <v>0</v>
      </c>
      <c r="M264" s="51">
        <v>0</v>
      </c>
      <c r="N264" s="51">
        <v>0</v>
      </c>
      <c r="O264" s="51">
        <v>484730.63</v>
      </c>
      <c r="P264" s="51">
        <v>0</v>
      </c>
      <c r="Q264" s="51">
        <v>0</v>
      </c>
      <c r="R264" s="51">
        <v>484730.63</v>
      </c>
      <c r="S264" s="51">
        <v>484730.63</v>
      </c>
      <c r="T264" s="51">
        <v>484730.63</v>
      </c>
      <c r="U264" s="51">
        <v>484730.63</v>
      </c>
      <c r="V264" s="51">
        <v>483360.6</v>
      </c>
      <c r="W264" s="51">
        <v>483360.6</v>
      </c>
      <c r="X264" s="51">
        <v>483360.6</v>
      </c>
      <c r="Y264" s="51">
        <v>483360.6</v>
      </c>
      <c r="Z264" s="51">
        <v>483360.6</v>
      </c>
      <c r="AA264" s="51">
        <v>483360.6</v>
      </c>
      <c r="AB264" s="51">
        <v>483360.6</v>
      </c>
      <c r="AC264" s="51">
        <v>483360.6</v>
      </c>
      <c r="AD264" s="51">
        <v>483360.6</v>
      </c>
      <c r="AE264" s="51">
        <v>483360.6</v>
      </c>
      <c r="AF264" s="51">
        <v>483360.6</v>
      </c>
      <c r="AG264" s="51">
        <v>483360.6</v>
      </c>
      <c r="AH264" s="51">
        <v>483360.6</v>
      </c>
      <c r="AI264" s="51">
        <v>483360.6</v>
      </c>
      <c r="AJ264" s="51">
        <v>483360.6</v>
      </c>
      <c r="AK264" s="51">
        <v>483360.6</v>
      </c>
      <c r="AL264" s="51">
        <v>483360.6</v>
      </c>
      <c r="AM264" s="51">
        <v>483360.6</v>
      </c>
      <c r="AN264" s="51">
        <v>483360.6</v>
      </c>
      <c r="AO264" s="51">
        <v>968089.98</v>
      </c>
      <c r="AP264" s="51">
        <v>968089.98</v>
      </c>
      <c r="AQ264" s="51">
        <v>968089.98</v>
      </c>
      <c r="AR264" s="51">
        <v>968089.98</v>
      </c>
      <c r="AS264" s="51">
        <v>968089.98</v>
      </c>
      <c r="AT264" s="51">
        <v>968089.98</v>
      </c>
      <c r="AU264" s="51">
        <v>968089.98</v>
      </c>
      <c r="AV264" s="51">
        <v>968089.98</v>
      </c>
      <c r="AW264" s="51">
        <v>968089.98</v>
      </c>
      <c r="AX264" s="51">
        <v>968089.98</v>
      </c>
      <c r="AY264" s="51">
        <v>968089.98</v>
      </c>
      <c r="AZ264" s="51">
        <v>968089.98</v>
      </c>
      <c r="BA264" s="51">
        <v>968089.98</v>
      </c>
      <c r="BB264" s="51">
        <v>968089.98</v>
      </c>
      <c r="BC264" s="51">
        <v>968089.98</v>
      </c>
      <c r="BD264" s="51">
        <v>968089.98</v>
      </c>
      <c r="BE264" s="51">
        <v>968089.98</v>
      </c>
      <c r="BF264" s="51">
        <v>968089.98</v>
      </c>
      <c r="BG264" s="51">
        <v>968089.98</v>
      </c>
      <c r="BH264" s="51">
        <v>968089.98</v>
      </c>
      <c r="BI264" s="51">
        <v>968089.98</v>
      </c>
      <c r="BJ264" s="51">
        <v>968089.98</v>
      </c>
      <c r="BK264" s="51">
        <v>968089.98</v>
      </c>
      <c r="BL264" s="51">
        <v>968089.98</v>
      </c>
      <c r="BM264" s="51">
        <v>968089.98</v>
      </c>
      <c r="BN264" s="51">
        <v>968089.98</v>
      </c>
      <c r="BO264" s="51">
        <v>968089.98</v>
      </c>
      <c r="BP264" s="51">
        <v>968089.98</v>
      </c>
      <c r="BQ264" s="51">
        <v>968089.98</v>
      </c>
      <c r="BR264" s="51">
        <v>968089.98</v>
      </c>
      <c r="BS264" s="51">
        <v>968089.98</v>
      </c>
      <c r="BT264" s="51">
        <v>968089.98</v>
      </c>
      <c r="BU264" s="51">
        <v>968089.98</v>
      </c>
      <c r="BV264" s="51">
        <v>968089.98</v>
      </c>
      <c r="BW264" s="51">
        <v>968089.98</v>
      </c>
      <c r="BX264" s="51">
        <v>968089.98</v>
      </c>
      <c r="BY264" s="51">
        <v>968089.98</v>
      </c>
      <c r="BZ264" s="51">
        <v>968089.98</v>
      </c>
      <c r="CA264" s="51">
        <v>968089.98</v>
      </c>
      <c r="CB264" s="51">
        <v>968089.98</v>
      </c>
      <c r="CC264" s="51">
        <v>968089.98</v>
      </c>
      <c r="CD264" s="51">
        <v>968089.98</v>
      </c>
    </row>
    <row r="265" spans="1:82" hidden="1" x14ac:dyDescent="0.2">
      <c r="A265" s="50" t="s">
        <v>418</v>
      </c>
      <c r="B265" s="50" t="s">
        <v>144</v>
      </c>
      <c r="C265" s="50" t="s">
        <v>572</v>
      </c>
      <c r="D265" s="50" t="s">
        <v>573</v>
      </c>
      <c r="E265" s="51">
        <v>0.27</v>
      </c>
      <c r="F265" s="51">
        <v>0.27</v>
      </c>
      <c r="G265" s="51">
        <v>0.27</v>
      </c>
      <c r="H265" s="51">
        <v>0.27</v>
      </c>
      <c r="I265" s="51">
        <v>0.27</v>
      </c>
      <c r="J265" s="51">
        <v>0.27</v>
      </c>
      <c r="K265" s="51">
        <v>0.27</v>
      </c>
      <c r="L265" s="51">
        <v>0.27</v>
      </c>
      <c r="M265" s="51">
        <v>0.27</v>
      </c>
      <c r="N265" s="51">
        <v>0.27</v>
      </c>
      <c r="O265" s="51">
        <v>0.27</v>
      </c>
      <c r="P265" s="51">
        <v>0.27</v>
      </c>
      <c r="Q265" s="51">
        <v>0.27</v>
      </c>
      <c r="R265" s="51">
        <v>0.27</v>
      </c>
      <c r="S265" s="51">
        <v>0.27</v>
      </c>
      <c r="T265" s="51">
        <v>0.27</v>
      </c>
      <c r="U265" s="51">
        <v>0.27</v>
      </c>
      <c r="V265" s="51">
        <v>0.27</v>
      </c>
      <c r="W265" s="51">
        <v>0.27</v>
      </c>
      <c r="X265" s="51">
        <v>0.27</v>
      </c>
      <c r="Y265" s="51">
        <v>0.27</v>
      </c>
      <c r="Z265" s="51">
        <v>0.27</v>
      </c>
      <c r="AA265" s="51">
        <v>0.27</v>
      </c>
      <c r="AB265" s="51">
        <v>0.27</v>
      </c>
      <c r="AC265" s="51">
        <v>0.27</v>
      </c>
      <c r="AD265" s="51">
        <v>0.27</v>
      </c>
      <c r="AE265" s="51">
        <v>0.27</v>
      </c>
      <c r="AF265" s="51">
        <v>0.27</v>
      </c>
      <c r="AG265" s="51">
        <v>0.27</v>
      </c>
      <c r="AH265" s="51">
        <v>0.27</v>
      </c>
      <c r="AI265" s="51">
        <v>0.27</v>
      </c>
      <c r="AJ265" s="51">
        <v>0.27</v>
      </c>
      <c r="AK265" s="51">
        <v>0.27</v>
      </c>
      <c r="AL265" s="51">
        <v>0.27</v>
      </c>
      <c r="AM265" s="51">
        <v>0.27</v>
      </c>
      <c r="AN265" s="51">
        <v>0.27</v>
      </c>
      <c r="AO265" s="51">
        <v>0.27</v>
      </c>
      <c r="AP265" s="51">
        <v>0.27</v>
      </c>
      <c r="AQ265" s="51">
        <v>0.27</v>
      </c>
      <c r="AR265" s="51">
        <v>0.27</v>
      </c>
      <c r="AS265" s="51">
        <v>0.27</v>
      </c>
      <c r="AT265" s="51">
        <v>0.27</v>
      </c>
      <c r="AU265" s="51">
        <v>0.27</v>
      </c>
      <c r="AV265" s="51">
        <v>0.27</v>
      </c>
      <c r="AW265" s="51">
        <v>0.27</v>
      </c>
      <c r="AX265" s="51">
        <v>0.27</v>
      </c>
      <c r="AY265" s="51">
        <v>0.27</v>
      </c>
      <c r="AZ265" s="51">
        <v>0.27</v>
      </c>
      <c r="BA265" s="51">
        <v>0.27</v>
      </c>
      <c r="BB265" s="51">
        <v>0.27</v>
      </c>
      <c r="BC265" s="51">
        <v>0.27</v>
      </c>
      <c r="BD265" s="51">
        <v>0.27</v>
      </c>
      <c r="BE265" s="51">
        <v>0.27</v>
      </c>
      <c r="BF265" s="51">
        <v>0.27</v>
      </c>
      <c r="BG265" s="51">
        <v>0.27</v>
      </c>
      <c r="BH265" s="51">
        <v>0.27</v>
      </c>
      <c r="BI265" s="51">
        <v>0.27</v>
      </c>
      <c r="BJ265" s="51">
        <v>0.27</v>
      </c>
      <c r="BK265" s="51">
        <v>0.27</v>
      </c>
      <c r="BL265" s="51">
        <v>0.27</v>
      </c>
      <c r="BM265" s="51">
        <v>0.27</v>
      </c>
      <c r="BN265" s="51">
        <v>0.27</v>
      </c>
      <c r="BO265" s="51">
        <v>0.27</v>
      </c>
      <c r="BP265" s="51">
        <v>0.27</v>
      </c>
      <c r="BQ265" s="51">
        <v>0.27</v>
      </c>
      <c r="BR265" s="51">
        <v>0.27</v>
      </c>
      <c r="BS265" s="51">
        <v>0.27</v>
      </c>
      <c r="BT265" s="51">
        <v>0.27</v>
      </c>
      <c r="BU265" s="51">
        <v>0.27</v>
      </c>
      <c r="BV265" s="51">
        <v>0.27</v>
      </c>
      <c r="BW265" s="51">
        <v>0.27</v>
      </c>
      <c r="BX265" s="51">
        <v>0.27</v>
      </c>
      <c r="BY265" s="51">
        <v>0.27</v>
      </c>
      <c r="BZ265" s="51">
        <v>0.27</v>
      </c>
      <c r="CA265" s="51">
        <v>0.27</v>
      </c>
      <c r="CB265" s="51">
        <v>0.27</v>
      </c>
      <c r="CC265" s="51">
        <v>0.27</v>
      </c>
      <c r="CD265" s="51">
        <v>0.27</v>
      </c>
    </row>
    <row r="266" spans="1:82" hidden="1" x14ac:dyDescent="0.2">
      <c r="A266" s="50" t="s">
        <v>418</v>
      </c>
      <c r="B266" s="50" t="s">
        <v>144</v>
      </c>
      <c r="C266" s="50" t="s">
        <v>574</v>
      </c>
      <c r="D266" s="50" t="s">
        <v>575</v>
      </c>
      <c r="E266" s="51">
        <v>0</v>
      </c>
      <c r="F266" s="51">
        <v>0</v>
      </c>
      <c r="G266" s="51">
        <v>0</v>
      </c>
      <c r="H266" s="51">
        <v>0</v>
      </c>
      <c r="I266" s="51">
        <v>0</v>
      </c>
      <c r="J266" s="51">
        <v>0</v>
      </c>
      <c r="K266" s="51">
        <v>0</v>
      </c>
      <c r="L266" s="51">
        <v>0</v>
      </c>
      <c r="M266" s="51">
        <v>0</v>
      </c>
      <c r="N266" s="51">
        <v>0</v>
      </c>
      <c r="O266" s="51">
        <v>0</v>
      </c>
      <c r="P266" s="51">
        <v>0</v>
      </c>
      <c r="Q266" s="51">
        <v>0</v>
      </c>
      <c r="R266" s="51">
        <v>0</v>
      </c>
      <c r="S266" s="51">
        <v>0</v>
      </c>
      <c r="T266" s="51">
        <v>0</v>
      </c>
      <c r="U266" s="51">
        <v>73906.8</v>
      </c>
      <c r="V266" s="51">
        <v>-1110212.3299999901</v>
      </c>
      <c r="W266" s="51">
        <v>105359.3</v>
      </c>
      <c r="X266" s="51">
        <v>112256.3</v>
      </c>
      <c r="Y266" s="51">
        <v>124309.90000000001</v>
      </c>
      <c r="Z266" s="51">
        <v>163304.29999999999</v>
      </c>
      <c r="AA266" s="51">
        <v>172734.8</v>
      </c>
      <c r="AB266" s="51">
        <v>175413.97999999998</v>
      </c>
      <c r="AC266" s="51">
        <v>177460.99000000002</v>
      </c>
      <c r="AD266" s="51">
        <v>177460.99000000002</v>
      </c>
      <c r="AE266" s="51">
        <v>188611.16999999998</v>
      </c>
      <c r="AF266" s="51">
        <v>193644.71000000002</v>
      </c>
      <c r="AG266" s="51">
        <v>200529.31</v>
      </c>
      <c r="AH266" s="51">
        <v>202578.31</v>
      </c>
      <c r="AI266" s="51">
        <v>220679.45</v>
      </c>
      <c r="AJ266" s="51">
        <v>-543925.09</v>
      </c>
      <c r="AK266" s="51">
        <v>-687608.05</v>
      </c>
      <c r="AL266" s="51">
        <v>-779042.99</v>
      </c>
      <c r="AM266" s="51">
        <v>0</v>
      </c>
      <c r="AN266" s="51">
        <v>0</v>
      </c>
      <c r="AO266" s="51">
        <v>0</v>
      </c>
      <c r="AP266" s="51">
        <v>477348.96</v>
      </c>
      <c r="AQ266" s="51">
        <v>477348.96</v>
      </c>
      <c r="AR266" s="51">
        <v>593901.78</v>
      </c>
      <c r="AS266" s="51">
        <v>805309.86</v>
      </c>
      <c r="AT266" s="51">
        <v>1198505.23</v>
      </c>
      <c r="AU266" s="51">
        <v>1387453.21</v>
      </c>
      <c r="AV266" s="51">
        <v>1882567.53</v>
      </c>
      <c r="AW266" s="51">
        <v>1998134.97</v>
      </c>
      <c r="AX266" s="51">
        <v>2373191.29</v>
      </c>
      <c r="AY266" s="51">
        <v>2438504.19</v>
      </c>
      <c r="AZ266" s="51">
        <v>2472743.2000000002</v>
      </c>
      <c r="BA266" s="51">
        <v>2490490.0500000003</v>
      </c>
      <c r="BB266" s="51">
        <v>2594639.7900000005</v>
      </c>
      <c r="BC266" s="51">
        <v>2740704.1799999997</v>
      </c>
      <c r="BD266" s="51">
        <v>2740704.1799999997</v>
      </c>
      <c r="BE266" s="51">
        <v>2740704.1799999997</v>
      </c>
      <c r="BF266" s="51">
        <v>2740704.1799999997</v>
      </c>
      <c r="BG266" s="51">
        <v>2740704.1799999997</v>
      </c>
      <c r="BH266" s="51">
        <v>2740704.1799999997</v>
      </c>
      <c r="BI266" s="51">
        <v>2740704.1799999997</v>
      </c>
      <c r="BJ266" s="51">
        <v>2740704.1799999997</v>
      </c>
      <c r="BK266" s="51">
        <v>2740704.1799999997</v>
      </c>
      <c r="BL266" s="51">
        <v>2740704.1799999997</v>
      </c>
      <c r="BM266" s="51">
        <v>2740704.1799999997</v>
      </c>
      <c r="BN266" s="51">
        <v>2740704.1799999997</v>
      </c>
      <c r="BO266" s="51">
        <v>2740704.1799999997</v>
      </c>
      <c r="BP266" s="51">
        <v>2740704.1799999997</v>
      </c>
      <c r="BQ266" s="51">
        <v>2740704.1799999997</v>
      </c>
      <c r="BR266" s="51">
        <v>2740704.1799999997</v>
      </c>
      <c r="BS266" s="51">
        <v>2740704.1799999997</v>
      </c>
      <c r="BT266" s="51">
        <v>2740704.1799999997</v>
      </c>
      <c r="BU266" s="51">
        <v>2740704.1799999997</v>
      </c>
      <c r="BV266" s="51">
        <v>2740704.1799999997</v>
      </c>
      <c r="BW266" s="51">
        <v>2740704.1799999997</v>
      </c>
      <c r="BX266" s="51">
        <v>2740704.1799999997</v>
      </c>
      <c r="BY266" s="51">
        <v>2740704.1799999997</v>
      </c>
      <c r="BZ266" s="51">
        <v>2740704.1799999997</v>
      </c>
      <c r="CA266" s="51">
        <v>2740704.1799999997</v>
      </c>
      <c r="CB266" s="51">
        <v>2740704.1799999997</v>
      </c>
      <c r="CC266" s="51">
        <v>2740704.1799999997</v>
      </c>
      <c r="CD266" s="51">
        <v>2740704.1799999997</v>
      </c>
    </row>
    <row r="267" spans="1:82" hidden="1" x14ac:dyDescent="0.2">
      <c r="A267" s="50" t="s">
        <v>418</v>
      </c>
      <c r="B267" s="50" t="s">
        <v>144</v>
      </c>
      <c r="C267" s="50" t="s">
        <v>273</v>
      </c>
      <c r="D267" s="50" t="s">
        <v>274</v>
      </c>
      <c r="E267" s="51">
        <v>0</v>
      </c>
      <c r="F267" s="51">
        <v>0</v>
      </c>
      <c r="G267" s="51">
        <v>0</v>
      </c>
      <c r="H267" s="51">
        <v>0</v>
      </c>
      <c r="I267" s="51">
        <v>0</v>
      </c>
      <c r="J267" s="51">
        <v>0</v>
      </c>
      <c r="K267" s="51">
        <v>0</v>
      </c>
      <c r="L267" s="51">
        <v>0</v>
      </c>
      <c r="M267" s="51">
        <v>0</v>
      </c>
      <c r="N267" s="51">
        <v>0</v>
      </c>
      <c r="O267" s="51">
        <v>0</v>
      </c>
      <c r="P267" s="51">
        <v>0</v>
      </c>
      <c r="Q267" s="51">
        <v>0</v>
      </c>
      <c r="R267" s="51">
        <v>0</v>
      </c>
      <c r="S267" s="51">
        <v>0</v>
      </c>
      <c r="T267" s="51">
        <v>0</v>
      </c>
      <c r="U267" s="51">
        <v>0</v>
      </c>
      <c r="V267" s="51">
        <v>0</v>
      </c>
      <c r="W267" s="51">
        <v>0</v>
      </c>
      <c r="X267" s="51">
        <v>0</v>
      </c>
      <c r="Y267" s="51">
        <v>5651009.1400000006</v>
      </c>
      <c r="Z267" s="51">
        <v>0</v>
      </c>
      <c r="AA267" s="51">
        <v>0</v>
      </c>
      <c r="AB267" s="51">
        <v>0</v>
      </c>
      <c r="AC267" s="51">
        <v>0</v>
      </c>
      <c r="AD267" s="51">
        <v>0</v>
      </c>
      <c r="AE267" s="51">
        <v>0</v>
      </c>
      <c r="AF267" s="51">
        <v>0</v>
      </c>
      <c r="AG267" s="51">
        <v>0</v>
      </c>
      <c r="AH267" s="51">
        <v>0</v>
      </c>
      <c r="AI267" s="51">
        <v>0</v>
      </c>
      <c r="AJ267" s="51">
        <v>0</v>
      </c>
      <c r="AK267" s="51">
        <v>0</v>
      </c>
      <c r="AL267" s="51">
        <v>0</v>
      </c>
      <c r="AM267" s="51">
        <v>0</v>
      </c>
      <c r="AN267" s="51">
        <v>0</v>
      </c>
      <c r="AO267" s="51">
        <v>0</v>
      </c>
      <c r="AP267" s="51">
        <v>0</v>
      </c>
      <c r="AQ267" s="51">
        <v>0</v>
      </c>
      <c r="AR267" s="51">
        <v>0</v>
      </c>
      <c r="AS267" s="51">
        <v>0</v>
      </c>
      <c r="AT267" s="51">
        <v>0</v>
      </c>
      <c r="AU267" s="51">
        <v>0</v>
      </c>
      <c r="AV267" s="51">
        <v>0</v>
      </c>
      <c r="AW267" s="51">
        <v>0</v>
      </c>
      <c r="AX267" s="51">
        <v>0</v>
      </c>
      <c r="AY267" s="51">
        <v>0</v>
      </c>
      <c r="AZ267" s="51">
        <v>0</v>
      </c>
      <c r="BA267" s="51">
        <v>0</v>
      </c>
      <c r="BB267" s="51">
        <v>0</v>
      </c>
      <c r="BC267" s="51">
        <v>0</v>
      </c>
      <c r="BD267" s="51">
        <v>0</v>
      </c>
      <c r="BE267" s="51">
        <v>0</v>
      </c>
      <c r="BF267" s="51">
        <v>0</v>
      </c>
      <c r="BG267" s="51">
        <v>0</v>
      </c>
      <c r="BH267" s="51">
        <v>0</v>
      </c>
      <c r="BI267" s="51">
        <v>0</v>
      </c>
      <c r="BJ267" s="51">
        <v>0</v>
      </c>
      <c r="BK267" s="51">
        <v>0</v>
      </c>
      <c r="BL267" s="51">
        <v>0</v>
      </c>
      <c r="BM267" s="51">
        <v>0</v>
      </c>
      <c r="BN267" s="51">
        <v>0</v>
      </c>
      <c r="BO267" s="51">
        <v>0</v>
      </c>
      <c r="BP267" s="51">
        <v>0</v>
      </c>
      <c r="BQ267" s="51">
        <v>0</v>
      </c>
      <c r="BR267" s="51">
        <v>0</v>
      </c>
      <c r="BS267" s="51">
        <v>0</v>
      </c>
      <c r="BT267" s="51">
        <v>0</v>
      </c>
      <c r="BU267" s="51">
        <v>0</v>
      </c>
      <c r="BV267" s="51">
        <v>0</v>
      </c>
      <c r="BW267" s="51">
        <v>0</v>
      </c>
      <c r="BX267" s="51">
        <v>0</v>
      </c>
      <c r="BY267" s="51">
        <v>0</v>
      </c>
      <c r="BZ267" s="51">
        <v>0</v>
      </c>
      <c r="CA267" s="51">
        <v>0</v>
      </c>
      <c r="CB267" s="51">
        <v>0</v>
      </c>
      <c r="CC267" s="51">
        <v>0</v>
      </c>
      <c r="CD267" s="51">
        <v>0</v>
      </c>
    </row>
    <row r="268" spans="1:82" hidden="1" x14ac:dyDescent="0.2">
      <c r="A268" s="50" t="s">
        <v>418</v>
      </c>
      <c r="B268" s="50" t="s">
        <v>144</v>
      </c>
      <c r="C268" s="50" t="s">
        <v>576</v>
      </c>
      <c r="D268" s="50" t="s">
        <v>577</v>
      </c>
      <c r="E268" s="51">
        <v>452358729.78999996</v>
      </c>
      <c r="F268" s="51">
        <v>452358729.78999996</v>
      </c>
      <c r="G268" s="51">
        <v>452358729.78999996</v>
      </c>
      <c r="H268" s="51">
        <v>452358729.78999996</v>
      </c>
      <c r="I268" s="51">
        <v>452358729.78999996</v>
      </c>
      <c r="J268" s="51">
        <v>452358729.78999996</v>
      </c>
      <c r="K268" s="51">
        <v>418061962.58999997</v>
      </c>
      <c r="L268" s="51">
        <v>418061962.58999997</v>
      </c>
      <c r="M268" s="51">
        <v>418061962.58999997</v>
      </c>
      <c r="N268" s="51">
        <v>418061962.60999995</v>
      </c>
      <c r="O268" s="51">
        <v>418061962.60999995</v>
      </c>
      <c r="P268" s="51">
        <v>481401666.01999998</v>
      </c>
      <c r="Q268" s="51">
        <v>481401666.01999998</v>
      </c>
      <c r="R268" s="51">
        <v>481401666.01999998</v>
      </c>
      <c r="S268" s="51">
        <v>481401666.01999998</v>
      </c>
      <c r="T268" s="51">
        <v>530897011.50999999</v>
      </c>
      <c r="U268" s="51">
        <v>531162778.56999993</v>
      </c>
      <c r="V268" s="51">
        <v>531162778.56999993</v>
      </c>
      <c r="W268" s="51">
        <v>531162778.56999993</v>
      </c>
      <c r="X268" s="51">
        <v>481667433.07999992</v>
      </c>
      <c r="Y268" s="51">
        <v>481667433.07999992</v>
      </c>
      <c r="Z268" s="51">
        <v>487383810.39999998</v>
      </c>
      <c r="AA268" s="51">
        <v>487383810.39999998</v>
      </c>
      <c r="AB268" s="51">
        <v>487383810.39999998</v>
      </c>
      <c r="AC268" s="51">
        <v>468543526.40999997</v>
      </c>
      <c r="AD268" s="51">
        <v>468543526.40999997</v>
      </c>
      <c r="AE268" s="51">
        <v>461893636.19</v>
      </c>
      <c r="AF268" s="51">
        <v>429471995</v>
      </c>
      <c r="AG268" s="51">
        <v>429471994.99999994</v>
      </c>
      <c r="AH268" s="51">
        <v>421300485.94999993</v>
      </c>
      <c r="AI268" s="51">
        <v>421300485.94999993</v>
      </c>
      <c r="AJ268" s="51">
        <v>422221068.27999997</v>
      </c>
      <c r="AK268" s="51">
        <v>422221068.27999997</v>
      </c>
      <c r="AL268" s="51">
        <v>422221068.27999997</v>
      </c>
      <c r="AM268" s="51">
        <v>430880130.60000002</v>
      </c>
      <c r="AN268" s="51">
        <v>421596910.19999999</v>
      </c>
      <c r="AO268" s="51">
        <v>421596910.20000005</v>
      </c>
      <c r="AP268" s="51">
        <v>97354267.329999998</v>
      </c>
      <c r="AQ268" s="51">
        <v>97354267.329999998</v>
      </c>
      <c r="AR268" s="51">
        <v>97354267.329999998</v>
      </c>
      <c r="AS268" s="51">
        <v>97354267.329999998</v>
      </c>
      <c r="AT268" s="51">
        <v>97354267.329999998</v>
      </c>
      <c r="AU268" s="51">
        <v>97354267.329999998</v>
      </c>
      <c r="AV268" s="51">
        <v>97731893.430000007</v>
      </c>
      <c r="AW268" s="51">
        <v>105101601.41</v>
      </c>
      <c r="AX268" s="51">
        <v>105101601.41</v>
      </c>
      <c r="AY268" s="51">
        <v>105101601.41</v>
      </c>
      <c r="AZ268" s="51">
        <v>116942791.35000001</v>
      </c>
      <c r="BA268" s="51">
        <v>116942791.35000001</v>
      </c>
      <c r="BB268" s="51">
        <v>116743262.18000001</v>
      </c>
      <c r="BC268" s="51">
        <v>182078674.06999999</v>
      </c>
      <c r="BD268" s="51">
        <v>182078674.06999999</v>
      </c>
      <c r="BE268" s="51">
        <v>167189818.56000003</v>
      </c>
      <c r="BF268" s="51">
        <v>167189818.56000003</v>
      </c>
      <c r="BG268" s="51">
        <v>126499745.56</v>
      </c>
      <c r="BH268" s="51">
        <v>126499745.56</v>
      </c>
      <c r="BI268" s="51">
        <v>126499745.56</v>
      </c>
      <c r="BJ268" s="51">
        <v>126499745.56</v>
      </c>
      <c r="BK268" s="51">
        <v>126499745.56</v>
      </c>
      <c r="BL268" s="51">
        <v>126499745.56</v>
      </c>
      <c r="BM268" s="51">
        <v>126499745.56</v>
      </c>
      <c r="BN268" s="51">
        <v>126499745.56</v>
      </c>
      <c r="BO268" s="51">
        <v>126499745.56</v>
      </c>
      <c r="BP268" s="51">
        <v>126499745.56</v>
      </c>
      <c r="BQ268" s="51">
        <v>126499745.56</v>
      </c>
      <c r="BR268" s="51">
        <v>126499745.56</v>
      </c>
      <c r="BS268" s="51">
        <v>126499745.56</v>
      </c>
      <c r="BT268" s="51">
        <v>126499745.56</v>
      </c>
      <c r="BU268" s="51">
        <v>126499745.56</v>
      </c>
      <c r="BV268" s="51">
        <v>126499745.56</v>
      </c>
      <c r="BW268" s="51">
        <v>126499745.56</v>
      </c>
      <c r="BX268" s="51">
        <v>126499745.56</v>
      </c>
      <c r="BY268" s="51">
        <v>123797300.8</v>
      </c>
      <c r="BZ268" s="51">
        <v>123797300.8</v>
      </c>
      <c r="CA268" s="51">
        <v>123797300.8</v>
      </c>
      <c r="CB268" s="51">
        <v>123797300.8</v>
      </c>
      <c r="CC268" s="51">
        <v>123797300.8</v>
      </c>
      <c r="CD268" s="51">
        <v>123797300.8</v>
      </c>
    </row>
    <row r="269" spans="1:82" hidden="1" x14ac:dyDescent="0.2">
      <c r="A269" s="50" t="s">
        <v>418</v>
      </c>
      <c r="B269" s="50" t="s">
        <v>144</v>
      </c>
      <c r="C269" s="50" t="s">
        <v>578</v>
      </c>
      <c r="D269" s="50" t="s">
        <v>579</v>
      </c>
      <c r="E269" s="51">
        <v>-249203123.30000001</v>
      </c>
      <c r="F269" s="51">
        <v>-248577977.69999999</v>
      </c>
      <c r="G269" s="51">
        <v>-247343572.09999999</v>
      </c>
      <c r="H269" s="51">
        <v>-246701440.5</v>
      </c>
      <c r="I269" s="51">
        <v>-246050647.80000001</v>
      </c>
      <c r="J269" s="51">
        <v>-245391069.5</v>
      </c>
      <c r="K269" s="51">
        <v>-244722565.80000001</v>
      </c>
      <c r="L269" s="51">
        <v>-244044974.30000001</v>
      </c>
      <c r="M269" s="51">
        <v>-243358092.59999999</v>
      </c>
      <c r="N269" s="51">
        <v>-242661639.73999998</v>
      </c>
      <c r="O269" s="51">
        <v>-241955141.34</v>
      </c>
      <c r="P269" s="51">
        <v>-241630584.05000001</v>
      </c>
      <c r="Q269" s="51">
        <v>-241630584.05000001</v>
      </c>
      <c r="R269" s="51">
        <v>-241630584.05000001</v>
      </c>
      <c r="S269" s="51">
        <v>-241630584.05000001</v>
      </c>
      <c r="T269" s="51">
        <v>-241630584.05000001</v>
      </c>
      <c r="U269" s="51">
        <v>-241630584.05000001</v>
      </c>
      <c r="V269" s="51">
        <v>-241630584.05000001</v>
      </c>
      <c r="W269" s="51">
        <v>-241630584.05000001</v>
      </c>
      <c r="X269" s="51">
        <v>-241630584.05000001</v>
      </c>
      <c r="Y269" s="51">
        <v>-241630584.05000001</v>
      </c>
      <c r="Z269" s="51">
        <v>-241630584.05000001</v>
      </c>
      <c r="AA269" s="51">
        <v>-241630584.05000001</v>
      </c>
      <c r="AB269" s="51">
        <v>-241630584.05000001</v>
      </c>
      <c r="AC269" s="51">
        <v>-241630584.05000001</v>
      </c>
      <c r="AD269" s="51">
        <v>-241630584.05000001</v>
      </c>
      <c r="AE269" s="51">
        <v>-241630584.05000001</v>
      </c>
      <c r="AF269" s="51">
        <v>-241630584.05000001</v>
      </c>
      <c r="AG269" s="51">
        <v>-241630584.05000001</v>
      </c>
      <c r="AH269" s="51">
        <v>-241630584.05000001</v>
      </c>
      <c r="AI269" s="51">
        <v>-241630584.05000001</v>
      </c>
      <c r="AJ269" s="51">
        <v>-241630584.05000001</v>
      </c>
      <c r="AK269" s="51">
        <v>-241630584.05000001</v>
      </c>
      <c r="AL269" s="51">
        <v>-241630584.05000001</v>
      </c>
      <c r="AM269" s="51">
        <v>-241630584.05000001</v>
      </c>
      <c r="AN269" s="51">
        <v>-241630584.05000001</v>
      </c>
      <c r="AO269" s="51">
        <v>-241630584.05000001</v>
      </c>
      <c r="AP269" s="51">
        <v>-241630584.05000001</v>
      </c>
      <c r="AQ269" s="51">
        <v>-241630584.05000001</v>
      </c>
      <c r="AR269" s="51">
        <v>-241630584.05000001</v>
      </c>
      <c r="AS269" s="51">
        <v>-241630584.05000001</v>
      </c>
      <c r="AT269" s="51">
        <v>-241630584.05000001</v>
      </c>
      <c r="AU269" s="51">
        <v>-241630584.05000001</v>
      </c>
      <c r="AV269" s="51">
        <v>-241630584.05000001</v>
      </c>
      <c r="AW269" s="51">
        <v>-241630584.05000001</v>
      </c>
      <c r="AX269" s="51">
        <v>-241630584.05000001</v>
      </c>
      <c r="AY269" s="51">
        <v>-241630584.05000001</v>
      </c>
      <c r="AZ269" s="51">
        <v>-241630584.05000001</v>
      </c>
      <c r="BA269" s="51">
        <v>-241630584.05000001</v>
      </c>
      <c r="BB269" s="51">
        <v>-241630584.05000001</v>
      </c>
      <c r="BC269" s="51">
        <v>-241630584.05000001</v>
      </c>
      <c r="BD269" s="51">
        <v>-241630584.05000001</v>
      </c>
      <c r="BE269" s="51">
        <v>-241630584.05000001</v>
      </c>
      <c r="BF269" s="51">
        <v>-241630584.05000001</v>
      </c>
      <c r="BG269" s="51">
        <v>-241630584.05000001</v>
      </c>
      <c r="BH269" s="51">
        <v>-241630584.05000001</v>
      </c>
      <c r="BI269" s="51">
        <v>-241630584.05000001</v>
      </c>
      <c r="BJ269" s="51">
        <v>-241630584.05000001</v>
      </c>
      <c r="BK269" s="51">
        <v>-241630584.05000001</v>
      </c>
      <c r="BL269" s="51">
        <v>-241630584.05000001</v>
      </c>
      <c r="BM269" s="51">
        <v>-241630584.05000001</v>
      </c>
      <c r="BN269" s="51">
        <v>-241630584.05000001</v>
      </c>
      <c r="BO269" s="51">
        <v>-241630584.05000001</v>
      </c>
      <c r="BP269" s="51">
        <v>-241630584.05000001</v>
      </c>
      <c r="BQ269" s="51">
        <v>-241630584.05000001</v>
      </c>
      <c r="BR269" s="51">
        <v>-241630584.05000001</v>
      </c>
      <c r="BS269" s="51">
        <v>-241630584.05000001</v>
      </c>
      <c r="BT269" s="51">
        <v>-241630584.05000001</v>
      </c>
      <c r="BU269" s="51">
        <v>-241630584.05000001</v>
      </c>
      <c r="BV269" s="51">
        <v>-241630584.05000001</v>
      </c>
      <c r="BW269" s="51">
        <v>-241630584.05000001</v>
      </c>
      <c r="BX269" s="51">
        <v>-241630584.05000001</v>
      </c>
      <c r="BY269" s="51">
        <v>-241630584.05000001</v>
      </c>
      <c r="BZ269" s="51">
        <v>-241630584.05000001</v>
      </c>
      <c r="CA269" s="51">
        <v>-241630584.05000001</v>
      </c>
      <c r="CB269" s="51">
        <v>-241630584.05000001</v>
      </c>
      <c r="CC269" s="51">
        <v>-241630584.05000001</v>
      </c>
      <c r="CD269" s="51">
        <v>-241630584.05000001</v>
      </c>
    </row>
    <row r="270" spans="1:82" hidden="1" x14ac:dyDescent="0.2">
      <c r="A270" s="50" t="s">
        <v>418</v>
      </c>
      <c r="B270" s="50" t="s">
        <v>144</v>
      </c>
      <c r="C270" s="50" t="s">
        <v>580</v>
      </c>
      <c r="D270" s="50" t="s">
        <v>581</v>
      </c>
      <c r="E270" s="51">
        <v>0</v>
      </c>
      <c r="F270" s="51">
        <v>0</v>
      </c>
      <c r="G270" s="51">
        <v>-595813.71</v>
      </c>
      <c r="H270" s="51">
        <v>-585800.03</v>
      </c>
      <c r="I270" s="51">
        <v>-575786.35</v>
      </c>
      <c r="J270" s="51">
        <v>-565772.67000000004</v>
      </c>
      <c r="K270" s="51">
        <v>-555758.99</v>
      </c>
      <c r="L270" s="51">
        <v>-545745.31000000006</v>
      </c>
      <c r="M270" s="51">
        <v>-535731.63</v>
      </c>
      <c r="N270" s="51">
        <v>-525717.94999999995</v>
      </c>
      <c r="O270" s="51">
        <v>-515704.26999999996</v>
      </c>
      <c r="P270" s="51">
        <v>-505690.59</v>
      </c>
      <c r="Q270" s="51">
        <v>-505690.59</v>
      </c>
      <c r="R270" s="51">
        <v>-495676.91000000003</v>
      </c>
      <c r="S270" s="51">
        <v>-485663.23</v>
      </c>
      <c r="T270" s="51">
        <v>-475649.55</v>
      </c>
      <c r="U270" s="51">
        <v>-465635.87</v>
      </c>
      <c r="V270" s="51">
        <v>-455622.19</v>
      </c>
      <c r="W270" s="51">
        <v>-445608.51</v>
      </c>
      <c r="X270" s="51">
        <v>-435594.83</v>
      </c>
      <c r="Y270" s="51">
        <v>-425581.15</v>
      </c>
      <c r="Z270" s="51">
        <v>-415567.47000000003</v>
      </c>
      <c r="AA270" s="51">
        <v>-405553.79</v>
      </c>
      <c r="AB270" s="51">
        <v>-395540.11</v>
      </c>
      <c r="AC270" s="51">
        <v>-385526.43</v>
      </c>
      <c r="AD270" s="51">
        <v>-385526.43</v>
      </c>
      <c r="AE270" s="51">
        <v>-375512.75</v>
      </c>
      <c r="AF270" s="51">
        <v>-365499.07</v>
      </c>
      <c r="AG270" s="51">
        <v>-355485.39</v>
      </c>
      <c r="AH270" s="51">
        <v>-345471.71</v>
      </c>
      <c r="AI270" s="51">
        <v>-335458.03000000003</v>
      </c>
      <c r="AJ270" s="51">
        <v>-325444.34999999998</v>
      </c>
      <c r="AK270" s="51">
        <v>-315430.67</v>
      </c>
      <c r="AL270" s="51">
        <v>-305416.99</v>
      </c>
      <c r="AM270" s="51">
        <v>-295403.31</v>
      </c>
      <c r="AN270" s="51">
        <v>-285389.63</v>
      </c>
      <c r="AO270" s="51">
        <v>-275375.95</v>
      </c>
      <c r="AP270" s="51">
        <v>-265362.27</v>
      </c>
      <c r="AQ270" s="51">
        <v>-265362.27</v>
      </c>
      <c r="AR270" s="51">
        <v>-255348.59000000003</v>
      </c>
      <c r="AS270" s="51">
        <v>-245334.91</v>
      </c>
      <c r="AT270" s="51">
        <v>-235321.23</v>
      </c>
      <c r="AU270" s="51">
        <v>-225307.55000000002</v>
      </c>
      <c r="AV270" s="51">
        <v>-215293.87</v>
      </c>
      <c r="AW270" s="51">
        <v>-205280.19</v>
      </c>
      <c r="AX270" s="51">
        <v>-195266.51</v>
      </c>
      <c r="AY270" s="51">
        <v>-185252.83000000002</v>
      </c>
      <c r="AZ270" s="51">
        <v>-175239.15</v>
      </c>
      <c r="BA270" s="51">
        <v>-165225.47</v>
      </c>
      <c r="BB270" s="51">
        <v>-155211.79</v>
      </c>
      <c r="BC270" s="51">
        <v>-145198.11000000002</v>
      </c>
      <c r="BD270" s="51">
        <v>-145198.11000000002</v>
      </c>
      <c r="BE270" s="51">
        <v>-145198.11000000002</v>
      </c>
      <c r="BF270" s="51">
        <v>-145198.11000000002</v>
      </c>
      <c r="BG270" s="51">
        <v>-145198.11000000002</v>
      </c>
      <c r="BH270" s="51">
        <v>-145198.11000000002</v>
      </c>
      <c r="BI270" s="51">
        <v>-145198.11000000002</v>
      </c>
      <c r="BJ270" s="51">
        <v>-145198.11000000002</v>
      </c>
      <c r="BK270" s="51">
        <v>-145198.11000000002</v>
      </c>
      <c r="BL270" s="51">
        <v>-145198.11000000002</v>
      </c>
      <c r="BM270" s="51">
        <v>-145198.11000000002</v>
      </c>
      <c r="BN270" s="51">
        <v>-145198.11000000002</v>
      </c>
      <c r="BO270" s="51">
        <v>-145198.11000000002</v>
      </c>
      <c r="BP270" s="51">
        <v>-145198.11000000002</v>
      </c>
      <c r="BQ270" s="51">
        <v>-145198.11000000002</v>
      </c>
      <c r="BR270" s="51">
        <v>-145198.11000000002</v>
      </c>
      <c r="BS270" s="51">
        <v>-145198.11000000002</v>
      </c>
      <c r="BT270" s="51">
        <v>-145198.11000000002</v>
      </c>
      <c r="BU270" s="51">
        <v>-145198.11000000002</v>
      </c>
      <c r="BV270" s="51">
        <v>-145198.11000000002</v>
      </c>
      <c r="BW270" s="51">
        <v>-145198.11000000002</v>
      </c>
      <c r="BX270" s="51">
        <v>-145198.11000000002</v>
      </c>
      <c r="BY270" s="51">
        <v>-145198.11000000002</v>
      </c>
      <c r="BZ270" s="51">
        <v>-145198.11000000002</v>
      </c>
      <c r="CA270" s="51">
        <v>-145198.11000000002</v>
      </c>
      <c r="CB270" s="51">
        <v>-145198.11000000002</v>
      </c>
      <c r="CC270" s="51">
        <v>-145198.11000000002</v>
      </c>
      <c r="CD270" s="51">
        <v>-145198.11000000002</v>
      </c>
    </row>
    <row r="271" spans="1:82" hidden="1" x14ac:dyDescent="0.2">
      <c r="A271" s="50" t="s">
        <v>418</v>
      </c>
      <c r="B271" s="50" t="s">
        <v>144</v>
      </c>
      <c r="C271" s="50" t="s">
        <v>582</v>
      </c>
      <c r="D271" s="50" t="s">
        <v>583</v>
      </c>
      <c r="E271" s="51">
        <v>-583021038.79999995</v>
      </c>
      <c r="F271" s="51">
        <v>-594798692.60000002</v>
      </c>
      <c r="G271" s="51">
        <v>-611767372.39999998</v>
      </c>
      <c r="H271" s="51">
        <v>-630355424.60000002</v>
      </c>
      <c r="I271" s="51">
        <v>-642603475.10000002</v>
      </c>
      <c r="J271" s="51">
        <v>-660942422.5</v>
      </c>
      <c r="K271" s="51">
        <v>-674297350.29999995</v>
      </c>
      <c r="L271" s="51">
        <v>-691229021.60000002</v>
      </c>
      <c r="M271" s="51">
        <v>-707492526.20000005</v>
      </c>
      <c r="N271" s="51">
        <v>-727050431.66000009</v>
      </c>
      <c r="O271" s="51">
        <v>-739058391.45999992</v>
      </c>
      <c r="P271" s="51">
        <v>-761281535.83000004</v>
      </c>
      <c r="Q271" s="51">
        <v>-761281535.83000004</v>
      </c>
      <c r="R271" s="51">
        <v>-699800648.38</v>
      </c>
      <c r="S271" s="51">
        <v>-701467411.95999992</v>
      </c>
      <c r="T271" s="51">
        <v>-723684476.53999996</v>
      </c>
      <c r="U271" s="51">
        <v>-711792791.50999999</v>
      </c>
      <c r="V271" s="51">
        <v>-762807132.3499999</v>
      </c>
      <c r="W271" s="51">
        <v>-785004867.31999993</v>
      </c>
      <c r="X271" s="51">
        <v>-799126112.68999994</v>
      </c>
      <c r="Y271" s="51">
        <v>-821596099.91999996</v>
      </c>
      <c r="Z271" s="51">
        <v>-823542962.20000005</v>
      </c>
      <c r="AA271" s="51">
        <v>-836947804.87</v>
      </c>
      <c r="AB271" s="51">
        <v>-854923726.85000002</v>
      </c>
      <c r="AC271" s="51">
        <v>-868480072.33000004</v>
      </c>
      <c r="AD271" s="51">
        <v>-868480072.33000004</v>
      </c>
      <c r="AE271" s="51">
        <v>-836670221.74000001</v>
      </c>
      <c r="AF271" s="51">
        <v>-837786292.30999994</v>
      </c>
      <c r="AG271" s="51">
        <v>-848311848.25999999</v>
      </c>
      <c r="AH271" s="51">
        <v>-863685022.41000009</v>
      </c>
      <c r="AI271" s="51">
        <v>-885807652.65999997</v>
      </c>
      <c r="AJ271" s="51">
        <v>-905822320.49000001</v>
      </c>
      <c r="AK271" s="51">
        <v>-915296320.78999996</v>
      </c>
      <c r="AL271" s="51">
        <v>-933627141.56999993</v>
      </c>
      <c r="AM271" s="51">
        <v>-955278095.8599999</v>
      </c>
      <c r="AN271" s="51">
        <v>-976747540.59000003</v>
      </c>
      <c r="AO271" s="51">
        <v>-998150286.96999991</v>
      </c>
      <c r="AP271" s="51">
        <v>-1011093945.3100001</v>
      </c>
      <c r="AQ271" s="51">
        <v>-1011093945.3100001</v>
      </c>
      <c r="AR271" s="51">
        <v>-1014173623.0300001</v>
      </c>
      <c r="AS271" s="51">
        <v>-1003680258.62</v>
      </c>
      <c r="AT271" s="51">
        <v>-1007750617.4</v>
      </c>
      <c r="AU271" s="51">
        <v>-1033785266.3700001</v>
      </c>
      <c r="AV271" s="51">
        <v>-1057524523.3399999</v>
      </c>
      <c r="AW271" s="51">
        <v>-1083727315.28</v>
      </c>
      <c r="AX271" s="51">
        <v>-1109066451.54</v>
      </c>
      <c r="AY271" s="51">
        <v>-1135160597.6800001</v>
      </c>
      <c r="AZ271" s="51">
        <v>-1150277212.1900001</v>
      </c>
      <c r="BA271" s="51">
        <v>-1170038871.0700002</v>
      </c>
      <c r="BB271" s="51">
        <v>-1200005376.5600002</v>
      </c>
      <c r="BC271" s="51">
        <v>-1197757010.0399997</v>
      </c>
      <c r="BD271" s="51">
        <v>-1197757010.0399997</v>
      </c>
      <c r="BE271" s="51">
        <v>-1136581565.0018549</v>
      </c>
      <c r="BF271" s="51">
        <v>-1157831704.3804612</v>
      </c>
      <c r="BG271" s="51">
        <v>-1175259320.9349699</v>
      </c>
      <c r="BH271" s="51">
        <v>-1193681695.095659</v>
      </c>
      <c r="BI271" s="51">
        <v>-1217589786.8956485</v>
      </c>
      <c r="BJ271" s="51">
        <v>-1239558703.3363733</v>
      </c>
      <c r="BK271" s="51">
        <v>-1256463979.6106341</v>
      </c>
      <c r="BL271" s="51">
        <v>-1280406320.4689999</v>
      </c>
      <c r="BM271" s="51">
        <v>-1303259313.7057247</v>
      </c>
      <c r="BN271" s="51">
        <v>-1320616676.9339297</v>
      </c>
      <c r="BO271" s="51">
        <v>-1346349744.9208498</v>
      </c>
      <c r="BP271" s="51">
        <v>-1363507499.3570306</v>
      </c>
      <c r="BQ271" s="51">
        <v>-1363507499.3570306</v>
      </c>
      <c r="BR271" s="51">
        <v>-1348683064.4641306</v>
      </c>
      <c r="BS271" s="51">
        <v>-1375646638.7984004</v>
      </c>
      <c r="BT271" s="51">
        <v>-1380980496.4990406</v>
      </c>
      <c r="BU271" s="51">
        <v>-1403118096.460187</v>
      </c>
      <c r="BV271" s="51">
        <v>-1413462451.803381</v>
      </c>
      <c r="BW271" s="51">
        <v>-1440060267.92027</v>
      </c>
      <c r="BX271" s="51">
        <v>-1463833770.8843074</v>
      </c>
      <c r="BY271" s="51">
        <v>-1491659738.0391471</v>
      </c>
      <c r="BZ271" s="51">
        <v>-1502634490.0558786</v>
      </c>
      <c r="CA271" s="51">
        <v>-1519738392.8434787</v>
      </c>
      <c r="CB271" s="51">
        <v>-1544368472.9434514</v>
      </c>
      <c r="CC271" s="51">
        <v>-1564409087.3270235</v>
      </c>
      <c r="CD271" s="51">
        <v>-1564409087.3270235</v>
      </c>
    </row>
    <row r="272" spans="1:82" hidden="1" x14ac:dyDescent="0.2">
      <c r="A272" s="50" t="s">
        <v>418</v>
      </c>
      <c r="B272" s="50" t="s">
        <v>144</v>
      </c>
      <c r="C272" s="50" t="s">
        <v>584</v>
      </c>
      <c r="D272" s="50" t="s">
        <v>585</v>
      </c>
      <c r="E272" s="51">
        <v>13811626.630000001</v>
      </c>
      <c r="F272" s="51">
        <v>13977138.960000001</v>
      </c>
      <c r="G272" s="51">
        <v>14142650.939999999</v>
      </c>
      <c r="H272" s="51">
        <v>14308163.23</v>
      </c>
      <c r="I272" s="51">
        <v>14473675.529999999</v>
      </c>
      <c r="J272" s="51">
        <v>14639187.48</v>
      </c>
      <c r="K272" s="51">
        <v>14804699.58</v>
      </c>
      <c r="L272" s="51">
        <v>14970211.85</v>
      </c>
      <c r="M272" s="51">
        <v>15135724.23</v>
      </c>
      <c r="N272" s="51">
        <v>15301236.18</v>
      </c>
      <c r="O272" s="51">
        <v>15466748.449999999</v>
      </c>
      <c r="P272" s="51">
        <v>15632260.83</v>
      </c>
      <c r="Q272" s="51">
        <v>15632260.83</v>
      </c>
      <c r="R272" s="51">
        <v>0.10999999940395355</v>
      </c>
      <c r="S272" s="51">
        <v>0.11</v>
      </c>
      <c r="T272" s="51">
        <v>0.11</v>
      </c>
      <c r="U272" s="51">
        <v>0.11</v>
      </c>
      <c r="V272" s="51">
        <v>0.11</v>
      </c>
      <c r="W272" s="51">
        <v>0.11</v>
      </c>
      <c r="X272" s="51">
        <v>0.11</v>
      </c>
      <c r="Y272" s="51">
        <v>0.11</v>
      </c>
      <c r="Z272" s="51">
        <v>0.11</v>
      </c>
      <c r="AA272" s="51">
        <v>0.11</v>
      </c>
      <c r="AB272" s="51">
        <v>0.11</v>
      </c>
      <c r="AC272" s="51">
        <v>0.11</v>
      </c>
      <c r="AD272" s="51">
        <v>0.11</v>
      </c>
      <c r="AE272" s="51">
        <v>0.11</v>
      </c>
      <c r="AF272" s="51">
        <v>0.11</v>
      </c>
      <c r="AG272" s="51">
        <v>0.11</v>
      </c>
      <c r="AH272" s="51">
        <v>0.11</v>
      </c>
      <c r="AI272" s="51">
        <v>0.11</v>
      </c>
      <c r="AJ272" s="51">
        <v>0.11</v>
      </c>
      <c r="AK272" s="51">
        <v>0.11</v>
      </c>
      <c r="AL272" s="51">
        <v>0.11</v>
      </c>
      <c r="AM272" s="51">
        <v>0.11</v>
      </c>
      <c r="AN272" s="51">
        <v>0.11</v>
      </c>
      <c r="AO272" s="51">
        <v>0.11</v>
      </c>
      <c r="AP272" s="51">
        <v>0.11</v>
      </c>
      <c r="AQ272" s="51">
        <v>0.11</v>
      </c>
      <c r="AR272" s="51">
        <v>0.11</v>
      </c>
      <c r="AS272" s="51">
        <v>0.11</v>
      </c>
      <c r="AT272" s="51">
        <v>0.11</v>
      </c>
      <c r="AU272" s="51">
        <v>0.11</v>
      </c>
      <c r="AV272" s="51">
        <v>0.11</v>
      </c>
      <c r="AW272" s="51">
        <v>0.11</v>
      </c>
      <c r="AX272" s="51">
        <v>0.11</v>
      </c>
      <c r="AY272" s="51">
        <v>0.11</v>
      </c>
      <c r="AZ272" s="51">
        <v>0.11</v>
      </c>
      <c r="BA272" s="51">
        <v>0.11</v>
      </c>
      <c r="BB272" s="51">
        <v>0.11</v>
      </c>
      <c r="BC272" s="51">
        <v>0.11</v>
      </c>
      <c r="BD272" s="51">
        <v>0.11</v>
      </c>
      <c r="BE272" s="51">
        <v>164863.10999999999</v>
      </c>
      <c r="BF272" s="51">
        <v>329726.11</v>
      </c>
      <c r="BG272" s="51">
        <v>494589.11</v>
      </c>
      <c r="BH272" s="51">
        <v>659452.11</v>
      </c>
      <c r="BI272" s="51">
        <v>824315.11</v>
      </c>
      <c r="BJ272" s="51">
        <v>989178.11</v>
      </c>
      <c r="BK272" s="51">
        <v>1154041.1099999999</v>
      </c>
      <c r="BL272" s="51">
        <v>1318904.1099999999</v>
      </c>
      <c r="BM272" s="51">
        <v>1483767.1099999999</v>
      </c>
      <c r="BN272" s="51">
        <v>1648630.1099999999</v>
      </c>
      <c r="BO272" s="51">
        <v>1813493.1099999999</v>
      </c>
      <c r="BP272" s="51">
        <v>1978356.1099999999</v>
      </c>
      <c r="BQ272" s="51">
        <v>1978356.1099999999</v>
      </c>
      <c r="BR272" s="51">
        <v>2143219.11</v>
      </c>
      <c r="BS272" s="51">
        <v>2308082.11</v>
      </c>
      <c r="BT272" s="51">
        <v>2472945.11</v>
      </c>
      <c r="BU272" s="51">
        <v>2637808.11</v>
      </c>
      <c r="BV272" s="51">
        <v>2802671.11</v>
      </c>
      <c r="BW272" s="51">
        <v>2967534.11</v>
      </c>
      <c r="BX272" s="51">
        <v>3132397.11</v>
      </c>
      <c r="BY272" s="51">
        <v>3297260.11</v>
      </c>
      <c r="BZ272" s="51">
        <v>3462123.11</v>
      </c>
      <c r="CA272" s="51">
        <v>3626986.11</v>
      </c>
      <c r="CB272" s="51">
        <v>3791849.11</v>
      </c>
      <c r="CC272" s="51">
        <v>3956712.11</v>
      </c>
      <c r="CD272" s="51">
        <v>3956712.11</v>
      </c>
    </row>
    <row r="273" spans="1:82" hidden="1" x14ac:dyDescent="0.2">
      <c r="A273" s="50" t="s">
        <v>418</v>
      </c>
      <c r="B273" s="50" t="s">
        <v>144</v>
      </c>
      <c r="C273" s="50" t="s">
        <v>277</v>
      </c>
      <c r="D273" s="50" t="s">
        <v>586</v>
      </c>
      <c r="E273" s="51">
        <v>-72376509.540000007</v>
      </c>
      <c r="F273" s="51">
        <v>-72514874.599999994</v>
      </c>
      <c r="G273" s="51">
        <v>-72653239.659999996</v>
      </c>
      <c r="H273" s="51">
        <v>-72791604.719999999</v>
      </c>
      <c r="I273" s="51">
        <v>-72929969.780000001</v>
      </c>
      <c r="J273" s="51">
        <v>-73068334.840000004</v>
      </c>
      <c r="K273" s="51">
        <v>-73206699.900000006</v>
      </c>
      <c r="L273" s="51">
        <v>-73345064.959999993</v>
      </c>
      <c r="M273" s="51">
        <v>-73483430.019999996</v>
      </c>
      <c r="N273" s="51">
        <v>-73621795.079999998</v>
      </c>
      <c r="O273" s="51">
        <v>-73760160.140000001</v>
      </c>
      <c r="P273" s="51">
        <v>-74048762.469999999</v>
      </c>
      <c r="Q273" s="51">
        <v>-74048762.469999999</v>
      </c>
      <c r="R273" s="51">
        <v>-74337364.799999997</v>
      </c>
      <c r="S273" s="51">
        <v>-75085025.439999998</v>
      </c>
      <c r="T273" s="51">
        <v>-75528038.289999992</v>
      </c>
      <c r="U273" s="51">
        <v>-75820823.870000005</v>
      </c>
      <c r="V273" s="51">
        <v>-74590350.5</v>
      </c>
      <c r="W273" s="51">
        <v>-74728715.560000002</v>
      </c>
      <c r="X273" s="51">
        <v>-74867080.620000005</v>
      </c>
      <c r="Y273" s="51">
        <v>-75005445.680000007</v>
      </c>
      <c r="Z273" s="51">
        <v>-75143810.74000001</v>
      </c>
      <c r="AA273" s="51">
        <v>-75282175.799999997</v>
      </c>
      <c r="AB273" s="51">
        <v>-75420540.859999999</v>
      </c>
      <c r="AC273" s="51">
        <v>-75558905.920000002</v>
      </c>
      <c r="AD273" s="51">
        <v>-75558905.920000002</v>
      </c>
      <c r="AE273" s="51">
        <v>-75697270.980000004</v>
      </c>
      <c r="AF273" s="51">
        <v>-75835636.040000007</v>
      </c>
      <c r="AG273" s="51">
        <v>-75974001.099999994</v>
      </c>
      <c r="AH273" s="51">
        <v>-76112366.159999996</v>
      </c>
      <c r="AI273" s="51">
        <v>-76250731.219999999</v>
      </c>
      <c r="AJ273" s="51">
        <v>-76389096.280000001</v>
      </c>
      <c r="AK273" s="51">
        <v>-76527461.340000004</v>
      </c>
      <c r="AL273" s="51">
        <v>-76665826.400000006</v>
      </c>
      <c r="AM273" s="51">
        <v>-76804191.460000008</v>
      </c>
      <c r="AN273" s="51">
        <v>-76942556.519999996</v>
      </c>
      <c r="AO273" s="51">
        <v>-77080921.579999998</v>
      </c>
      <c r="AP273" s="51">
        <v>-77219286.640000001</v>
      </c>
      <c r="AQ273" s="51">
        <v>-77219286.640000001</v>
      </c>
      <c r="AR273" s="51">
        <v>-77357651.700000003</v>
      </c>
      <c r="AS273" s="51">
        <v>-77496016.760000005</v>
      </c>
      <c r="AT273" s="51">
        <v>-77634381.820000008</v>
      </c>
      <c r="AU273" s="51">
        <v>-77772746.879999995</v>
      </c>
      <c r="AV273" s="51">
        <v>-77911111.939999998</v>
      </c>
      <c r="AW273" s="51">
        <v>-78049477</v>
      </c>
      <c r="AX273" s="51">
        <v>-78187842.060000002</v>
      </c>
      <c r="AY273" s="51">
        <v>-78326207.120000005</v>
      </c>
      <c r="AZ273" s="51">
        <v>-78464572.180000007</v>
      </c>
      <c r="BA273" s="51">
        <v>-78602937.24000001</v>
      </c>
      <c r="BB273" s="51">
        <v>-78741302.299999997</v>
      </c>
      <c r="BC273" s="51">
        <v>0</v>
      </c>
      <c r="BD273" s="51">
        <v>0</v>
      </c>
      <c r="BE273" s="51">
        <v>0</v>
      </c>
      <c r="BF273" s="51">
        <v>0</v>
      </c>
      <c r="BG273" s="51">
        <v>0</v>
      </c>
      <c r="BH273" s="51">
        <v>0</v>
      </c>
      <c r="BI273" s="51">
        <v>0</v>
      </c>
      <c r="BJ273" s="51">
        <v>0</v>
      </c>
      <c r="BK273" s="51">
        <v>0</v>
      </c>
      <c r="BL273" s="51">
        <v>0</v>
      </c>
      <c r="BM273" s="51">
        <v>0</v>
      </c>
      <c r="BN273" s="51">
        <v>0</v>
      </c>
      <c r="BO273" s="51">
        <v>0</v>
      </c>
      <c r="BP273" s="51">
        <v>0</v>
      </c>
      <c r="BQ273" s="51">
        <v>0</v>
      </c>
      <c r="BR273" s="51">
        <v>0</v>
      </c>
      <c r="BS273" s="51">
        <v>0</v>
      </c>
      <c r="BT273" s="51">
        <v>0</v>
      </c>
      <c r="BU273" s="51">
        <v>0</v>
      </c>
      <c r="BV273" s="51">
        <v>0</v>
      </c>
      <c r="BW273" s="51">
        <v>0</v>
      </c>
      <c r="BX273" s="51">
        <v>0</v>
      </c>
      <c r="BY273" s="51">
        <v>0</v>
      </c>
      <c r="BZ273" s="51">
        <v>0</v>
      </c>
      <c r="CA273" s="51">
        <v>0</v>
      </c>
      <c r="CB273" s="51">
        <v>0</v>
      </c>
      <c r="CC273" s="51">
        <v>0</v>
      </c>
      <c r="CD273" s="51">
        <v>0</v>
      </c>
    </row>
    <row r="274" spans="1:82" hidden="1" x14ac:dyDescent="0.2">
      <c r="A274" s="50" t="s">
        <v>418</v>
      </c>
      <c r="B274" s="50" t="s">
        <v>144</v>
      </c>
      <c r="C274" s="50" t="s">
        <v>277</v>
      </c>
      <c r="D274" s="50" t="s">
        <v>587</v>
      </c>
      <c r="E274" s="51">
        <v>0</v>
      </c>
      <c r="F274" s="51">
        <v>0</v>
      </c>
      <c r="G274" s="51">
        <v>0</v>
      </c>
      <c r="H274" s="51">
        <v>0</v>
      </c>
      <c r="I274" s="51">
        <v>0</v>
      </c>
      <c r="J274" s="51">
        <v>0</v>
      </c>
      <c r="K274" s="51">
        <v>0</v>
      </c>
      <c r="L274" s="51">
        <v>0</v>
      </c>
      <c r="M274" s="51">
        <v>0</v>
      </c>
      <c r="N274" s="51">
        <v>0</v>
      </c>
      <c r="O274" s="51">
        <v>0</v>
      </c>
      <c r="P274" s="51">
        <v>0</v>
      </c>
      <c r="Q274" s="51">
        <v>0</v>
      </c>
      <c r="R274" s="51">
        <v>0</v>
      </c>
      <c r="S274" s="51">
        <v>0</v>
      </c>
      <c r="T274" s="51">
        <v>0</v>
      </c>
      <c r="U274" s="51">
        <v>0</v>
      </c>
      <c r="V274" s="51">
        <v>-1688225.06</v>
      </c>
      <c r="W274" s="51">
        <v>-1995557.8</v>
      </c>
      <c r="X274" s="51">
        <v>-2302890.54</v>
      </c>
      <c r="Y274" s="51">
        <v>-2610223.2800000003</v>
      </c>
      <c r="Z274" s="51">
        <v>-2917556.0199999996</v>
      </c>
      <c r="AA274" s="51">
        <v>-3224888.76</v>
      </c>
      <c r="AB274" s="51">
        <v>-3532221.5</v>
      </c>
      <c r="AC274" s="51">
        <v>-3839554.24</v>
      </c>
      <c r="AD274" s="51">
        <v>-3839554.24</v>
      </c>
      <c r="AE274" s="51">
        <v>-4146886.9800000004</v>
      </c>
      <c r="AF274" s="51">
        <v>-4454219.72</v>
      </c>
      <c r="AG274" s="51">
        <v>-4761552.46</v>
      </c>
      <c r="AH274" s="51">
        <v>-5068885.2</v>
      </c>
      <c r="AI274" s="51">
        <v>-5376217.9400000004</v>
      </c>
      <c r="AJ274" s="51">
        <v>-5683550.6799999997</v>
      </c>
      <c r="AK274" s="51">
        <v>-5990883.4199999999</v>
      </c>
      <c r="AL274" s="51">
        <v>-6298216.1600000001</v>
      </c>
      <c r="AM274" s="51">
        <v>-6605548.9000000004</v>
      </c>
      <c r="AN274" s="51">
        <v>-6912881.6400000006</v>
      </c>
      <c r="AO274" s="51">
        <v>-7220214.3799999999</v>
      </c>
      <c r="AP274" s="51">
        <v>-7527547.1200000001</v>
      </c>
      <c r="AQ274" s="51">
        <v>-7527547.1200000001</v>
      </c>
      <c r="AR274" s="51">
        <v>-7834879.8600000003</v>
      </c>
      <c r="AS274" s="51">
        <v>-8142212.6000000006</v>
      </c>
      <c r="AT274" s="51">
        <v>-8449545.3399999999</v>
      </c>
      <c r="AU274" s="51">
        <v>-8756878.0800000001</v>
      </c>
      <c r="AV274" s="51">
        <v>-9064210.8200000003</v>
      </c>
      <c r="AW274" s="51">
        <v>-9371543.5600000005</v>
      </c>
      <c r="AX274" s="51">
        <v>-9678876.3000000007</v>
      </c>
      <c r="AY274" s="51">
        <v>-9986209.040000001</v>
      </c>
      <c r="AZ274" s="51">
        <v>-10293541.779999999</v>
      </c>
      <c r="BA274" s="51">
        <v>-10600874.52</v>
      </c>
      <c r="BB274" s="51">
        <v>-10908207.26</v>
      </c>
      <c r="BC274" s="51">
        <v>-11215540</v>
      </c>
      <c r="BD274" s="51">
        <v>-11215540</v>
      </c>
      <c r="BE274" s="51">
        <v>-11522873</v>
      </c>
      <c r="BF274" s="51">
        <v>-11830206</v>
      </c>
      <c r="BG274" s="51">
        <v>-12137539</v>
      </c>
      <c r="BH274" s="51">
        <v>-12444872</v>
      </c>
      <c r="BI274" s="51">
        <v>-12752205</v>
      </c>
      <c r="BJ274" s="51">
        <v>-13059538</v>
      </c>
      <c r="BK274" s="51">
        <v>-13366871</v>
      </c>
      <c r="BL274" s="51">
        <v>-13674204</v>
      </c>
      <c r="BM274" s="51">
        <v>-13981537</v>
      </c>
      <c r="BN274" s="51">
        <v>-14288870</v>
      </c>
      <c r="BO274" s="51">
        <v>-14596203</v>
      </c>
      <c r="BP274" s="51">
        <v>-14903536</v>
      </c>
      <c r="BQ274" s="51">
        <v>-14903536</v>
      </c>
      <c r="BR274" s="51">
        <v>-15210869</v>
      </c>
      <c r="BS274" s="51">
        <v>-15518202</v>
      </c>
      <c r="BT274" s="51">
        <v>-15825535</v>
      </c>
      <c r="BU274" s="51">
        <v>-16132868</v>
      </c>
      <c r="BV274" s="51">
        <v>-16440201</v>
      </c>
      <c r="BW274" s="51">
        <v>-16747534</v>
      </c>
      <c r="BX274" s="51">
        <v>-17054867</v>
      </c>
      <c r="BY274" s="51">
        <v>-17362200</v>
      </c>
      <c r="BZ274" s="51">
        <v>-17669533</v>
      </c>
      <c r="CA274" s="51">
        <v>-17976866</v>
      </c>
      <c r="CB274" s="51">
        <v>-18284199</v>
      </c>
      <c r="CC274" s="51">
        <v>-18591532</v>
      </c>
      <c r="CD274" s="51">
        <v>-18591532</v>
      </c>
    </row>
    <row r="275" spans="1:82" hidden="1" x14ac:dyDescent="0.2">
      <c r="A275" s="50" t="s">
        <v>418</v>
      </c>
      <c r="B275" s="50" t="s">
        <v>144</v>
      </c>
      <c r="C275" s="50" t="s">
        <v>279</v>
      </c>
      <c r="D275" s="50" t="s">
        <v>588</v>
      </c>
      <c r="E275" s="51">
        <v>0</v>
      </c>
      <c r="F275" s="51">
        <v>0</v>
      </c>
      <c r="G275" s="51">
        <v>0</v>
      </c>
      <c r="H275" s="51">
        <v>0</v>
      </c>
      <c r="I275" s="51">
        <v>0</v>
      </c>
      <c r="J275" s="51">
        <v>0</v>
      </c>
      <c r="K275" s="51">
        <v>0</v>
      </c>
      <c r="L275" s="51">
        <v>0</v>
      </c>
      <c r="M275" s="51">
        <v>0</v>
      </c>
      <c r="N275" s="51">
        <v>0</v>
      </c>
      <c r="O275" s="51">
        <v>0</v>
      </c>
      <c r="P275" s="51">
        <v>0</v>
      </c>
      <c r="Q275" s="51">
        <v>0</v>
      </c>
      <c r="R275" s="51">
        <v>0</v>
      </c>
      <c r="S275" s="51">
        <v>-21052196.759999998</v>
      </c>
      <c r="T275" s="51">
        <v>-21640865.219999999</v>
      </c>
      <c r="U275" s="51">
        <v>-22230852.600000001</v>
      </c>
      <c r="V275" s="51">
        <v>-22837434.73</v>
      </c>
      <c r="W275" s="51">
        <v>-23445375.659999996</v>
      </c>
      <c r="X275" s="51">
        <v>-24054678.41</v>
      </c>
      <c r="Y275" s="51">
        <v>-22865167.259999998</v>
      </c>
      <c r="Z275" s="51">
        <v>-23477202.840000004</v>
      </c>
      <c r="AA275" s="51">
        <v>-24039276.219999999</v>
      </c>
      <c r="AB275" s="51">
        <v>-24712760.260000002</v>
      </c>
      <c r="AC275" s="51">
        <v>-25321547.510000002</v>
      </c>
      <c r="AD275" s="51">
        <v>-25321547.510000002</v>
      </c>
      <c r="AE275" s="51">
        <v>-25939085.590000004</v>
      </c>
      <c r="AF275" s="51">
        <v>-26914845.780000001</v>
      </c>
      <c r="AG275" s="51">
        <v>-27555538.09999999</v>
      </c>
      <c r="AH275" s="51">
        <v>-28199683.179999899</v>
      </c>
      <c r="AI275" s="51">
        <v>-28860952.02</v>
      </c>
      <c r="AJ275" s="51">
        <v>-29523651.629999999</v>
      </c>
      <c r="AK275" s="51">
        <v>-30187785.240000002</v>
      </c>
      <c r="AL275" s="51">
        <v>-30853356.020000003</v>
      </c>
      <c r="AM275" s="51">
        <v>-31520367.219999999</v>
      </c>
      <c r="AN275" s="51">
        <v>-32188822.069999997</v>
      </c>
      <c r="AO275" s="51">
        <v>-32994035.719999995</v>
      </c>
      <c r="AP275" s="51">
        <v>-33680444.480000004</v>
      </c>
      <c r="AQ275" s="51">
        <v>-33680444.480000004</v>
      </c>
      <c r="AR275" s="51">
        <v>-34368330.93</v>
      </c>
      <c r="AS275" s="51">
        <v>-35057698.370000005</v>
      </c>
      <c r="AT275" s="51">
        <v>-35748550.140000001</v>
      </c>
      <c r="AU275" s="51">
        <v>-36440889.519999996</v>
      </c>
      <c r="AV275" s="51">
        <v>-37150922.849999994</v>
      </c>
      <c r="AW275" s="51">
        <v>-37949295.010000005</v>
      </c>
      <c r="AX275" s="51">
        <v>-38672037.759999998</v>
      </c>
      <c r="AY275" s="51">
        <v>-39396317.630000003</v>
      </c>
      <c r="AZ275" s="51">
        <v>-40122138.090000004</v>
      </c>
      <c r="BA275" s="51">
        <v>-40849502.540000007</v>
      </c>
      <c r="BB275" s="51">
        <v>-41578414.420000002</v>
      </c>
      <c r="BC275" s="51">
        <v>-37304804.329999998</v>
      </c>
      <c r="BD275" s="51">
        <v>-37304804.329999998</v>
      </c>
      <c r="BE275" s="51">
        <v>-37304804.329999998</v>
      </c>
      <c r="BF275" s="51">
        <v>-37302917.879999995</v>
      </c>
      <c r="BG275" s="51">
        <v>-37229951.099999994</v>
      </c>
      <c r="BH275" s="51">
        <v>-37229007.880000003</v>
      </c>
      <c r="BI275" s="51">
        <v>-37228064.659999996</v>
      </c>
      <c r="BJ275" s="51">
        <v>-37227121.439999998</v>
      </c>
      <c r="BK275" s="51">
        <v>-37226178.219999999</v>
      </c>
      <c r="BL275" s="51">
        <v>-37225235</v>
      </c>
      <c r="BM275" s="51">
        <v>-37224291.780000001</v>
      </c>
      <c r="BN275" s="51">
        <v>-37223348.560000002</v>
      </c>
      <c r="BO275" s="51">
        <v>-37222405.339999996</v>
      </c>
      <c r="BP275" s="51">
        <v>-37221462.119999997</v>
      </c>
      <c r="BQ275" s="51">
        <v>-37221462.119999997</v>
      </c>
      <c r="BR275" s="51">
        <v>-37220518.899999999</v>
      </c>
      <c r="BS275" s="51">
        <v>-37219575.68</v>
      </c>
      <c r="BT275" s="51">
        <v>-37168978.479999997</v>
      </c>
      <c r="BU275" s="51">
        <v>-37168035.259999998</v>
      </c>
      <c r="BV275" s="51">
        <v>-37167092.039999999</v>
      </c>
      <c r="BW275" s="51">
        <v>-37166148.82</v>
      </c>
      <c r="BX275" s="51">
        <v>-37165205.600000001</v>
      </c>
      <c r="BY275" s="51">
        <v>-37164262.380000003</v>
      </c>
      <c r="BZ275" s="51">
        <v>-37163319.159999996</v>
      </c>
      <c r="CA275" s="51">
        <v>-37162375.939999998</v>
      </c>
      <c r="CB275" s="51">
        <v>-37161432.719999999</v>
      </c>
      <c r="CC275" s="51">
        <v>-37160489.5</v>
      </c>
      <c r="CD275" s="51">
        <v>-37160489.5</v>
      </c>
    </row>
    <row r="276" spans="1:82" hidden="1" x14ac:dyDescent="0.2">
      <c r="A276" s="50" t="s">
        <v>418</v>
      </c>
      <c r="B276" s="50" t="s">
        <v>144</v>
      </c>
      <c r="C276" s="50" t="s">
        <v>281</v>
      </c>
      <c r="D276" s="50" t="s">
        <v>589</v>
      </c>
      <c r="E276" s="51">
        <v>0</v>
      </c>
      <c r="F276" s="51">
        <v>0</v>
      </c>
      <c r="G276" s="51">
        <v>0</v>
      </c>
      <c r="H276" s="51">
        <v>0</v>
      </c>
      <c r="I276" s="51">
        <v>0</v>
      </c>
      <c r="J276" s="51">
        <v>0</v>
      </c>
      <c r="K276" s="51">
        <v>0</v>
      </c>
      <c r="L276" s="51">
        <v>0</v>
      </c>
      <c r="M276" s="51">
        <v>0</v>
      </c>
      <c r="N276" s="51">
        <v>0</v>
      </c>
      <c r="O276" s="51">
        <v>0</v>
      </c>
      <c r="P276" s="51">
        <v>0</v>
      </c>
      <c r="Q276" s="51">
        <v>0</v>
      </c>
      <c r="R276" s="51">
        <v>0</v>
      </c>
      <c r="S276" s="51">
        <v>-5512038.4999999991</v>
      </c>
      <c r="T276" s="51">
        <v>-19122360.699999999</v>
      </c>
      <c r="U276" s="51">
        <v>-23269266.5</v>
      </c>
      <c r="V276" s="51">
        <v>-28104622.669999901</v>
      </c>
      <c r="W276" s="51">
        <v>-33769500.469999999</v>
      </c>
      <c r="X276" s="51">
        <v>-38567941.509999998</v>
      </c>
      <c r="Y276" s="51">
        <v>-43409458.969999999</v>
      </c>
      <c r="Z276" s="51">
        <v>-48277436.43</v>
      </c>
      <c r="AA276" s="51">
        <v>-53159369.090000004</v>
      </c>
      <c r="AB276" s="51">
        <v>-57723409.580000006</v>
      </c>
      <c r="AC276" s="51">
        <v>-60946799.670000002</v>
      </c>
      <c r="AD276" s="51">
        <v>-60946799.670000002</v>
      </c>
      <c r="AE276" s="51">
        <v>-65928116.380000003</v>
      </c>
      <c r="AF276" s="51">
        <v>-70822471.570000008</v>
      </c>
      <c r="AG276" s="51">
        <v>-75699642.729999989</v>
      </c>
      <c r="AH276" s="51">
        <v>-80590584.149999991</v>
      </c>
      <c r="AI276" s="51">
        <v>-85495334.620000005</v>
      </c>
      <c r="AJ276" s="51">
        <v>-90413933.25</v>
      </c>
      <c r="AK276" s="51">
        <v>-95337702.409999996</v>
      </c>
      <c r="AL276" s="51">
        <v>-100336982.51999998</v>
      </c>
      <c r="AM276" s="51">
        <v>-105297477.14</v>
      </c>
      <c r="AN276" s="51">
        <v>-110272224.34999999</v>
      </c>
      <c r="AO276" s="51">
        <v>-115261017.17</v>
      </c>
      <c r="AP276" s="51">
        <v>-120287521.31</v>
      </c>
      <c r="AQ276" s="51">
        <v>-120287521.31</v>
      </c>
      <c r="AR276" s="51">
        <v>-125359815.78</v>
      </c>
      <c r="AS276" s="51">
        <v>-130422918.22999999</v>
      </c>
      <c r="AT276" s="51">
        <v>-135467569.21000001</v>
      </c>
      <c r="AU276" s="51">
        <v>-140526464.10999998</v>
      </c>
      <c r="AV276" s="51">
        <v>-145599643.23000002</v>
      </c>
      <c r="AW276" s="51">
        <v>-150687146.85000002</v>
      </c>
      <c r="AX276" s="51">
        <v>-155535734.13</v>
      </c>
      <c r="AY276" s="51">
        <v>-160526077.72</v>
      </c>
      <c r="AZ276" s="51">
        <v>-165336509.14999998</v>
      </c>
      <c r="BA276" s="51">
        <v>-170469885.53</v>
      </c>
      <c r="BB276" s="51">
        <v>-175547119.51000002</v>
      </c>
      <c r="BC276" s="51">
        <v>-180384555.31999999</v>
      </c>
      <c r="BD276" s="51">
        <v>-180384555.31999999</v>
      </c>
      <c r="BE276" s="51">
        <v>-180384555.31999999</v>
      </c>
      <c r="BF276" s="51">
        <v>-180384555.31999999</v>
      </c>
      <c r="BG276" s="51">
        <v>-180384555.31999999</v>
      </c>
      <c r="BH276" s="51">
        <v>-180384555.31999999</v>
      </c>
      <c r="BI276" s="51">
        <v>-180384555.31999999</v>
      </c>
      <c r="BJ276" s="51">
        <v>-180384555.31999999</v>
      </c>
      <c r="BK276" s="51">
        <v>-180384555.31999999</v>
      </c>
      <c r="BL276" s="51">
        <v>-180384555.31999999</v>
      </c>
      <c r="BM276" s="51">
        <v>-180384555.31999999</v>
      </c>
      <c r="BN276" s="51">
        <v>-180384555.31999999</v>
      </c>
      <c r="BO276" s="51">
        <v>-180384555.31999999</v>
      </c>
      <c r="BP276" s="51">
        <v>-180384555.31999999</v>
      </c>
      <c r="BQ276" s="51">
        <v>-180384555.31999999</v>
      </c>
      <c r="BR276" s="51">
        <v>-180384555.31999999</v>
      </c>
      <c r="BS276" s="51">
        <v>-180384555.31999999</v>
      </c>
      <c r="BT276" s="51">
        <v>-180384555.31999999</v>
      </c>
      <c r="BU276" s="51">
        <v>-180384555.31999999</v>
      </c>
      <c r="BV276" s="51">
        <v>-180384555.31999999</v>
      </c>
      <c r="BW276" s="51">
        <v>-180384555.31999999</v>
      </c>
      <c r="BX276" s="51">
        <v>-180384555.31999999</v>
      </c>
      <c r="BY276" s="51">
        <v>-180384555.31999999</v>
      </c>
      <c r="BZ276" s="51">
        <v>-180384555.31999999</v>
      </c>
      <c r="CA276" s="51">
        <v>-180384555.31999999</v>
      </c>
      <c r="CB276" s="51">
        <v>-180384555.31999999</v>
      </c>
      <c r="CC276" s="51">
        <v>-180384555.31999999</v>
      </c>
      <c r="CD276" s="51">
        <v>-180384555.31999999</v>
      </c>
    </row>
    <row r="277" spans="1:82" hidden="1" x14ac:dyDescent="0.2">
      <c r="A277" s="50" t="s">
        <v>418</v>
      </c>
      <c r="B277" s="50" t="s">
        <v>144</v>
      </c>
      <c r="C277" s="50" t="s">
        <v>590</v>
      </c>
      <c r="D277" s="50" t="s">
        <v>591</v>
      </c>
      <c r="E277" s="51">
        <v>0</v>
      </c>
      <c r="F277" s="51">
        <v>0</v>
      </c>
      <c r="G277" s="51">
        <v>0</v>
      </c>
      <c r="H277" s="51">
        <v>0</v>
      </c>
      <c r="I277" s="51">
        <v>0</v>
      </c>
      <c r="J277" s="51">
        <v>0</v>
      </c>
      <c r="K277" s="51">
        <v>0</v>
      </c>
      <c r="L277" s="51">
        <v>0</v>
      </c>
      <c r="M277" s="51">
        <v>0</v>
      </c>
      <c r="N277" s="51">
        <v>0</v>
      </c>
      <c r="O277" s="51">
        <v>0</v>
      </c>
      <c r="P277" s="51">
        <v>0</v>
      </c>
      <c r="Q277" s="51">
        <v>0</v>
      </c>
      <c r="R277" s="51">
        <v>0</v>
      </c>
      <c r="S277" s="51">
        <v>0</v>
      </c>
      <c r="T277" s="51">
        <v>0</v>
      </c>
      <c r="U277" s="51">
        <v>0</v>
      </c>
      <c r="V277" s="51">
        <v>0</v>
      </c>
      <c r="W277" s="51">
        <v>0</v>
      </c>
      <c r="X277" s="51">
        <v>0</v>
      </c>
      <c r="Y277" s="51">
        <v>-41653.71</v>
      </c>
      <c r="Z277" s="51">
        <v>-41653.71</v>
      </c>
      <c r="AA277" s="51">
        <v>-41653.71</v>
      </c>
      <c r="AB277" s="51">
        <v>-41653.71</v>
      </c>
      <c r="AC277" s="51">
        <v>-127265.67000000001</v>
      </c>
      <c r="AD277" s="51">
        <v>-127265.67000000001</v>
      </c>
      <c r="AE277" s="51">
        <v>-283808.31</v>
      </c>
      <c r="AF277" s="51">
        <v>-1263808.31</v>
      </c>
      <c r="AG277" s="51">
        <v>-1270956.22</v>
      </c>
      <c r="AH277" s="51">
        <v>-1272194.98</v>
      </c>
      <c r="AI277" s="51">
        <v>-2153817.42</v>
      </c>
      <c r="AJ277" s="51">
        <v>-2153817.42</v>
      </c>
      <c r="AK277" s="51">
        <v>-2158059.35</v>
      </c>
      <c r="AL277" s="51">
        <v>-2158059.35</v>
      </c>
      <c r="AM277" s="51">
        <v>-2158059.35</v>
      </c>
      <c r="AN277" s="51">
        <v>-2244250.0699999998</v>
      </c>
      <c r="AO277" s="51">
        <v>-2244250.0699999998</v>
      </c>
      <c r="AP277" s="51">
        <v>-2201733.4699999997</v>
      </c>
      <c r="AQ277" s="51">
        <v>-2201733.4699999997</v>
      </c>
      <c r="AR277" s="51">
        <v>-2223281.15</v>
      </c>
      <c r="AS277" s="51">
        <v>-2244828.83</v>
      </c>
      <c r="AT277" s="51">
        <v>-2273736.4299999997</v>
      </c>
      <c r="AU277" s="51">
        <v>-2295284.11</v>
      </c>
      <c r="AV277" s="51">
        <v>-2316831.79</v>
      </c>
      <c r="AW277" s="51">
        <v>-3243629.39</v>
      </c>
      <c r="AX277" s="51">
        <v>-3269541.1599999997</v>
      </c>
      <c r="AY277" s="51">
        <v>-3291088.84</v>
      </c>
      <c r="AZ277" s="51">
        <v>-3312636.52</v>
      </c>
      <c r="BA277" s="51">
        <v>-3334184.1999999997</v>
      </c>
      <c r="BB277" s="51">
        <v>-3355731.88</v>
      </c>
      <c r="BC277" s="51">
        <v>-3377279.5599999996</v>
      </c>
      <c r="BD277" s="51">
        <v>-3377279.5599999996</v>
      </c>
      <c r="BE277" s="51">
        <v>-3377279.5599999996</v>
      </c>
      <c r="BF277" s="51">
        <v>-3377279.5599999996</v>
      </c>
      <c r="BG277" s="51">
        <v>-3377279.5599999996</v>
      </c>
      <c r="BH277" s="51">
        <v>-3377279.5599999996</v>
      </c>
      <c r="BI277" s="51">
        <v>-3377279.5599999996</v>
      </c>
      <c r="BJ277" s="51">
        <v>-3377279.5599999996</v>
      </c>
      <c r="BK277" s="51">
        <v>-3377279.5599999996</v>
      </c>
      <c r="BL277" s="51">
        <v>-3377279.5599999996</v>
      </c>
      <c r="BM277" s="51">
        <v>-3377279.5599999996</v>
      </c>
      <c r="BN277" s="51">
        <v>-3377279.5599999996</v>
      </c>
      <c r="BO277" s="51">
        <v>-3377279.5599999996</v>
      </c>
      <c r="BP277" s="51">
        <v>-3377279.5599999996</v>
      </c>
      <c r="BQ277" s="51">
        <v>-3377279.5599999996</v>
      </c>
      <c r="BR277" s="51">
        <v>-3377279.5599999996</v>
      </c>
      <c r="BS277" s="51">
        <v>-3377279.5599999996</v>
      </c>
      <c r="BT277" s="51">
        <v>-3377279.5599999996</v>
      </c>
      <c r="BU277" s="51">
        <v>-3377279.5599999996</v>
      </c>
      <c r="BV277" s="51">
        <v>-3377279.5599999996</v>
      </c>
      <c r="BW277" s="51">
        <v>-3377279.5599999996</v>
      </c>
      <c r="BX277" s="51">
        <v>-3377279.5599999996</v>
      </c>
      <c r="BY277" s="51">
        <v>-3377279.5599999996</v>
      </c>
      <c r="BZ277" s="51">
        <v>-3377279.5599999996</v>
      </c>
      <c r="CA277" s="51">
        <v>-3377279.5599999996</v>
      </c>
      <c r="CB277" s="51">
        <v>-3377279.5599999996</v>
      </c>
      <c r="CC277" s="51">
        <v>-3377279.5599999996</v>
      </c>
      <c r="CD277" s="51">
        <v>-3377279.5599999996</v>
      </c>
    </row>
    <row r="278" spans="1:82" hidden="1" x14ac:dyDescent="0.2">
      <c r="A278" s="50" t="s">
        <v>418</v>
      </c>
      <c r="B278" s="50" t="s">
        <v>144</v>
      </c>
      <c r="C278" s="50" t="s">
        <v>592</v>
      </c>
      <c r="D278" s="50" t="s">
        <v>593</v>
      </c>
      <c r="E278" s="51">
        <v>0</v>
      </c>
      <c r="F278" s="51">
        <v>0</v>
      </c>
      <c r="G278" s="51">
        <v>0</v>
      </c>
      <c r="H278" s="51">
        <v>0</v>
      </c>
      <c r="I278" s="51">
        <v>0</v>
      </c>
      <c r="J278" s="51">
        <v>0</v>
      </c>
      <c r="K278" s="51">
        <v>0</v>
      </c>
      <c r="L278" s="51">
        <v>0</v>
      </c>
      <c r="M278" s="51">
        <v>0</v>
      </c>
      <c r="N278" s="51">
        <v>0</v>
      </c>
      <c r="O278" s="51">
        <v>0</v>
      </c>
      <c r="P278" s="51">
        <v>0</v>
      </c>
      <c r="Q278" s="51">
        <v>0</v>
      </c>
      <c r="R278" s="51">
        <v>0</v>
      </c>
      <c r="S278" s="51">
        <v>0</v>
      </c>
      <c r="T278" s="51">
        <v>0</v>
      </c>
      <c r="U278" s="51">
        <v>0</v>
      </c>
      <c r="V278" s="51">
        <v>0</v>
      </c>
      <c r="W278" s="51">
        <v>0</v>
      </c>
      <c r="X278" s="51">
        <v>0</v>
      </c>
      <c r="Y278" s="51">
        <v>-2309813.9500000002</v>
      </c>
      <c r="Z278" s="51">
        <v>-2309813.9500000002</v>
      </c>
      <c r="AA278" s="51">
        <v>-2309813.9500000002</v>
      </c>
      <c r="AB278" s="51">
        <v>-2309813.9500000002</v>
      </c>
      <c r="AC278" s="51">
        <v>-2309813.9500000002</v>
      </c>
      <c r="AD278" s="51">
        <v>-2309813.9500000002</v>
      </c>
      <c r="AE278" s="51">
        <v>-2309813.9500000002</v>
      </c>
      <c r="AF278" s="51">
        <v>-2309813.9500000002</v>
      </c>
      <c r="AG278" s="51">
        <v>-2309813.9500000002</v>
      </c>
      <c r="AH278" s="51">
        <v>-2309813.9500000002</v>
      </c>
      <c r="AI278" s="51">
        <v>-2309813.9500000002</v>
      </c>
      <c r="AJ278" s="51">
        <v>-2309813.9500000002</v>
      </c>
      <c r="AK278" s="51">
        <v>-2309813.9500000002</v>
      </c>
      <c r="AL278" s="51">
        <v>-2827145.84</v>
      </c>
      <c r="AM278" s="51">
        <v>-2827145.84</v>
      </c>
      <c r="AN278" s="51">
        <v>-2827145.84</v>
      </c>
      <c r="AO278" s="51">
        <v>-2827145.84</v>
      </c>
      <c r="AP278" s="51">
        <v>-448564.5</v>
      </c>
      <c r="AQ278" s="51">
        <v>-448564.5</v>
      </c>
      <c r="AR278" s="51">
        <v>-448564.5</v>
      </c>
      <c r="AS278" s="51">
        <v>-448564.5</v>
      </c>
      <c r="AT278" s="51">
        <v>-448564.5</v>
      </c>
      <c r="AU278" s="51">
        <v>-448564.5</v>
      </c>
      <c r="AV278" s="51">
        <v>-448564.5</v>
      </c>
      <c r="AW278" s="51">
        <v>-448564.5</v>
      </c>
      <c r="AX278" s="51">
        <v>-448564.5</v>
      </c>
      <c r="AY278" s="51">
        <v>-448564.5</v>
      </c>
      <c r="AZ278" s="51">
        <v>-448564.5</v>
      </c>
      <c r="BA278" s="51">
        <v>-448564.5</v>
      </c>
      <c r="BB278" s="51">
        <v>-602659.24</v>
      </c>
      <c r="BC278" s="51">
        <v>-602659.24</v>
      </c>
      <c r="BD278" s="51">
        <v>-602659.24</v>
      </c>
      <c r="BE278" s="51">
        <v>-602659.24</v>
      </c>
      <c r="BF278" s="51">
        <v>-602659.24</v>
      </c>
      <c r="BG278" s="51">
        <v>-602659.24</v>
      </c>
      <c r="BH278" s="51">
        <v>-602659.24</v>
      </c>
      <c r="BI278" s="51">
        <v>-602659.24</v>
      </c>
      <c r="BJ278" s="51">
        <v>-602659.24</v>
      </c>
      <c r="BK278" s="51">
        <v>-602659.24</v>
      </c>
      <c r="BL278" s="51">
        <v>-602659.24</v>
      </c>
      <c r="BM278" s="51">
        <v>-602659.24</v>
      </c>
      <c r="BN278" s="51">
        <v>-602659.24</v>
      </c>
      <c r="BO278" s="51">
        <v>-602659.24</v>
      </c>
      <c r="BP278" s="51">
        <v>-602659.24</v>
      </c>
      <c r="BQ278" s="51">
        <v>-602659.24</v>
      </c>
      <c r="BR278" s="51">
        <v>-602659.24</v>
      </c>
      <c r="BS278" s="51">
        <v>-602659.24</v>
      </c>
      <c r="BT278" s="51">
        <v>-602659.24</v>
      </c>
      <c r="BU278" s="51">
        <v>-602659.24</v>
      </c>
      <c r="BV278" s="51">
        <v>-602659.24</v>
      </c>
      <c r="BW278" s="51">
        <v>-602659.24</v>
      </c>
      <c r="BX278" s="51">
        <v>-602659.24</v>
      </c>
      <c r="BY278" s="51">
        <v>-602659.24</v>
      </c>
      <c r="BZ278" s="51">
        <v>-602659.24</v>
      </c>
      <c r="CA278" s="51">
        <v>-602659.24</v>
      </c>
      <c r="CB278" s="51">
        <v>-602659.24</v>
      </c>
      <c r="CC278" s="51">
        <v>-602659.24</v>
      </c>
      <c r="CD278" s="51">
        <v>-602659.24</v>
      </c>
    </row>
    <row r="279" spans="1:82" hidden="1" x14ac:dyDescent="0.2">
      <c r="A279" s="50" t="s">
        <v>418</v>
      </c>
      <c r="B279" s="50" t="s">
        <v>144</v>
      </c>
      <c r="C279" s="50" t="s">
        <v>179</v>
      </c>
      <c r="D279" s="50" t="s">
        <v>594</v>
      </c>
      <c r="E279" s="51">
        <v>-111704.98</v>
      </c>
      <c r="F279" s="51">
        <v>-122343.55</v>
      </c>
      <c r="G279" s="51">
        <v>-132982.12</v>
      </c>
      <c r="H279" s="51">
        <v>-143620.69</v>
      </c>
      <c r="I279" s="51">
        <v>-154259.26</v>
      </c>
      <c r="J279" s="51">
        <v>-164897.82999999999</v>
      </c>
      <c r="K279" s="51">
        <v>-175536.4</v>
      </c>
      <c r="L279" s="51">
        <v>-186174.97</v>
      </c>
      <c r="M279" s="51">
        <v>-196813.54</v>
      </c>
      <c r="N279" s="51">
        <v>-209281.98</v>
      </c>
      <c r="O279" s="51">
        <v>-223695.64</v>
      </c>
      <c r="P279" s="51">
        <v>-4826230.78</v>
      </c>
      <c r="Q279" s="51">
        <v>-4826230.78</v>
      </c>
      <c r="R279" s="51">
        <v>-4866453.5599999996</v>
      </c>
      <c r="S279" s="51">
        <v>-4912134.91</v>
      </c>
      <c r="T279" s="51">
        <v>-4954443.04</v>
      </c>
      <c r="U279" s="51">
        <v>-4996678.46</v>
      </c>
      <c r="V279" s="51">
        <v>-5038810.3899999997</v>
      </c>
      <c r="W279" s="51">
        <v>-5080358.72</v>
      </c>
      <c r="X279" s="51">
        <v>-5121712.68</v>
      </c>
      <c r="Y279" s="51">
        <v>-5162510.2</v>
      </c>
      <c r="Z279" s="51">
        <v>-5202628.5900000008</v>
      </c>
      <c r="AA279" s="51">
        <v>-5242503.5699999994</v>
      </c>
      <c r="AB279" s="51">
        <v>-5282298.6099999994</v>
      </c>
      <c r="AC279" s="51">
        <v>-5322032.6399999997</v>
      </c>
      <c r="AD279" s="51">
        <v>-5322032.6399999997</v>
      </c>
      <c r="AE279" s="51">
        <v>-5361745.63</v>
      </c>
      <c r="AF279" s="51">
        <v>-5401436.2699999996</v>
      </c>
      <c r="AG279" s="51">
        <v>-5441049.9299999997</v>
      </c>
      <c r="AH279" s="51">
        <v>-5480626.4100000001</v>
      </c>
      <c r="AI279" s="51">
        <v>-5520202.8600000003</v>
      </c>
      <c r="AJ279" s="51">
        <v>-5190253.07</v>
      </c>
      <c r="AK279" s="51">
        <v>-5229916.3899999997</v>
      </c>
      <c r="AL279" s="51">
        <v>-5271524.9499999899</v>
      </c>
      <c r="AM279" s="51">
        <v>-5312368.59</v>
      </c>
      <c r="AN279" s="51">
        <v>-5355153.4799999995</v>
      </c>
      <c r="AO279" s="51">
        <v>-5399671.2599999998</v>
      </c>
      <c r="AP279" s="51">
        <v>-5444242.0099999998</v>
      </c>
      <c r="AQ279" s="51">
        <v>-5444242.0099999998</v>
      </c>
      <c r="AR279" s="51">
        <v>-893720.07000000007</v>
      </c>
      <c r="AS279" s="51">
        <v>-922468.75</v>
      </c>
      <c r="AT279" s="51">
        <v>-5713347.4799999995</v>
      </c>
      <c r="AU279" s="51">
        <v>-5766044.0899999999</v>
      </c>
      <c r="AV279" s="51">
        <v>-5818829.2000000002</v>
      </c>
      <c r="AW279" s="51">
        <v>-5871664.5800000001</v>
      </c>
      <c r="AX279" s="51">
        <v>-5924665.2599999998</v>
      </c>
      <c r="AY279" s="51">
        <v>-5977911.6299999999</v>
      </c>
      <c r="AZ279" s="51">
        <v>-6031288.6600000001</v>
      </c>
      <c r="BA279" s="51">
        <v>-6084770.0600000005</v>
      </c>
      <c r="BB279" s="51">
        <v>-6138355.8299999991</v>
      </c>
      <c r="BC279" s="51">
        <v>-4756455.3100000005</v>
      </c>
      <c r="BD279" s="51">
        <v>-4756455.3100000005</v>
      </c>
      <c r="BE279" s="51">
        <v>-4804072.3117610691</v>
      </c>
      <c r="BF279" s="51">
        <v>-4851689.3135221377</v>
      </c>
      <c r="BG279" s="51">
        <v>-4899306.3152832054</v>
      </c>
      <c r="BH279" s="51">
        <v>-4946923.317044274</v>
      </c>
      <c r="BI279" s="51">
        <v>-4994540.3188053435</v>
      </c>
      <c r="BJ279" s="51">
        <v>-5042157.3205664111</v>
      </c>
      <c r="BK279" s="51">
        <v>-5089774.3223274797</v>
      </c>
      <c r="BL279" s="51">
        <v>-5137391.3240885474</v>
      </c>
      <c r="BM279" s="51">
        <v>-5185008.325849616</v>
      </c>
      <c r="BN279" s="51">
        <v>-5232625.3276106846</v>
      </c>
      <c r="BO279" s="51">
        <v>-5280242.3293717522</v>
      </c>
      <c r="BP279" s="51">
        <v>-5327859.3311328217</v>
      </c>
      <c r="BQ279" s="51">
        <v>-5327859.3311328217</v>
      </c>
      <c r="BR279" s="51">
        <v>-5375486.5075198803</v>
      </c>
      <c r="BS279" s="51">
        <v>-5423113.6839069379</v>
      </c>
      <c r="BT279" s="51">
        <v>-5470740.8602939975</v>
      </c>
      <c r="BU279" s="51">
        <v>-5518368.036681056</v>
      </c>
      <c r="BV279" s="51">
        <v>-5565995.2130681137</v>
      </c>
      <c r="BW279" s="51">
        <v>-5613622.3894551732</v>
      </c>
      <c r="BX279" s="51">
        <v>-5661249.5658422308</v>
      </c>
      <c r="BY279" s="51">
        <v>-5708876.7422292903</v>
      </c>
      <c r="BZ279" s="51">
        <v>-5756503.9186163489</v>
      </c>
      <c r="CA279" s="51">
        <v>-5804131.0950034074</v>
      </c>
      <c r="CB279" s="51">
        <v>-5851758.271390466</v>
      </c>
      <c r="CC279" s="51">
        <v>-5899385.4477775246</v>
      </c>
      <c r="CD279" s="51">
        <v>-5899385.4477775246</v>
      </c>
    </row>
    <row r="280" spans="1:82" hidden="1" x14ac:dyDescent="0.2">
      <c r="A280" s="50" t="s">
        <v>418</v>
      </c>
      <c r="B280" s="50" t="s">
        <v>144</v>
      </c>
      <c r="C280" s="50" t="s">
        <v>595</v>
      </c>
      <c r="D280" s="50" t="s">
        <v>596</v>
      </c>
      <c r="E280" s="51">
        <v>-9023333.2400000002</v>
      </c>
      <c r="F280" s="51">
        <v>-9144166.5700000003</v>
      </c>
      <c r="G280" s="51">
        <v>-9264999.9000000004</v>
      </c>
      <c r="H280" s="51">
        <v>-9385833.2300000004</v>
      </c>
      <c r="I280" s="51">
        <v>-9506666.5600000005</v>
      </c>
      <c r="J280" s="51">
        <v>-9627499.8900000006</v>
      </c>
      <c r="K280" s="51">
        <v>-9748333.2200000007</v>
      </c>
      <c r="L280" s="51">
        <v>-9869166.5500000007</v>
      </c>
      <c r="M280" s="51">
        <v>-9989999.8800000008</v>
      </c>
      <c r="N280" s="51">
        <v>-10116249.880000001</v>
      </c>
      <c r="O280" s="51">
        <v>-10242499.880000001</v>
      </c>
      <c r="P280" s="51">
        <v>-10368749.880000001</v>
      </c>
      <c r="Q280" s="51">
        <v>-10368749.880000001</v>
      </c>
      <c r="R280" s="51">
        <v>0</v>
      </c>
      <c r="S280" s="51">
        <v>0</v>
      </c>
      <c r="T280" s="51">
        <v>0</v>
      </c>
      <c r="U280" s="51">
        <v>0</v>
      </c>
      <c r="V280" s="51">
        <v>0</v>
      </c>
      <c r="W280" s="51">
        <v>0</v>
      </c>
      <c r="X280" s="51">
        <v>0</v>
      </c>
      <c r="Y280" s="51">
        <v>0</v>
      </c>
      <c r="Z280" s="51">
        <v>0</v>
      </c>
      <c r="AA280" s="51">
        <v>0</v>
      </c>
      <c r="AB280" s="51">
        <v>0</v>
      </c>
      <c r="AC280" s="51">
        <v>0</v>
      </c>
      <c r="AD280" s="51">
        <v>0</v>
      </c>
      <c r="AE280" s="51">
        <v>0</v>
      </c>
      <c r="AF280" s="51">
        <v>0</v>
      </c>
      <c r="AG280" s="51">
        <v>0</v>
      </c>
      <c r="AH280" s="51">
        <v>0</v>
      </c>
      <c r="AI280" s="51">
        <v>0</v>
      </c>
      <c r="AJ280" s="51">
        <v>0</v>
      </c>
      <c r="AK280" s="51">
        <v>0</v>
      </c>
      <c r="AL280" s="51">
        <v>0</v>
      </c>
      <c r="AM280" s="51">
        <v>0</v>
      </c>
      <c r="AN280" s="51">
        <v>0</v>
      </c>
      <c r="AO280" s="51">
        <v>0</v>
      </c>
      <c r="AP280" s="51">
        <v>0</v>
      </c>
      <c r="AQ280" s="51">
        <v>0</v>
      </c>
      <c r="AR280" s="51">
        <v>0</v>
      </c>
      <c r="AS280" s="51">
        <v>0</v>
      </c>
      <c r="AT280" s="51">
        <v>0</v>
      </c>
      <c r="AU280" s="51">
        <v>0</v>
      </c>
      <c r="AV280" s="51">
        <v>0</v>
      </c>
      <c r="AW280" s="51">
        <v>-136104.82999999999</v>
      </c>
      <c r="AX280" s="51">
        <v>-142008.47999999998</v>
      </c>
      <c r="AY280" s="51">
        <v>-156893.13</v>
      </c>
      <c r="AZ280" s="51">
        <v>-176844.46</v>
      </c>
      <c r="BA280" s="51">
        <v>-192996.11</v>
      </c>
      <c r="BB280" s="51">
        <v>-209147.75999999998</v>
      </c>
      <c r="BC280" s="51">
        <v>-225299.41</v>
      </c>
      <c r="BD280" s="51">
        <v>-225299.41</v>
      </c>
      <c r="BE280" s="51">
        <v>-249165.06073333332</v>
      </c>
      <c r="BF280" s="51">
        <v>-273030.71146666666</v>
      </c>
      <c r="BG280" s="51">
        <v>-296896.36219999997</v>
      </c>
      <c r="BH280" s="51">
        <v>-320762.01293333335</v>
      </c>
      <c r="BI280" s="51">
        <v>-344627.66366666672</v>
      </c>
      <c r="BJ280" s="51">
        <v>-368493.31440000003</v>
      </c>
      <c r="BK280" s="51">
        <v>-392358.96513333335</v>
      </c>
      <c r="BL280" s="51">
        <v>-416224.61586666666</v>
      </c>
      <c r="BM280" s="51">
        <v>-440090.26660000003</v>
      </c>
      <c r="BN280" s="51">
        <v>-463955.9173333334</v>
      </c>
      <c r="BO280" s="51">
        <v>-487821.56806666672</v>
      </c>
      <c r="BP280" s="51">
        <v>-511687.21880000003</v>
      </c>
      <c r="BQ280" s="51">
        <v>-511687.21880000003</v>
      </c>
      <c r="BR280" s="51">
        <v>-535552.86953333346</v>
      </c>
      <c r="BS280" s="51">
        <v>-559418.52026666666</v>
      </c>
      <c r="BT280" s="51">
        <v>-583284.17100000009</v>
      </c>
      <c r="BU280" s="51">
        <v>-607149.8217333334</v>
      </c>
      <c r="BV280" s="51">
        <v>-631015.47246666672</v>
      </c>
      <c r="BW280" s="51">
        <v>-654881.12320000003</v>
      </c>
      <c r="BX280" s="51">
        <v>-678746.77393333334</v>
      </c>
      <c r="BY280" s="51">
        <v>-702612.42466666666</v>
      </c>
      <c r="BZ280" s="51">
        <v>-726478.07539999997</v>
      </c>
      <c r="CA280" s="51">
        <v>-750343.72613333329</v>
      </c>
      <c r="CB280" s="51">
        <v>-774209.3768666666</v>
      </c>
      <c r="CC280" s="51">
        <v>-798075.02759999991</v>
      </c>
      <c r="CD280" s="51">
        <v>-798075.02759999991</v>
      </c>
    </row>
    <row r="281" spans="1:82" hidden="1" x14ac:dyDescent="0.2">
      <c r="A281" s="50" t="s">
        <v>418</v>
      </c>
      <c r="B281" s="50" t="s">
        <v>144</v>
      </c>
      <c r="C281" s="50" t="s">
        <v>597</v>
      </c>
      <c r="D281" s="50" t="s">
        <v>598</v>
      </c>
      <c r="E281" s="51">
        <v>-74986768.140000001</v>
      </c>
      <c r="F281" s="51">
        <v>-78351168.620000005</v>
      </c>
      <c r="G281" s="51">
        <v>-81715569.010000005</v>
      </c>
      <c r="H281" s="51">
        <v>-85079968.530000001</v>
      </c>
      <c r="I281" s="51">
        <v>-88444368.170000002</v>
      </c>
      <c r="J281" s="51">
        <v>-91808767.730000004</v>
      </c>
      <c r="K281" s="51">
        <v>-59528432.969999999</v>
      </c>
      <c r="L281" s="51">
        <v>-61544864.880000003</v>
      </c>
      <c r="M281" s="51">
        <v>-63561297.32</v>
      </c>
      <c r="N281" s="51">
        <v>-65577729.789999999</v>
      </c>
      <c r="O281" s="51">
        <v>-67594162.629999995</v>
      </c>
      <c r="P281" s="51">
        <v>-76999529.600000009</v>
      </c>
      <c r="Q281" s="51">
        <v>-76999529.600000009</v>
      </c>
      <c r="R281" s="51">
        <v>-82618539.650000006</v>
      </c>
      <c r="S281" s="51">
        <v>-81654620.989999995</v>
      </c>
      <c r="T281" s="51">
        <v>-102340431.70999999</v>
      </c>
      <c r="U281" s="51">
        <v>-117068124.34999999</v>
      </c>
      <c r="V281" s="51">
        <v>-131795817.31</v>
      </c>
      <c r="W281" s="51">
        <v>-146523509.60000002</v>
      </c>
      <c r="X281" s="51">
        <v>-99382020.439999998</v>
      </c>
      <c r="Y281" s="51">
        <v>-101735877.23999999</v>
      </c>
      <c r="Z281" s="51">
        <v>-103584453.42999999</v>
      </c>
      <c r="AA281" s="51">
        <v>-106757021.28999999</v>
      </c>
      <c r="AB281" s="51">
        <v>-109088051.42000002</v>
      </c>
      <c r="AC281" s="51">
        <v>-128845826.73</v>
      </c>
      <c r="AD281" s="51">
        <v>-128845826.73</v>
      </c>
      <c r="AE281" s="51">
        <v>-146609298.97999999</v>
      </c>
      <c r="AF281" s="51">
        <v>-116725651.75999999</v>
      </c>
      <c r="AG281" s="51">
        <v>-119263645.35999998</v>
      </c>
      <c r="AH281" s="51">
        <v>-121801638.88</v>
      </c>
      <c r="AI281" s="51">
        <v>-123179821.29000001</v>
      </c>
      <c r="AJ281" s="51">
        <v>-125220699.77999999</v>
      </c>
      <c r="AK281" s="51">
        <v>-127261578.7</v>
      </c>
      <c r="AL281" s="51">
        <v>-129302457.14</v>
      </c>
      <c r="AM281" s="51">
        <v>-133508101.06999999</v>
      </c>
      <c r="AN281" s="51">
        <v>-137438604.72999999</v>
      </c>
      <c r="AO281" s="51">
        <v>-142114302.81999999</v>
      </c>
      <c r="AP281" s="51">
        <v>-38325873.330000013</v>
      </c>
      <c r="AQ281" s="51">
        <v>-38325873.330000013</v>
      </c>
      <c r="AR281" s="51">
        <v>-39942033.489999995</v>
      </c>
      <c r="AS281" s="51">
        <v>-41928438.899999999</v>
      </c>
      <c r="AT281" s="51">
        <v>-45937969.820000008</v>
      </c>
      <c r="AU281" s="51">
        <v>-47699583.390000001</v>
      </c>
      <c r="AV281" s="51">
        <v>-49473951.649999999</v>
      </c>
      <c r="AW281" s="51">
        <v>-51268972.520000003</v>
      </c>
      <c r="AX281" s="51">
        <v>-53063856.600000001</v>
      </c>
      <c r="AY281" s="51">
        <v>-54858740.600000001</v>
      </c>
      <c r="AZ281" s="51">
        <v>-57636800.829999998</v>
      </c>
      <c r="BA281" s="51">
        <v>-58594389.109999999</v>
      </c>
      <c r="BB281" s="51">
        <v>-61250044.829999998</v>
      </c>
      <c r="BC281" s="51">
        <v>-62851253.020000003</v>
      </c>
      <c r="BD281" s="51">
        <v>-62851253.020000003</v>
      </c>
      <c r="BE281" s="51">
        <v>-52080778.355393715</v>
      </c>
      <c r="BF281" s="51">
        <v>-56199159.200787425</v>
      </c>
      <c r="BG281" s="51">
        <v>-16456769.306181151</v>
      </c>
      <c r="BH281" s="51">
        <v>-17404452.411574863</v>
      </c>
      <c r="BI281" s="51">
        <v>-18352135.516968582</v>
      </c>
      <c r="BJ281" s="51">
        <v>-19299818.622362301</v>
      </c>
      <c r="BK281" s="51">
        <v>-20247501.727756016</v>
      </c>
      <c r="BL281" s="51">
        <v>-21195184.833149731</v>
      </c>
      <c r="BM281" s="51">
        <v>-22142867.93854345</v>
      </c>
      <c r="BN281" s="51">
        <v>-23090551.043937169</v>
      </c>
      <c r="BO281" s="51">
        <v>-24038234.149330884</v>
      </c>
      <c r="BP281" s="51">
        <v>-24985917.254724599</v>
      </c>
      <c r="BQ281" s="51">
        <v>-24985917.254724599</v>
      </c>
      <c r="BR281" s="51">
        <v>-25933600.360118315</v>
      </c>
      <c r="BS281" s="51">
        <v>-26881283.46551203</v>
      </c>
      <c r="BT281" s="51">
        <v>-27828966.570905745</v>
      </c>
      <c r="BU281" s="51">
        <v>-28776649.67629946</v>
      </c>
      <c r="BV281" s="51">
        <v>-29724332.781693175</v>
      </c>
      <c r="BW281" s="51">
        <v>-30672015.887086891</v>
      </c>
      <c r="BX281" s="51">
        <v>-31619698.992480606</v>
      </c>
      <c r="BY281" s="51">
        <v>-29795729.016295377</v>
      </c>
      <c r="BZ281" s="51">
        <v>-30674203.800110146</v>
      </c>
      <c r="CA281" s="51">
        <v>-31552678.583924916</v>
      </c>
      <c r="CB281" s="51">
        <v>-32431153.367739685</v>
      </c>
      <c r="CC281" s="51">
        <v>-33309628.151554454</v>
      </c>
      <c r="CD281" s="51">
        <v>-33309628.151554454</v>
      </c>
    </row>
    <row r="282" spans="1:82" hidden="1" x14ac:dyDescent="0.2">
      <c r="A282" s="50" t="s">
        <v>418</v>
      </c>
      <c r="B282" s="50" t="s">
        <v>144</v>
      </c>
      <c r="C282" s="50" t="s">
        <v>599</v>
      </c>
      <c r="D282" s="50" t="s">
        <v>600</v>
      </c>
      <c r="E282" s="51">
        <v>-7607881.5300000003</v>
      </c>
      <c r="F282" s="51">
        <v>7117632.8799999999</v>
      </c>
      <c r="G282" s="51">
        <v>4838392.1500000004</v>
      </c>
      <c r="H282" s="51">
        <v>-1245036.7</v>
      </c>
      <c r="I282" s="51">
        <v>5437138.0999999996</v>
      </c>
      <c r="J282" s="51">
        <v>-35055412.689999998</v>
      </c>
      <c r="K282" s="51">
        <v>-1859433.12</v>
      </c>
      <c r="L282" s="51">
        <v>-2918984.13</v>
      </c>
      <c r="M282" s="51">
        <v>-153350593</v>
      </c>
      <c r="N282" s="51">
        <v>5836471.9399999976</v>
      </c>
      <c r="O282" s="51">
        <v>5683738.9000000004</v>
      </c>
      <c r="P282" s="51">
        <v>5746245.1800000006</v>
      </c>
      <c r="Q282" s="51">
        <v>5746245.1800000006</v>
      </c>
      <c r="R282" s="51">
        <v>5701406.5899999999</v>
      </c>
      <c r="S282" s="51">
        <v>5368738.7800000003</v>
      </c>
      <c r="T282" s="51">
        <v>7806120.0600000005</v>
      </c>
      <c r="U282" s="51">
        <v>21770700.68</v>
      </c>
      <c r="V282" s="51">
        <v>5983715.3099999996</v>
      </c>
      <c r="W282" s="51">
        <v>5719558.7199999997</v>
      </c>
      <c r="X282" s="51">
        <v>5508837.4799999995</v>
      </c>
      <c r="Y282" s="51">
        <v>24656056.800000001</v>
      </c>
      <c r="Z282" s="51">
        <v>23768918.759999998</v>
      </c>
      <c r="AA282" s="51">
        <v>27053386.209999997</v>
      </c>
      <c r="AB282" s="51">
        <v>27075639.199999996</v>
      </c>
      <c r="AC282" s="51">
        <v>-331824.45000000019</v>
      </c>
      <c r="AD282" s="51">
        <v>-331824.45000000019</v>
      </c>
      <c r="AE282" s="51">
        <v>-92467.540000000037</v>
      </c>
      <c r="AF282" s="51">
        <v>-302004.53000000119</v>
      </c>
      <c r="AG282" s="51">
        <v>-269446.17999999039</v>
      </c>
      <c r="AH282" s="51">
        <v>3097573.5700000003</v>
      </c>
      <c r="AI282" s="51">
        <v>5060870.2</v>
      </c>
      <c r="AJ282" s="51">
        <v>3767525.12</v>
      </c>
      <c r="AK282" s="51">
        <v>4158174.27</v>
      </c>
      <c r="AL282" s="51">
        <v>5239631.83</v>
      </c>
      <c r="AM282" s="51">
        <v>18894526.460000001</v>
      </c>
      <c r="AN282" s="51">
        <v>11282044.779999999</v>
      </c>
      <c r="AO282" s="51">
        <v>11246890.240000002</v>
      </c>
      <c r="AP282" s="51">
        <v>-13896873.190000001</v>
      </c>
      <c r="AQ282" s="51">
        <v>-13896873.190000001</v>
      </c>
      <c r="AR282" s="51">
        <v>-9131875.5199999996</v>
      </c>
      <c r="AS282" s="51">
        <v>-1833484.2900000019</v>
      </c>
      <c r="AT282" s="51">
        <v>-951486.66000000015</v>
      </c>
      <c r="AU282" s="51">
        <v>-1030475.8499999987</v>
      </c>
      <c r="AV282" s="51">
        <v>-946897</v>
      </c>
      <c r="AW282" s="51">
        <v>-813920.83000000007</v>
      </c>
      <c r="AX282" s="51">
        <v>484201.75</v>
      </c>
      <c r="AY282" s="51">
        <v>89718.120000001043</v>
      </c>
      <c r="AZ282" s="51">
        <v>-251843.87999999989</v>
      </c>
      <c r="BA282" s="51">
        <v>1722640.6699999995</v>
      </c>
      <c r="BB282" s="51">
        <v>8902415.9600000009</v>
      </c>
      <c r="BC282" s="51">
        <v>1656231.9200000013</v>
      </c>
      <c r="BD282" s="51">
        <v>1656231.9200000013</v>
      </c>
      <c r="BE282" s="51">
        <v>1656231.9200000013</v>
      </c>
      <c r="BF282" s="51">
        <v>1656231.9200000013</v>
      </c>
      <c r="BG282" s="51">
        <v>1656231.9200000013</v>
      </c>
      <c r="BH282" s="51">
        <v>1656231.9200000013</v>
      </c>
      <c r="BI282" s="51">
        <v>1656231.9200000013</v>
      </c>
      <c r="BJ282" s="51">
        <v>1656231.9200000013</v>
      </c>
      <c r="BK282" s="51">
        <v>1656231.9200000013</v>
      </c>
      <c r="BL282" s="51">
        <v>1656231.9200000013</v>
      </c>
      <c r="BM282" s="51">
        <v>1656231.9200000013</v>
      </c>
      <c r="BN282" s="51">
        <v>1656231.9200000013</v>
      </c>
      <c r="BO282" s="51">
        <v>1656231.9200000013</v>
      </c>
      <c r="BP282" s="51">
        <v>1656231.9200000013</v>
      </c>
      <c r="BQ282" s="51">
        <v>1656231.9200000013</v>
      </c>
      <c r="BR282" s="51">
        <v>1656231.9200000013</v>
      </c>
      <c r="BS282" s="51">
        <v>1656231.9200000013</v>
      </c>
      <c r="BT282" s="51">
        <v>1656231.9200000013</v>
      </c>
      <c r="BU282" s="51">
        <v>1656231.9200000013</v>
      </c>
      <c r="BV282" s="51">
        <v>1656231.9200000013</v>
      </c>
      <c r="BW282" s="51">
        <v>1656231.9200000013</v>
      </c>
      <c r="BX282" s="51">
        <v>1656231.9200000013</v>
      </c>
      <c r="BY282" s="51">
        <v>1656231.9200000013</v>
      </c>
      <c r="BZ282" s="51">
        <v>1656231.9200000013</v>
      </c>
      <c r="CA282" s="51">
        <v>1656231.9200000013</v>
      </c>
      <c r="CB282" s="51">
        <v>1656231.9200000013</v>
      </c>
      <c r="CC282" s="51">
        <v>1656231.9200000013</v>
      </c>
      <c r="CD282" s="51">
        <v>1656231.9200000013</v>
      </c>
    </row>
    <row r="283" spans="1:82" hidden="1" x14ac:dyDescent="0.2">
      <c r="A283" s="50" t="s">
        <v>418</v>
      </c>
      <c r="B283" s="50" t="s">
        <v>144</v>
      </c>
      <c r="C283" s="50" t="s">
        <v>599</v>
      </c>
      <c r="D283" s="50" t="s">
        <v>601</v>
      </c>
      <c r="E283" s="51">
        <v>-11738653061</v>
      </c>
      <c r="F283" s="51">
        <v>-11836098034</v>
      </c>
      <c r="G283" s="51">
        <v>-11803271208</v>
      </c>
      <c r="H283" s="51">
        <v>-11878805954</v>
      </c>
      <c r="I283" s="51">
        <v>-11885025495</v>
      </c>
      <c r="J283" s="51">
        <v>-11937000904</v>
      </c>
      <c r="K283" s="51">
        <v>-12065918361</v>
      </c>
      <c r="L283" s="51">
        <v>-12089487486</v>
      </c>
      <c r="M283" s="51">
        <v>-12007147468</v>
      </c>
      <c r="N283" s="51">
        <v>-12242122498.450001</v>
      </c>
      <c r="O283" s="51">
        <v>-12261137522.190001</v>
      </c>
      <c r="P283" s="51">
        <v>-12341799406.74</v>
      </c>
      <c r="Q283" s="51">
        <v>-12341799406.74</v>
      </c>
      <c r="R283" s="51">
        <v>-12396953137.870001</v>
      </c>
      <c r="S283" s="51">
        <v>-12470174187.940001</v>
      </c>
      <c r="T283" s="51">
        <v>-12557389347.42</v>
      </c>
      <c r="U283" s="51">
        <v>-12736129164.809999</v>
      </c>
      <c r="V283" s="51">
        <v>-12661423229.240002</v>
      </c>
      <c r="W283" s="51">
        <v>-12718107281.179998</v>
      </c>
      <c r="X283" s="51">
        <v>-12840705428.77</v>
      </c>
      <c r="Y283" s="51">
        <v>-12878728520.84</v>
      </c>
      <c r="Z283" s="51">
        <v>-12973100952.98</v>
      </c>
      <c r="AA283" s="51">
        <v>-13049888112.970001</v>
      </c>
      <c r="AB283" s="51">
        <v>-13125984827.639999</v>
      </c>
      <c r="AC283" s="51">
        <v>-13111488545.799999</v>
      </c>
      <c r="AD283" s="51">
        <v>-13111488545.799999</v>
      </c>
      <c r="AE283" s="51">
        <v>-13225386009.630001</v>
      </c>
      <c r="AF283" s="51">
        <v>-13308661607.210001</v>
      </c>
      <c r="AG283" s="51">
        <v>-13362497170.200001</v>
      </c>
      <c r="AH283" s="51">
        <v>-13470233120.57</v>
      </c>
      <c r="AI283" s="51">
        <v>-13508136122.059999</v>
      </c>
      <c r="AJ283" s="51">
        <v>-13602765027.52</v>
      </c>
      <c r="AK283" s="51">
        <v>-13654567833.23</v>
      </c>
      <c r="AL283" s="51">
        <v>-13759684004.5499</v>
      </c>
      <c r="AM283" s="51">
        <v>-13850841004.299999</v>
      </c>
      <c r="AN283" s="51">
        <v>-13801354178.77</v>
      </c>
      <c r="AO283" s="51">
        <v>-13857380101.510002</v>
      </c>
      <c r="AP283" s="51">
        <v>-13432505788.719999</v>
      </c>
      <c r="AQ283" s="51">
        <v>-13432505788.719999</v>
      </c>
      <c r="AR283" s="51">
        <v>-13508395845.560001</v>
      </c>
      <c r="AS283" s="51">
        <v>-13590518511.910002</v>
      </c>
      <c r="AT283" s="51">
        <v>-14084727707.199999</v>
      </c>
      <c r="AU283" s="51">
        <v>-14152088836.060001</v>
      </c>
      <c r="AV283" s="51">
        <v>-14197561031.08</v>
      </c>
      <c r="AW283" s="51">
        <v>-14244617988.41</v>
      </c>
      <c r="AX283" s="51">
        <v>-14360170225.199999</v>
      </c>
      <c r="AY283" s="51">
        <v>-14456637159.509998</v>
      </c>
      <c r="AZ283" s="51">
        <v>-14507162046.41</v>
      </c>
      <c r="BA283" s="51">
        <v>-14583207466.52</v>
      </c>
      <c r="BB283" s="51">
        <v>-14631362010.269999</v>
      </c>
      <c r="BC283" s="51">
        <v>-13796915078.040001</v>
      </c>
      <c r="BD283" s="51">
        <v>-13796915078.040001</v>
      </c>
      <c r="BE283" s="51">
        <v>-13900298323.354162</v>
      </c>
      <c r="BF283" s="51">
        <v>-13999372047.161732</v>
      </c>
      <c r="BG283" s="51">
        <v>-14078855419.674566</v>
      </c>
      <c r="BH283" s="51">
        <v>-14153827526.633345</v>
      </c>
      <c r="BI283" s="51">
        <v>-14257407913.910742</v>
      </c>
      <c r="BJ283" s="51">
        <v>-14326808287.216196</v>
      </c>
      <c r="BK283" s="51">
        <v>-14416855172.808239</v>
      </c>
      <c r="BL283" s="51">
        <v>-14499193029.447855</v>
      </c>
      <c r="BM283" s="51">
        <v>-14609777728.38451</v>
      </c>
      <c r="BN283" s="51">
        <v>-14713162117.208216</v>
      </c>
      <c r="BO283" s="51">
        <v>-14814007821.796017</v>
      </c>
      <c r="BP283" s="51">
        <v>-14871330817.192583</v>
      </c>
      <c r="BQ283" s="51">
        <v>-14871330817.192583</v>
      </c>
      <c r="BR283" s="51">
        <v>-14951487918.85216</v>
      </c>
      <c r="BS283" s="51">
        <v>-15040046924.519936</v>
      </c>
      <c r="BT283" s="51">
        <v>-15101337248.520815</v>
      </c>
      <c r="BU283" s="51">
        <v>-15163047488.691879</v>
      </c>
      <c r="BV283" s="51">
        <v>-15253098517.006323</v>
      </c>
      <c r="BW283" s="51">
        <v>-15303550024.16049</v>
      </c>
      <c r="BX283" s="51">
        <v>-15364699101.442444</v>
      </c>
      <c r="BY283" s="51">
        <v>-15468482795.647079</v>
      </c>
      <c r="BZ283" s="51">
        <v>-15556516140.98324</v>
      </c>
      <c r="CA283" s="51">
        <v>-15622397997.886469</v>
      </c>
      <c r="CB283" s="51">
        <v>-15708796772.225967</v>
      </c>
      <c r="CC283" s="51">
        <v>-15800349359.969286</v>
      </c>
      <c r="CD283" s="51">
        <v>-15800349359.969286</v>
      </c>
    </row>
    <row r="284" spans="1:82" hidden="1" x14ac:dyDescent="0.2">
      <c r="A284" s="50" t="s">
        <v>418</v>
      </c>
      <c r="B284" s="50" t="s">
        <v>144</v>
      </c>
      <c r="C284" s="50" t="s">
        <v>602</v>
      </c>
      <c r="D284" s="50" t="s">
        <v>603</v>
      </c>
      <c r="E284" s="51">
        <v>-149763010.80000001</v>
      </c>
      <c r="F284" s="51">
        <v>-148363356.5</v>
      </c>
      <c r="G284" s="51">
        <v>-293890812.30000001</v>
      </c>
      <c r="H284" s="51">
        <v>-292491158</v>
      </c>
      <c r="I284" s="51">
        <v>-291091503.69999999</v>
      </c>
      <c r="J284" s="51">
        <v>-289691849.39999998</v>
      </c>
      <c r="K284" s="51">
        <v>-287475933.30000001</v>
      </c>
      <c r="L284" s="51">
        <v>-285260017.30000001</v>
      </c>
      <c r="M284" s="51">
        <v>-283044101.30000001</v>
      </c>
      <c r="N284" s="51">
        <v>-280828185.28000003</v>
      </c>
      <c r="O284" s="51">
        <v>-278612269.25999999</v>
      </c>
      <c r="P284" s="51">
        <v>-826526331.76999998</v>
      </c>
      <c r="Q284" s="51">
        <v>-826526331.76999998</v>
      </c>
      <c r="R284" s="51">
        <v>-824310415.75</v>
      </c>
      <c r="S284" s="51">
        <v>-822094499.73000002</v>
      </c>
      <c r="T284" s="51">
        <v>-819878583.71000004</v>
      </c>
      <c r="U284" s="51">
        <v>-817662667.69000006</v>
      </c>
      <c r="V284" s="51">
        <v>-815446751.67000008</v>
      </c>
      <c r="W284" s="51">
        <v>-813230835.64999998</v>
      </c>
      <c r="X284" s="51">
        <v>-811014919.63</v>
      </c>
      <c r="Y284" s="51">
        <v>-808799003.61000001</v>
      </c>
      <c r="Z284" s="51">
        <v>-806583087.59000003</v>
      </c>
      <c r="AA284" s="51">
        <v>-804367171.57000005</v>
      </c>
      <c r="AB284" s="51">
        <v>-802151255.55000007</v>
      </c>
      <c r="AC284" s="51">
        <v>-799935339.52999997</v>
      </c>
      <c r="AD284" s="51">
        <v>-799935339.52999997</v>
      </c>
      <c r="AE284" s="51">
        <v>-797719423.50999999</v>
      </c>
      <c r="AF284" s="51">
        <v>-795503507.49000001</v>
      </c>
      <c r="AG284" s="51">
        <v>-793287591.47000003</v>
      </c>
      <c r="AH284" s="51">
        <v>-791071675.45000005</v>
      </c>
      <c r="AI284" s="51">
        <v>-788855759.42999995</v>
      </c>
      <c r="AJ284" s="51">
        <v>-786639843.40999997</v>
      </c>
      <c r="AK284" s="51">
        <v>-784423927.38999999</v>
      </c>
      <c r="AL284" s="51">
        <v>-782208011.37</v>
      </c>
      <c r="AM284" s="51">
        <v>-779992095.35000002</v>
      </c>
      <c r="AN284" s="51">
        <v>-785393834.60000002</v>
      </c>
      <c r="AO284" s="51">
        <v>-783177918.58000004</v>
      </c>
      <c r="AP284" s="51">
        <v>-848579017.21000004</v>
      </c>
      <c r="AQ284" s="51">
        <v>-848579017.21000004</v>
      </c>
      <c r="AR284" s="51">
        <v>-846363101.18999994</v>
      </c>
      <c r="AS284" s="51">
        <v>-844147185.16999996</v>
      </c>
      <c r="AT284" s="51">
        <v>-841931269.14999998</v>
      </c>
      <c r="AU284" s="51">
        <v>-839715353.13</v>
      </c>
      <c r="AV284" s="51">
        <v>-837499437.11000001</v>
      </c>
      <c r="AW284" s="51">
        <v>-835283521.09000003</v>
      </c>
      <c r="AX284" s="51">
        <v>-833067605.07000005</v>
      </c>
      <c r="AY284" s="51">
        <v>-830851689.04999995</v>
      </c>
      <c r="AZ284" s="51">
        <v>-828635773.02999997</v>
      </c>
      <c r="BA284" s="51">
        <v>-826419857.00999999</v>
      </c>
      <c r="BB284" s="51">
        <v>-824203940.99000001</v>
      </c>
      <c r="BC284" s="51">
        <v>-1238363355.96</v>
      </c>
      <c r="BD284" s="51">
        <v>-1238363355.96</v>
      </c>
      <c r="BE284" s="51">
        <v>-1238363355.96</v>
      </c>
      <c r="BF284" s="51">
        <v>-1238363355.96</v>
      </c>
      <c r="BG284" s="51">
        <v>-1238363355.96</v>
      </c>
      <c r="BH284" s="51">
        <v>-1238363355.96</v>
      </c>
      <c r="BI284" s="51">
        <v>-1238363355.96</v>
      </c>
      <c r="BJ284" s="51">
        <v>-1238363355.96</v>
      </c>
      <c r="BK284" s="51">
        <v>-1238363355.96</v>
      </c>
      <c r="BL284" s="51">
        <v>-1238363355.96</v>
      </c>
      <c r="BM284" s="51">
        <v>-1238363355.96</v>
      </c>
      <c r="BN284" s="51">
        <v>-1238363355.96</v>
      </c>
      <c r="BO284" s="51">
        <v>-1238363355.96</v>
      </c>
      <c r="BP284" s="51">
        <v>-1270179579.9691005</v>
      </c>
      <c r="BQ284" s="51">
        <v>-1270179579.9691005</v>
      </c>
      <c r="BR284" s="51">
        <v>-1270179579.9691005</v>
      </c>
      <c r="BS284" s="51">
        <v>-1270179579.9691005</v>
      </c>
      <c r="BT284" s="51">
        <v>-1270179579.9691005</v>
      </c>
      <c r="BU284" s="51">
        <v>-1270179579.9691005</v>
      </c>
      <c r="BV284" s="51">
        <v>-1270179579.9691005</v>
      </c>
      <c r="BW284" s="51">
        <v>-1270179579.9691005</v>
      </c>
      <c r="BX284" s="51">
        <v>-1270179579.9691005</v>
      </c>
      <c r="BY284" s="51">
        <v>-1270179579.9691005</v>
      </c>
      <c r="BZ284" s="51">
        <v>-1270179579.9691005</v>
      </c>
      <c r="CA284" s="51">
        <v>-1270179579.9691005</v>
      </c>
      <c r="CB284" s="51">
        <v>-1270179579.9691005</v>
      </c>
      <c r="CC284" s="51">
        <v>-1309363315.8327627</v>
      </c>
      <c r="CD284" s="51">
        <v>-1309363315.8327627</v>
      </c>
    </row>
    <row r="285" spans="1:82" hidden="1" x14ac:dyDescent="0.2">
      <c r="A285" s="50" t="s">
        <v>418</v>
      </c>
      <c r="B285" s="50" t="s">
        <v>144</v>
      </c>
      <c r="C285" s="50" t="s">
        <v>604</v>
      </c>
      <c r="D285" s="50" t="s">
        <v>605</v>
      </c>
      <c r="E285" s="51">
        <v>-250031826.30000001</v>
      </c>
      <c r="F285" s="51">
        <v>-249333965</v>
      </c>
      <c r="G285" s="51">
        <v>-249224967.59999999</v>
      </c>
      <c r="H285" s="51">
        <v>-249218057.80000001</v>
      </c>
      <c r="I285" s="51">
        <v>-249316035.40000001</v>
      </c>
      <c r="J285" s="51">
        <v>-249326777</v>
      </c>
      <c r="K285" s="51">
        <v>-249213700.59999999</v>
      </c>
      <c r="L285" s="51">
        <v>-249308179.80000001</v>
      </c>
      <c r="M285" s="51">
        <v>-249287311.40000001</v>
      </c>
      <c r="N285" s="51">
        <v>-249232946.82999998</v>
      </c>
      <c r="O285" s="51">
        <v>-249055348.31</v>
      </c>
      <c r="P285" s="51">
        <v>-248935300.19</v>
      </c>
      <c r="Q285" s="51">
        <v>-248935300.19</v>
      </c>
      <c r="R285" s="51">
        <v>-248945768.30000001</v>
      </c>
      <c r="S285" s="51">
        <v>-248773787.19</v>
      </c>
      <c r="T285" s="51">
        <v>-248236520.41</v>
      </c>
      <c r="U285" s="51">
        <v>-247939007.56</v>
      </c>
      <c r="V285" s="51">
        <v>-247828523.68000001</v>
      </c>
      <c r="W285" s="51">
        <v>-247861076.61000001</v>
      </c>
      <c r="X285" s="51">
        <v>-247994365.11000001</v>
      </c>
      <c r="Y285" s="51">
        <v>-246830342.58000001</v>
      </c>
      <c r="Z285" s="51">
        <v>-246823503.69000003</v>
      </c>
      <c r="AA285" s="51">
        <v>-246835087.63999999</v>
      </c>
      <c r="AB285" s="51">
        <v>-246845487.98999998</v>
      </c>
      <c r="AC285" s="51">
        <v>-246855860.42000002</v>
      </c>
      <c r="AD285" s="51">
        <v>-246855860.42000002</v>
      </c>
      <c r="AE285" s="51">
        <v>-246866260.76999998</v>
      </c>
      <c r="AF285" s="51">
        <v>-246841808.20000002</v>
      </c>
      <c r="AG285" s="51">
        <v>-246852206.16999999</v>
      </c>
      <c r="AH285" s="51">
        <v>-246862604.13999999</v>
      </c>
      <c r="AI285" s="51">
        <v>-246839227.97999999</v>
      </c>
      <c r="AJ285" s="51">
        <v>-246849625.579999</v>
      </c>
      <c r="AK285" s="51">
        <v>-246848678.88999999</v>
      </c>
      <c r="AL285" s="51">
        <v>-246275652.28999999</v>
      </c>
      <c r="AM285" s="51">
        <v>-245986419.81</v>
      </c>
      <c r="AN285" s="51">
        <v>-245699423.97</v>
      </c>
      <c r="AO285" s="51">
        <v>-245660825.25</v>
      </c>
      <c r="AP285" s="51">
        <v>-246874383.18000001</v>
      </c>
      <c r="AQ285" s="51">
        <v>-246874383.18000001</v>
      </c>
      <c r="AR285" s="51">
        <v>-246680427.51000002</v>
      </c>
      <c r="AS285" s="51">
        <v>-246433453.62</v>
      </c>
      <c r="AT285" s="51">
        <v>-246189594.56</v>
      </c>
      <c r="AU285" s="51">
        <v>-246020209.25999999</v>
      </c>
      <c r="AV285" s="51">
        <v>-245753074.62</v>
      </c>
      <c r="AW285" s="51">
        <v>-245169125.94</v>
      </c>
      <c r="AX285" s="51">
        <v>-245100080.93000001</v>
      </c>
      <c r="AY285" s="51">
        <v>-243303441.71000001</v>
      </c>
      <c r="AZ285" s="51">
        <v>-242847199.78</v>
      </c>
      <c r="BA285" s="51">
        <v>-242329645.44</v>
      </c>
      <c r="BB285" s="51">
        <v>-241699192.38999999</v>
      </c>
      <c r="BC285" s="51">
        <v>-244231665.35999998</v>
      </c>
      <c r="BD285" s="51">
        <v>-244231665.35999998</v>
      </c>
      <c r="BE285" s="51">
        <v>-244144395.03579453</v>
      </c>
      <c r="BF285" s="51">
        <v>-244057121.20131254</v>
      </c>
      <c r="BG285" s="51">
        <v>-243969843.85655406</v>
      </c>
      <c r="BH285" s="51">
        <v>-195607505.47035083</v>
      </c>
      <c r="BI285" s="51">
        <v>-195518714.5627028</v>
      </c>
      <c r="BJ285" s="51">
        <v>-195429920.14477828</v>
      </c>
      <c r="BK285" s="51">
        <v>-195341122.21657723</v>
      </c>
      <c r="BL285" s="51">
        <v>-195252320.77809972</v>
      </c>
      <c r="BM285" s="51">
        <v>-195163515.82934576</v>
      </c>
      <c r="BN285" s="51">
        <v>-195074707.37031525</v>
      </c>
      <c r="BO285" s="51">
        <v>-194985895.40100819</v>
      </c>
      <c r="BP285" s="51">
        <v>-194897079.92142469</v>
      </c>
      <c r="BQ285" s="51">
        <v>-194897079.92142469</v>
      </c>
      <c r="BR285" s="51">
        <v>-194808260.93156466</v>
      </c>
      <c r="BS285" s="51">
        <v>-194719438.43142816</v>
      </c>
      <c r="BT285" s="51">
        <v>-194630612.42101511</v>
      </c>
      <c r="BU285" s="51">
        <v>-194541782.90032563</v>
      </c>
      <c r="BV285" s="51">
        <v>-194452949.86935961</v>
      </c>
      <c r="BW285" s="51">
        <v>-194364113.3281171</v>
      </c>
      <c r="BX285" s="51">
        <v>-194275273.27659804</v>
      </c>
      <c r="BY285" s="51">
        <v>-194186429.7148025</v>
      </c>
      <c r="BZ285" s="51">
        <v>-164921895.23756295</v>
      </c>
      <c r="CA285" s="51">
        <v>-164455132.73425245</v>
      </c>
      <c r="CB285" s="51">
        <v>-164365369.49003842</v>
      </c>
      <c r="CC285" s="51">
        <v>-164275602.73554799</v>
      </c>
      <c r="CD285" s="51">
        <v>-164275602.73554799</v>
      </c>
    </row>
    <row r="286" spans="1:82" hidden="1" x14ac:dyDescent="0.2">
      <c r="A286" s="50" t="s">
        <v>418</v>
      </c>
      <c r="B286" s="50" t="s">
        <v>144</v>
      </c>
      <c r="C286" s="50" t="s">
        <v>606</v>
      </c>
      <c r="D286" s="50" t="s">
        <v>607</v>
      </c>
      <c r="E286" s="51">
        <v>6162138.8200000003</v>
      </c>
      <c r="F286" s="51">
        <v>6257475.9199999999</v>
      </c>
      <c r="G286" s="51">
        <v>6352813.0800000001</v>
      </c>
      <c r="H286" s="51">
        <v>6448150.1699999999</v>
      </c>
      <c r="I286" s="51">
        <v>6543487.29</v>
      </c>
      <c r="J286" s="51">
        <v>6638824.3799999999</v>
      </c>
      <c r="K286" s="51">
        <v>6734161.4699999997</v>
      </c>
      <c r="L286" s="51">
        <v>6829498.5199999996</v>
      </c>
      <c r="M286" s="51">
        <v>6924835.6500000004</v>
      </c>
      <c r="N286" s="51">
        <v>7020172.7800000003</v>
      </c>
      <c r="O286" s="51">
        <v>7115509.9300000006</v>
      </c>
      <c r="P286" s="51">
        <v>7210847.0299999993</v>
      </c>
      <c r="Q286" s="51">
        <v>7210847.0299999993</v>
      </c>
      <c r="R286" s="51">
        <v>7306184.1600000001</v>
      </c>
      <c r="S286" s="51">
        <v>7401521.2199999997</v>
      </c>
      <c r="T286" s="51">
        <v>7496858.3799999999</v>
      </c>
      <c r="U286" s="51">
        <v>7592195.4299999997</v>
      </c>
      <c r="V286" s="51">
        <v>7687532.5499999998</v>
      </c>
      <c r="W286" s="51">
        <v>7782869.6899999995</v>
      </c>
      <c r="X286" s="51">
        <v>7878201.46</v>
      </c>
      <c r="Y286" s="51">
        <v>7972621.2800000003</v>
      </c>
      <c r="Z286" s="51">
        <v>8067947.6200000001</v>
      </c>
      <c r="AA286" s="51">
        <v>8163273.9500000002</v>
      </c>
      <c r="AB286" s="51">
        <v>8258599.5499999998</v>
      </c>
      <c r="AC286" s="51">
        <v>8353794.96</v>
      </c>
      <c r="AD286" s="51">
        <v>8353794.96</v>
      </c>
      <c r="AE286" s="51">
        <v>8449118.1400000006</v>
      </c>
      <c r="AF286" s="51">
        <v>8543885.7300000004</v>
      </c>
      <c r="AG286" s="51">
        <v>8639484.2100000009</v>
      </c>
      <c r="AH286" s="51">
        <v>8734805.7100000009</v>
      </c>
      <c r="AI286" s="51">
        <v>8830127.1999999993</v>
      </c>
      <c r="AJ286" s="51">
        <v>8925448.6899999995</v>
      </c>
      <c r="AK286" s="51">
        <v>9020770.2299999893</v>
      </c>
      <c r="AL286" s="51">
        <v>9116091.6999999993</v>
      </c>
      <c r="AM286" s="51">
        <v>9211413.1499999985</v>
      </c>
      <c r="AN286" s="51">
        <v>9306734.6899999995</v>
      </c>
      <c r="AO286" s="51">
        <v>9402056.1799999997</v>
      </c>
      <c r="AP286" s="51">
        <v>9497377.6699999999</v>
      </c>
      <c r="AQ286" s="51">
        <v>9497377.6699999999</v>
      </c>
      <c r="AR286" s="51">
        <v>9592699.1699999999</v>
      </c>
      <c r="AS286" s="51">
        <v>9688020.6899999995</v>
      </c>
      <c r="AT286" s="51">
        <v>9783342.2199999988</v>
      </c>
      <c r="AU286" s="51">
        <v>9878663.7100000009</v>
      </c>
      <c r="AV286" s="51">
        <v>9973985.1900000013</v>
      </c>
      <c r="AW286" s="51">
        <v>10069306.66</v>
      </c>
      <c r="AX286" s="51">
        <v>10164628.130000001</v>
      </c>
      <c r="AY286" s="51">
        <v>10259949.630000001</v>
      </c>
      <c r="AZ286" s="51">
        <v>10355271.15</v>
      </c>
      <c r="BA286" s="51">
        <v>10450592.65</v>
      </c>
      <c r="BB286" s="51">
        <v>10545914.16</v>
      </c>
      <c r="BC286" s="51">
        <v>10641235.67</v>
      </c>
      <c r="BD286" s="51">
        <v>10641235.67</v>
      </c>
      <c r="BE286" s="51">
        <v>10641235.67</v>
      </c>
      <c r="BF286" s="51">
        <v>10641235.67</v>
      </c>
      <c r="BG286" s="51">
        <v>10641235.67</v>
      </c>
      <c r="BH286" s="51">
        <v>10641235.67</v>
      </c>
      <c r="BI286" s="51">
        <v>10641235.67</v>
      </c>
      <c r="BJ286" s="51">
        <v>10641235.67</v>
      </c>
      <c r="BK286" s="51">
        <v>10641235.67</v>
      </c>
      <c r="BL286" s="51">
        <v>10641235.67</v>
      </c>
      <c r="BM286" s="51">
        <v>10641235.67</v>
      </c>
      <c r="BN286" s="51">
        <v>10641235.67</v>
      </c>
      <c r="BO286" s="51">
        <v>10641235.67</v>
      </c>
      <c r="BP286" s="51">
        <v>10641235.67</v>
      </c>
      <c r="BQ286" s="51">
        <v>10641235.67</v>
      </c>
      <c r="BR286" s="51">
        <v>10641235.67</v>
      </c>
      <c r="BS286" s="51">
        <v>10641235.67</v>
      </c>
      <c r="BT286" s="51">
        <v>10641235.67</v>
      </c>
      <c r="BU286" s="51">
        <v>10641235.67</v>
      </c>
      <c r="BV286" s="51">
        <v>10641235.67</v>
      </c>
      <c r="BW286" s="51">
        <v>10641235.67</v>
      </c>
      <c r="BX286" s="51">
        <v>10641235.67</v>
      </c>
      <c r="BY286" s="51">
        <v>10641235.67</v>
      </c>
      <c r="BZ286" s="51">
        <v>10641235.67</v>
      </c>
      <c r="CA286" s="51">
        <v>10641235.67</v>
      </c>
      <c r="CB286" s="51">
        <v>10641235.67</v>
      </c>
      <c r="CC286" s="51">
        <v>10641235.67</v>
      </c>
      <c r="CD286" s="51">
        <v>10641235.67</v>
      </c>
    </row>
    <row r="287" spans="1:82" hidden="1" x14ac:dyDescent="0.2">
      <c r="A287" s="50" t="s">
        <v>418</v>
      </c>
      <c r="B287" s="50" t="s">
        <v>144</v>
      </c>
      <c r="C287" s="50" t="s">
        <v>608</v>
      </c>
      <c r="D287" s="50" t="s">
        <v>609</v>
      </c>
      <c r="E287" s="51">
        <v>20983717.5</v>
      </c>
      <c r="F287" s="51">
        <v>21588622.170000002</v>
      </c>
      <c r="G287" s="51">
        <v>22207949.859999999</v>
      </c>
      <c r="H287" s="51">
        <v>22827277.579999998</v>
      </c>
      <c r="I287" s="51">
        <v>23446605.289999999</v>
      </c>
      <c r="J287" s="51">
        <v>24065932.960000001</v>
      </c>
      <c r="K287" s="51">
        <v>24680994</v>
      </c>
      <c r="L287" s="51">
        <v>25300307.309999999</v>
      </c>
      <c r="M287" s="51">
        <v>25919620.800000001</v>
      </c>
      <c r="N287" s="51">
        <v>26510598.359999999</v>
      </c>
      <c r="O287" s="51">
        <v>26858181.800000001</v>
      </c>
      <c r="P287" s="51">
        <v>27478782.810000002</v>
      </c>
      <c r="Q287" s="51">
        <v>27478782.810000002</v>
      </c>
      <c r="R287" s="51">
        <v>28099383.799999997</v>
      </c>
      <c r="S287" s="51">
        <v>28719984.82</v>
      </c>
      <c r="T287" s="51">
        <v>28386182.07</v>
      </c>
      <c r="U287" s="51">
        <v>26709460.59</v>
      </c>
      <c r="V287" s="51">
        <v>27314315.440000001</v>
      </c>
      <c r="W287" s="51">
        <v>27008213.48</v>
      </c>
      <c r="X287" s="51">
        <v>27608147.760000002</v>
      </c>
      <c r="Y287" s="51">
        <v>28209170.580000002</v>
      </c>
      <c r="Z287" s="51">
        <v>28810193.399999999</v>
      </c>
      <c r="AA287" s="51">
        <v>29411216.199999999</v>
      </c>
      <c r="AB287" s="51">
        <v>30001396.789999999</v>
      </c>
      <c r="AC287" s="51">
        <v>30599487.329999998</v>
      </c>
      <c r="AD287" s="51">
        <v>30599487.329999998</v>
      </c>
      <c r="AE287" s="51">
        <v>31200473.579999998</v>
      </c>
      <c r="AF287" s="51">
        <v>31801459.799999997</v>
      </c>
      <c r="AG287" s="51">
        <v>32378737.530000001</v>
      </c>
      <c r="AH287" s="51">
        <v>32953567.620000001</v>
      </c>
      <c r="AI287" s="51">
        <v>33554343.329999998</v>
      </c>
      <c r="AJ287" s="51">
        <v>34155119.030000001</v>
      </c>
      <c r="AK287" s="51">
        <v>34755894.740000002</v>
      </c>
      <c r="AL287" s="51">
        <v>35356670.43</v>
      </c>
      <c r="AM287" s="51">
        <v>35957446.130000003</v>
      </c>
      <c r="AN287" s="51">
        <v>36558221.840000004</v>
      </c>
      <c r="AO287" s="51">
        <v>37076705.450000003</v>
      </c>
      <c r="AP287" s="51">
        <v>37674793.790000007</v>
      </c>
      <c r="AQ287" s="51">
        <v>37674793.790000007</v>
      </c>
      <c r="AR287" s="51">
        <v>38277492.670000002</v>
      </c>
      <c r="AS287" s="51">
        <v>38880191.539999999</v>
      </c>
      <c r="AT287" s="51">
        <v>39482890.420000002</v>
      </c>
      <c r="AU287" s="51">
        <v>40068808.719999999</v>
      </c>
      <c r="AV287" s="51">
        <v>40631643.759999998</v>
      </c>
      <c r="AW287" s="51">
        <v>41234103.93</v>
      </c>
      <c r="AX287" s="51">
        <v>41821984.159999996</v>
      </c>
      <c r="AY287" s="51">
        <v>42424382.739999995</v>
      </c>
      <c r="AZ287" s="51">
        <v>42860011.700000003</v>
      </c>
      <c r="BA287" s="51">
        <v>43461874.700000003</v>
      </c>
      <c r="BB287" s="51">
        <v>43826754.780000001</v>
      </c>
      <c r="BC287" s="51">
        <v>44427295.219999999</v>
      </c>
      <c r="BD287" s="51">
        <v>44427295.219999999</v>
      </c>
      <c r="BE287" s="51">
        <v>45123091.034879573</v>
      </c>
      <c r="BF287" s="51">
        <v>45818507.667727642</v>
      </c>
      <c r="BG287" s="51">
        <v>46513545.118544228</v>
      </c>
      <c r="BH287" s="51">
        <v>47208203.387329265</v>
      </c>
      <c r="BI287" s="51">
        <v>47902482.474082857</v>
      </c>
      <c r="BJ287" s="51">
        <v>48596382.378804944</v>
      </c>
      <c r="BK287" s="51">
        <v>49289903.101495504</v>
      </c>
      <c r="BL287" s="51">
        <v>49983044.642154559</v>
      </c>
      <c r="BM287" s="51">
        <v>50675807.000782147</v>
      </c>
      <c r="BN287" s="51">
        <v>51368190.177378215</v>
      </c>
      <c r="BO287" s="51">
        <v>52060194.171942778</v>
      </c>
      <c r="BP287" s="51">
        <v>52751818.984475866</v>
      </c>
      <c r="BQ287" s="51">
        <v>52751818.984475866</v>
      </c>
      <c r="BR287" s="51">
        <v>53175495.044593655</v>
      </c>
      <c r="BS287" s="51">
        <v>53598973.075535491</v>
      </c>
      <c r="BT287" s="51">
        <v>54022253.077301435</v>
      </c>
      <c r="BU287" s="51">
        <v>54445335.049891427</v>
      </c>
      <c r="BV287" s="51">
        <v>54868218.993305504</v>
      </c>
      <c r="BW287" s="51">
        <v>55290904.907543659</v>
      </c>
      <c r="BX287" s="51">
        <v>55713392.792605884</v>
      </c>
      <c r="BY287" s="51">
        <v>56135682.648492165</v>
      </c>
      <c r="BZ287" s="51">
        <v>56557774.475202523</v>
      </c>
      <c r="CA287" s="51">
        <v>56979668.272736967</v>
      </c>
      <c r="CB287" s="51">
        <v>57401364.041095458</v>
      </c>
      <c r="CC287" s="51">
        <v>57822861.780278035</v>
      </c>
      <c r="CD287" s="51">
        <v>57822861.780278035</v>
      </c>
    </row>
    <row r="288" spans="1:82" hidden="1" x14ac:dyDescent="0.2">
      <c r="A288" s="50" t="s">
        <v>418</v>
      </c>
      <c r="B288" s="50" t="s">
        <v>144</v>
      </c>
      <c r="C288" s="50" t="s">
        <v>610</v>
      </c>
      <c r="D288" s="50" t="s">
        <v>611</v>
      </c>
      <c r="E288" s="51">
        <v>-6779781.3799999999</v>
      </c>
      <c r="F288" s="51">
        <v>-6779781.3799999999</v>
      </c>
      <c r="G288" s="51">
        <v>-6779781.3799999999</v>
      </c>
      <c r="H288" s="51">
        <v>-6779781.3799999999</v>
      </c>
      <c r="I288" s="51">
        <v>-6779781.3799999999</v>
      </c>
      <c r="J288" s="51">
        <v>-6779781.3799999999</v>
      </c>
      <c r="K288" s="51">
        <v>-6779781.3799999999</v>
      </c>
      <c r="L288" s="51">
        <v>-6779781.3799999999</v>
      </c>
      <c r="M288" s="51">
        <v>-6779781.3799999999</v>
      </c>
      <c r="N288" s="51">
        <v>-6779781.3799999999</v>
      </c>
      <c r="O288" s="51">
        <v>-6779781.3799999999</v>
      </c>
      <c r="P288" s="51">
        <v>-6779781.3799999999</v>
      </c>
      <c r="Q288" s="51">
        <v>-6779781.3799999999</v>
      </c>
      <c r="R288" s="51">
        <v>-6779781.3799999999</v>
      </c>
      <c r="S288" s="51">
        <v>-6779781.3799999999</v>
      </c>
      <c r="T288" s="51">
        <v>-6779781.3799999999</v>
      </c>
      <c r="U288" s="51">
        <v>-6779781.3799999999</v>
      </c>
      <c r="V288" s="51">
        <v>-6779781.3799999999</v>
      </c>
      <c r="W288" s="51">
        <v>-6779781.3799999999</v>
      </c>
      <c r="X288" s="51">
        <v>-6779781.3799999999</v>
      </c>
      <c r="Y288" s="51">
        <v>-6779781.3799999999</v>
      </c>
      <c r="Z288" s="51">
        <v>-6779781.3799999999</v>
      </c>
      <c r="AA288" s="51">
        <v>-6779781.3799999999</v>
      </c>
      <c r="AB288" s="51">
        <v>-6779781.3799999999</v>
      </c>
      <c r="AC288" s="51">
        <v>-6779781.3799999999</v>
      </c>
      <c r="AD288" s="51">
        <v>-6779781.3799999999</v>
      </c>
      <c r="AE288" s="51">
        <v>-6779781.3799999999</v>
      </c>
      <c r="AF288" s="51">
        <v>-6779781.3799999999</v>
      </c>
      <c r="AG288" s="51">
        <v>-6779781.3799999999</v>
      </c>
      <c r="AH288" s="51">
        <v>-6779781.3799999999</v>
      </c>
      <c r="AI288" s="51">
        <v>-6779781.3799999999</v>
      </c>
      <c r="AJ288" s="51">
        <v>-6779781.3799999999</v>
      </c>
      <c r="AK288" s="51">
        <v>-6779781.3799999999</v>
      </c>
      <c r="AL288" s="51">
        <v>-6779781.3799999999</v>
      </c>
      <c r="AM288" s="51">
        <v>-6779781.3799999999</v>
      </c>
      <c r="AN288" s="51">
        <v>-6779781.3799999999</v>
      </c>
      <c r="AO288" s="51">
        <v>-6779781.3799999999</v>
      </c>
      <c r="AP288" s="51">
        <v>-6779781.3799999999</v>
      </c>
      <c r="AQ288" s="51">
        <v>-6779781.3799999999</v>
      </c>
      <c r="AR288" s="51">
        <v>-6779781.3799999999</v>
      </c>
      <c r="AS288" s="51">
        <v>-6779781.3799999999</v>
      </c>
      <c r="AT288" s="51">
        <v>-6779781.3799999999</v>
      </c>
      <c r="AU288" s="51">
        <v>-6779781.3799999999</v>
      </c>
      <c r="AV288" s="51">
        <v>-6779781.3799999999</v>
      </c>
      <c r="AW288" s="51">
        <v>-6779781.3799999999</v>
      </c>
      <c r="AX288" s="51">
        <v>-6779781.3799999999</v>
      </c>
      <c r="AY288" s="51">
        <v>-6779781.3799999999</v>
      </c>
      <c r="AZ288" s="51">
        <v>-6779781.3799999999</v>
      </c>
      <c r="BA288" s="51">
        <v>-6779781.3799999999</v>
      </c>
      <c r="BB288" s="51">
        <v>-6779781.3799999999</v>
      </c>
      <c r="BC288" s="51">
        <v>-6779781.3799999999</v>
      </c>
      <c r="BD288" s="51">
        <v>-6779781.3799999999</v>
      </c>
      <c r="BE288" s="51">
        <v>-6779781.3799999999</v>
      </c>
      <c r="BF288" s="51">
        <v>-6779781.3799999999</v>
      </c>
      <c r="BG288" s="51">
        <v>-6779781.3799999999</v>
      </c>
      <c r="BH288" s="51">
        <v>-6779781.3799999999</v>
      </c>
      <c r="BI288" s="51">
        <v>-6779781.3799999999</v>
      </c>
      <c r="BJ288" s="51">
        <v>-6779781.3799999999</v>
      </c>
      <c r="BK288" s="51">
        <v>-6779781.3799999999</v>
      </c>
      <c r="BL288" s="51">
        <v>-6779781.3799999999</v>
      </c>
      <c r="BM288" s="51">
        <v>-6779781.3799999999</v>
      </c>
      <c r="BN288" s="51">
        <v>-6779781.3799999999</v>
      </c>
      <c r="BO288" s="51">
        <v>-6779781.3799999999</v>
      </c>
      <c r="BP288" s="51">
        <v>-6779781.3799999999</v>
      </c>
      <c r="BQ288" s="51">
        <v>-6779781.3799999999</v>
      </c>
      <c r="BR288" s="51">
        <v>-6779781.3799999999</v>
      </c>
      <c r="BS288" s="51">
        <v>-6779781.3799999999</v>
      </c>
      <c r="BT288" s="51">
        <v>-6779781.3799999999</v>
      </c>
      <c r="BU288" s="51">
        <v>-6779781.3799999999</v>
      </c>
      <c r="BV288" s="51">
        <v>-6779781.3799999999</v>
      </c>
      <c r="BW288" s="51">
        <v>-6779781.3799999999</v>
      </c>
      <c r="BX288" s="51">
        <v>-6779781.3799999999</v>
      </c>
      <c r="BY288" s="51">
        <v>-6779781.3799999999</v>
      </c>
      <c r="BZ288" s="51">
        <v>-6779781.3799999999</v>
      </c>
      <c r="CA288" s="51">
        <v>-6779781.3799999999</v>
      </c>
      <c r="CB288" s="51">
        <v>-6779781.3799999999</v>
      </c>
      <c r="CC288" s="51">
        <v>-6779781.3799999999</v>
      </c>
      <c r="CD288" s="51">
        <v>-6779781.3799999999</v>
      </c>
    </row>
    <row r="289" spans="1:82" hidden="1" x14ac:dyDescent="0.2">
      <c r="A289" s="50" t="s">
        <v>418</v>
      </c>
      <c r="B289" s="50" t="s">
        <v>144</v>
      </c>
      <c r="C289" s="50" t="s">
        <v>612</v>
      </c>
      <c r="D289" s="50" t="s">
        <v>613</v>
      </c>
      <c r="E289" s="51">
        <v>-1208675514</v>
      </c>
      <c r="F289" s="51">
        <v>-1208675514</v>
      </c>
      <c r="G289" s="51">
        <v>-1208675514</v>
      </c>
      <c r="H289" s="51">
        <v>-1208675514</v>
      </c>
      <c r="I289" s="51">
        <v>-1208675514</v>
      </c>
      <c r="J289" s="51">
        <v>-1208675514</v>
      </c>
      <c r="K289" s="51">
        <v>-1208675514</v>
      </c>
      <c r="L289" s="51">
        <v>-1208675514</v>
      </c>
      <c r="M289" s="51">
        <v>-1208675514</v>
      </c>
      <c r="N289" s="51">
        <v>-1208675514.4000001</v>
      </c>
      <c r="O289" s="51">
        <v>-1208675514.4000001</v>
      </c>
      <c r="P289" s="51">
        <v>-1208675514.4000001</v>
      </c>
      <c r="Q289" s="51">
        <v>-1208675514.4000001</v>
      </c>
      <c r="R289" s="51">
        <v>-1208675514.4000001</v>
      </c>
      <c r="S289" s="51">
        <v>-1208675514.4000001</v>
      </c>
      <c r="T289" s="51">
        <v>-1208675514.4000001</v>
      </c>
      <c r="U289" s="51">
        <v>-1208675514.4000001</v>
      </c>
      <c r="V289" s="51">
        <v>-1208675514.4000001</v>
      </c>
      <c r="W289" s="51">
        <v>-1208675514.4000001</v>
      </c>
      <c r="X289" s="51">
        <v>-1208675514.4000001</v>
      </c>
      <c r="Y289" s="51">
        <v>-1208675514.4000001</v>
      </c>
      <c r="Z289" s="51">
        <v>-1208675514.4000001</v>
      </c>
      <c r="AA289" s="51">
        <v>-1208675514.4000001</v>
      </c>
      <c r="AB289" s="51">
        <v>-1208675514.4000001</v>
      </c>
      <c r="AC289" s="51">
        <v>-1208675514.4000001</v>
      </c>
      <c r="AD289" s="51">
        <v>-1208675514.4000001</v>
      </c>
      <c r="AE289" s="51">
        <v>-1208675514.4000001</v>
      </c>
      <c r="AF289" s="51">
        <v>-1208675514.4000001</v>
      </c>
      <c r="AG289" s="51">
        <v>-1208675514.4000001</v>
      </c>
      <c r="AH289" s="51">
        <v>-1208675514.4000001</v>
      </c>
      <c r="AI289" s="51">
        <v>-1208675514.4000001</v>
      </c>
      <c r="AJ289" s="51">
        <v>-1208675514.4000001</v>
      </c>
      <c r="AK289" s="51">
        <v>-1208675514.4000001</v>
      </c>
      <c r="AL289" s="51">
        <v>-1208675514.4000001</v>
      </c>
      <c r="AM289" s="51">
        <v>-1208675514.4000001</v>
      </c>
      <c r="AN289" s="51">
        <v>-1208675514.4000001</v>
      </c>
      <c r="AO289" s="51">
        <v>-1208675514.4000001</v>
      </c>
      <c r="AP289" s="51">
        <v>-1208675514.4000001</v>
      </c>
      <c r="AQ289" s="51">
        <v>-1208675514.4000001</v>
      </c>
      <c r="AR289" s="51">
        <v>-1208675514.4000001</v>
      </c>
      <c r="AS289" s="51">
        <v>-1208675514.4000001</v>
      </c>
      <c r="AT289" s="51">
        <v>-1208675514.4000001</v>
      </c>
      <c r="AU289" s="51">
        <v>-1208675514.4000001</v>
      </c>
      <c r="AV289" s="51">
        <v>-1208675514.4000001</v>
      </c>
      <c r="AW289" s="51">
        <v>-1208675514.4000001</v>
      </c>
      <c r="AX289" s="51">
        <v>-1208675514.4000001</v>
      </c>
      <c r="AY289" s="51">
        <v>-1208675514.4000001</v>
      </c>
      <c r="AZ289" s="51">
        <v>-1208675514.4000001</v>
      </c>
      <c r="BA289" s="51">
        <v>-1208675514.4000001</v>
      </c>
      <c r="BB289" s="51">
        <v>-1208675514.4000001</v>
      </c>
      <c r="BC289" s="51">
        <v>-1208675514.4000001</v>
      </c>
      <c r="BD289" s="51">
        <v>-1208675514.4000001</v>
      </c>
      <c r="BE289" s="51">
        <v>-1208675514.4000001</v>
      </c>
      <c r="BF289" s="51">
        <v>-1208675514.4000001</v>
      </c>
      <c r="BG289" s="51">
        <v>-1208675514.4000001</v>
      </c>
      <c r="BH289" s="51">
        <v>-1208675514.4000001</v>
      </c>
      <c r="BI289" s="51">
        <v>-1208675514.4000001</v>
      </c>
      <c r="BJ289" s="51">
        <v>-1208675514.4000001</v>
      </c>
      <c r="BK289" s="51">
        <v>-1208675514.4000001</v>
      </c>
      <c r="BL289" s="51">
        <v>-1208675514.4000001</v>
      </c>
      <c r="BM289" s="51">
        <v>-1208675514.4000001</v>
      </c>
      <c r="BN289" s="51">
        <v>-1208675514.4000001</v>
      </c>
      <c r="BO289" s="51">
        <v>-1208675514.4000001</v>
      </c>
      <c r="BP289" s="51">
        <v>-1208675514.4000001</v>
      </c>
      <c r="BQ289" s="51">
        <v>-1208675514.4000001</v>
      </c>
      <c r="BR289" s="51">
        <v>-1208675514.4000001</v>
      </c>
      <c r="BS289" s="51">
        <v>-1208675514.4000001</v>
      </c>
      <c r="BT289" s="51">
        <v>-1208675514.4000001</v>
      </c>
      <c r="BU289" s="51">
        <v>-1208675514.4000001</v>
      </c>
      <c r="BV289" s="51">
        <v>-1208675514.4000001</v>
      </c>
      <c r="BW289" s="51">
        <v>-1208675514.4000001</v>
      </c>
      <c r="BX289" s="51">
        <v>-1208675514.4000001</v>
      </c>
      <c r="BY289" s="51">
        <v>-1208675514.4000001</v>
      </c>
      <c r="BZ289" s="51">
        <v>-1208675514.4000001</v>
      </c>
      <c r="CA289" s="51">
        <v>-1208675514.4000001</v>
      </c>
      <c r="CB289" s="51">
        <v>-1208675514.4000001</v>
      </c>
      <c r="CC289" s="51">
        <v>-1208675514.4000001</v>
      </c>
      <c r="CD289" s="51">
        <v>-1208675514.4000001</v>
      </c>
    </row>
    <row r="290" spans="1:82" hidden="1" x14ac:dyDescent="0.2">
      <c r="A290" s="50" t="s">
        <v>418</v>
      </c>
      <c r="B290" s="50" t="s">
        <v>144</v>
      </c>
      <c r="C290" s="50" t="s">
        <v>614</v>
      </c>
      <c r="D290" s="50" t="s">
        <v>615</v>
      </c>
      <c r="E290" s="51">
        <v>1208675514</v>
      </c>
      <c r="F290" s="51">
        <v>1208675514</v>
      </c>
      <c r="G290" s="51">
        <v>1208675514</v>
      </c>
      <c r="H290" s="51">
        <v>1208675514</v>
      </c>
      <c r="I290" s="51">
        <v>1208675514</v>
      </c>
      <c r="J290" s="51">
        <v>1208675514</v>
      </c>
      <c r="K290" s="51">
        <v>1208675514</v>
      </c>
      <c r="L290" s="51">
        <v>1208675514</v>
      </c>
      <c r="M290" s="51">
        <v>1208675514</v>
      </c>
      <c r="N290" s="51">
        <v>1208675514.4000001</v>
      </c>
      <c r="O290" s="51">
        <v>1208675514.4000001</v>
      </c>
      <c r="P290" s="51">
        <v>1208675514.4000001</v>
      </c>
      <c r="Q290" s="51">
        <v>1208675514.4000001</v>
      </c>
      <c r="R290" s="51">
        <v>1208675514.4000001</v>
      </c>
      <c r="S290" s="51">
        <v>1208675514.4000001</v>
      </c>
      <c r="T290" s="51">
        <v>1208675514.4000001</v>
      </c>
      <c r="U290" s="51">
        <v>1208675514.4000001</v>
      </c>
      <c r="V290" s="51">
        <v>1208675514.4000001</v>
      </c>
      <c r="W290" s="51">
        <v>1208675514.4000001</v>
      </c>
      <c r="X290" s="51">
        <v>1208675514.4000001</v>
      </c>
      <c r="Y290" s="51">
        <v>1208675514.4000001</v>
      </c>
      <c r="Z290" s="51">
        <v>1208675514.4000001</v>
      </c>
      <c r="AA290" s="51">
        <v>1208675514.4000001</v>
      </c>
      <c r="AB290" s="51">
        <v>1208675514.4000001</v>
      </c>
      <c r="AC290" s="51">
        <v>1208675514.4000001</v>
      </c>
      <c r="AD290" s="51">
        <v>1208675514.4000001</v>
      </c>
      <c r="AE290" s="51">
        <v>1208675514.4000001</v>
      </c>
      <c r="AF290" s="51">
        <v>1208675514.4000001</v>
      </c>
      <c r="AG290" s="51">
        <v>1208675514.4000001</v>
      </c>
      <c r="AH290" s="51">
        <v>1208675514.4000001</v>
      </c>
      <c r="AI290" s="51">
        <v>1208675514.4000001</v>
      </c>
      <c r="AJ290" s="51">
        <v>1208675514.4000001</v>
      </c>
      <c r="AK290" s="51">
        <v>1208675514.4000001</v>
      </c>
      <c r="AL290" s="51">
        <v>1208675514.4000001</v>
      </c>
      <c r="AM290" s="51">
        <v>1208675514.4000001</v>
      </c>
      <c r="AN290" s="51">
        <v>1208675514.4000001</v>
      </c>
      <c r="AO290" s="51">
        <v>1208675514.4000001</v>
      </c>
      <c r="AP290" s="51">
        <v>1208675514.4000001</v>
      </c>
      <c r="AQ290" s="51">
        <v>1208675514.4000001</v>
      </c>
      <c r="AR290" s="51">
        <v>1208675514.4000001</v>
      </c>
      <c r="AS290" s="51">
        <v>1208675514.4000001</v>
      </c>
      <c r="AT290" s="51">
        <v>1208675514.4000001</v>
      </c>
      <c r="AU290" s="51">
        <v>1208675514.4000001</v>
      </c>
      <c r="AV290" s="51">
        <v>1208675514.4000001</v>
      </c>
      <c r="AW290" s="51">
        <v>1208675514.4000001</v>
      </c>
      <c r="AX290" s="51">
        <v>1208675514.4000001</v>
      </c>
      <c r="AY290" s="51">
        <v>1208675514.4000001</v>
      </c>
      <c r="AZ290" s="51">
        <v>1208675514.4000001</v>
      </c>
      <c r="BA290" s="51">
        <v>1208675514.4000001</v>
      </c>
      <c r="BB290" s="51">
        <v>1208675514.4000001</v>
      </c>
      <c r="BC290" s="51">
        <v>1208675514.4000001</v>
      </c>
      <c r="BD290" s="51">
        <v>1208675514.4000001</v>
      </c>
      <c r="BE290" s="51">
        <v>1208675514.4000001</v>
      </c>
      <c r="BF290" s="51">
        <v>1208675514.4000001</v>
      </c>
      <c r="BG290" s="51">
        <v>1208675514.4000001</v>
      </c>
      <c r="BH290" s="51">
        <v>1208675514.4000001</v>
      </c>
      <c r="BI290" s="51">
        <v>1208675514.4000001</v>
      </c>
      <c r="BJ290" s="51">
        <v>1208675514.4000001</v>
      </c>
      <c r="BK290" s="51">
        <v>1208675514.4000001</v>
      </c>
      <c r="BL290" s="51">
        <v>1208675514.4000001</v>
      </c>
      <c r="BM290" s="51">
        <v>1208675514.4000001</v>
      </c>
      <c r="BN290" s="51">
        <v>1208675514.4000001</v>
      </c>
      <c r="BO290" s="51">
        <v>1208675514.4000001</v>
      </c>
      <c r="BP290" s="51">
        <v>1208675514.4000001</v>
      </c>
      <c r="BQ290" s="51">
        <v>1208675514.4000001</v>
      </c>
      <c r="BR290" s="51">
        <v>1208675514.4000001</v>
      </c>
      <c r="BS290" s="51">
        <v>1208675514.4000001</v>
      </c>
      <c r="BT290" s="51">
        <v>1208675514.4000001</v>
      </c>
      <c r="BU290" s="51">
        <v>1208675514.4000001</v>
      </c>
      <c r="BV290" s="51">
        <v>1208675514.4000001</v>
      </c>
      <c r="BW290" s="51">
        <v>1208675514.4000001</v>
      </c>
      <c r="BX290" s="51">
        <v>1208675514.4000001</v>
      </c>
      <c r="BY290" s="51">
        <v>1208675514.4000001</v>
      </c>
      <c r="BZ290" s="51">
        <v>1208675514.4000001</v>
      </c>
      <c r="CA290" s="51">
        <v>1208675514.4000001</v>
      </c>
      <c r="CB290" s="51">
        <v>1208675514.4000001</v>
      </c>
      <c r="CC290" s="51">
        <v>1208675514.4000001</v>
      </c>
      <c r="CD290" s="51">
        <v>1208675514.4000001</v>
      </c>
    </row>
    <row r="291" spans="1:82" hidden="1" x14ac:dyDescent="0.2">
      <c r="A291" s="50" t="s">
        <v>418</v>
      </c>
      <c r="B291" s="50" t="s">
        <v>144</v>
      </c>
      <c r="C291" s="50" t="s">
        <v>616</v>
      </c>
      <c r="D291" s="50" t="s">
        <v>617</v>
      </c>
      <c r="E291" s="51">
        <v>0</v>
      </c>
      <c r="F291" s="51">
        <v>0</v>
      </c>
      <c r="G291" s="51">
        <v>0</v>
      </c>
      <c r="H291" s="51">
        <v>0</v>
      </c>
      <c r="I291" s="51">
        <v>0</v>
      </c>
      <c r="J291" s="51">
        <v>0</v>
      </c>
      <c r="K291" s="51">
        <v>0</v>
      </c>
      <c r="L291" s="51">
        <v>0</v>
      </c>
      <c r="M291" s="51">
        <v>0</v>
      </c>
      <c r="N291" s="51">
        <v>0</v>
      </c>
      <c r="O291" s="51">
        <v>0</v>
      </c>
      <c r="P291" s="51">
        <v>0</v>
      </c>
      <c r="Q291" s="51">
        <v>0</v>
      </c>
      <c r="R291" s="51">
        <v>0</v>
      </c>
      <c r="S291" s="51">
        <v>0.01</v>
      </c>
      <c r="T291" s="51">
        <v>0.01</v>
      </c>
      <c r="U291" s="51">
        <v>0.01</v>
      </c>
      <c r="V291" s="51">
        <v>0.01</v>
      </c>
      <c r="W291" s="51">
        <v>0.01</v>
      </c>
      <c r="X291" s="51">
        <v>0.01</v>
      </c>
      <c r="Y291" s="51">
        <v>0.01</v>
      </c>
      <c r="Z291" s="51">
        <v>0.01</v>
      </c>
      <c r="AA291" s="51">
        <v>0.01</v>
      </c>
      <c r="AB291" s="51">
        <v>0.01</v>
      </c>
      <c r="AC291" s="51">
        <v>0.01</v>
      </c>
      <c r="AD291" s="51">
        <v>0.01</v>
      </c>
      <c r="AE291" s="51">
        <v>0</v>
      </c>
      <c r="AF291" s="51">
        <v>1.0000000000000001E-5</v>
      </c>
      <c r="AG291" s="51">
        <v>1E-4</v>
      </c>
      <c r="AH291" s="51">
        <v>1E-4</v>
      </c>
      <c r="AI291" s="51">
        <v>1E-4</v>
      </c>
      <c r="AJ291" s="51">
        <v>0.01</v>
      </c>
      <c r="AK291" s="51">
        <v>0.01</v>
      </c>
      <c r="AL291" s="51">
        <v>0.01</v>
      </c>
      <c r="AM291" s="51">
        <v>0.01</v>
      </c>
      <c r="AN291" s="51">
        <v>0.01</v>
      </c>
      <c r="AO291" s="51">
        <v>0.01</v>
      </c>
      <c r="AP291" s="51">
        <v>0.01</v>
      </c>
      <c r="AQ291" s="51">
        <v>0.01</v>
      </c>
      <c r="AR291" s="51">
        <v>0.01</v>
      </c>
      <c r="AS291" s="51">
        <v>0.01</v>
      </c>
      <c r="AT291" s="51">
        <v>0.01</v>
      </c>
      <c r="AU291" s="51">
        <v>0.01</v>
      </c>
      <c r="AV291" s="51">
        <v>0.01</v>
      </c>
      <c r="AW291" s="51">
        <v>0.01</v>
      </c>
      <c r="AX291" s="51">
        <v>0.01</v>
      </c>
      <c r="AY291" s="51">
        <v>0.01</v>
      </c>
      <c r="AZ291" s="51">
        <v>0.01</v>
      </c>
      <c r="BA291" s="51">
        <v>0.01</v>
      </c>
      <c r="BB291" s="51">
        <v>0.01</v>
      </c>
      <c r="BC291" s="51">
        <v>0.01</v>
      </c>
      <c r="BD291" s="51">
        <v>0.01</v>
      </c>
      <c r="BE291" s="51">
        <v>0.01</v>
      </c>
      <c r="BF291" s="51">
        <v>0.01</v>
      </c>
      <c r="BG291" s="51">
        <v>0.01</v>
      </c>
      <c r="BH291" s="51">
        <v>0.01</v>
      </c>
      <c r="BI291" s="51">
        <v>0.01</v>
      </c>
      <c r="BJ291" s="51">
        <v>0.01</v>
      </c>
      <c r="BK291" s="51">
        <v>0.01</v>
      </c>
      <c r="BL291" s="51">
        <v>0.01</v>
      </c>
      <c r="BM291" s="51">
        <v>0.01</v>
      </c>
      <c r="BN291" s="51">
        <v>0.01</v>
      </c>
      <c r="BO291" s="51">
        <v>0.01</v>
      </c>
      <c r="BP291" s="51">
        <v>0.01</v>
      </c>
      <c r="BQ291" s="51">
        <v>0.01</v>
      </c>
      <c r="BR291" s="51">
        <v>0.01</v>
      </c>
      <c r="BS291" s="51">
        <v>0.01</v>
      </c>
      <c r="BT291" s="51">
        <v>0.01</v>
      </c>
      <c r="BU291" s="51">
        <v>0.01</v>
      </c>
      <c r="BV291" s="51">
        <v>0.01</v>
      </c>
      <c r="BW291" s="51">
        <v>0.01</v>
      </c>
      <c r="BX291" s="51">
        <v>0.01</v>
      </c>
      <c r="BY291" s="51">
        <v>0.01</v>
      </c>
      <c r="BZ291" s="51">
        <v>0.01</v>
      </c>
      <c r="CA291" s="51">
        <v>0.01</v>
      </c>
      <c r="CB291" s="51">
        <v>0.01</v>
      </c>
      <c r="CC291" s="51">
        <v>0.01</v>
      </c>
      <c r="CD291" s="51">
        <v>0.01</v>
      </c>
    </row>
    <row r="292" spans="1:82" hidden="1" x14ac:dyDescent="0.2">
      <c r="A292" s="50" t="s">
        <v>418</v>
      </c>
      <c r="B292" s="50" t="s">
        <v>144</v>
      </c>
      <c r="C292" s="50" t="s">
        <v>618</v>
      </c>
      <c r="D292" s="50" t="s">
        <v>619</v>
      </c>
      <c r="E292" s="51">
        <v>485457</v>
      </c>
      <c r="F292" s="51">
        <v>485457</v>
      </c>
      <c r="G292" s="51">
        <v>464909</v>
      </c>
      <c r="H292" s="51">
        <v>464909</v>
      </c>
      <c r="I292" s="51">
        <v>410673</v>
      </c>
      <c r="J292" s="51">
        <v>471925</v>
      </c>
      <c r="K292" s="51">
        <v>424705</v>
      </c>
      <c r="L292" s="51">
        <v>424705</v>
      </c>
      <c r="M292" s="51">
        <v>424705</v>
      </c>
      <c r="N292" s="51">
        <v>424705</v>
      </c>
      <c r="O292" s="51">
        <v>424705</v>
      </c>
      <c r="P292" s="51">
        <v>424705</v>
      </c>
      <c r="Q292" s="51">
        <v>424705</v>
      </c>
      <c r="R292" s="51">
        <v>424705</v>
      </c>
      <c r="S292" s="51">
        <v>424705</v>
      </c>
      <c r="T292" s="51">
        <v>417689</v>
      </c>
      <c r="U292" s="51">
        <v>327199</v>
      </c>
      <c r="V292" s="51">
        <v>327199</v>
      </c>
      <c r="W292" s="51">
        <v>327199</v>
      </c>
      <c r="X292" s="51">
        <v>327199</v>
      </c>
      <c r="Y292" s="51">
        <v>327199</v>
      </c>
      <c r="Z292" s="51">
        <v>327199</v>
      </c>
      <c r="AA292" s="51">
        <v>327199</v>
      </c>
      <c r="AB292" s="51">
        <v>327199</v>
      </c>
      <c r="AC292" s="51">
        <v>748642.6</v>
      </c>
      <c r="AD292" s="51">
        <v>748642.6</v>
      </c>
      <c r="AE292" s="51">
        <v>748642.6</v>
      </c>
      <c r="AF292" s="51">
        <v>619538.59</v>
      </c>
      <c r="AG292" s="51">
        <v>619538.59000000008</v>
      </c>
      <c r="AH292" s="51">
        <v>569013.59000000008</v>
      </c>
      <c r="AI292" s="51">
        <v>569013.59000000008</v>
      </c>
      <c r="AJ292" s="51">
        <v>569013.59000000008</v>
      </c>
      <c r="AK292" s="51">
        <v>304463.28999999998</v>
      </c>
      <c r="AL292" s="51">
        <v>310243.63</v>
      </c>
      <c r="AM292" s="51">
        <v>310243.63</v>
      </c>
      <c r="AN292" s="51">
        <v>310243.63</v>
      </c>
      <c r="AO292" s="51">
        <v>310243.63</v>
      </c>
      <c r="AP292" s="51">
        <v>310243.63</v>
      </c>
      <c r="AQ292" s="51">
        <v>310243.63</v>
      </c>
      <c r="AR292" s="51">
        <v>310243.63</v>
      </c>
      <c r="AS292" s="51">
        <v>295058.08999999997</v>
      </c>
      <c r="AT292" s="51">
        <v>295058.08999999997</v>
      </c>
      <c r="AU292" s="51">
        <v>295058.08999999997</v>
      </c>
      <c r="AV292" s="51">
        <v>295058.08999999997</v>
      </c>
      <c r="AW292" s="51">
        <v>295058.08999999997</v>
      </c>
      <c r="AX292" s="51">
        <v>295058.08999999997</v>
      </c>
      <c r="AY292" s="51">
        <v>295058.08999999997</v>
      </c>
      <c r="AZ292" s="51">
        <v>295058.08999999997</v>
      </c>
      <c r="BA292" s="51">
        <v>295058.08999999997</v>
      </c>
      <c r="BB292" s="51">
        <v>295058.08999999997</v>
      </c>
      <c r="BC292" s="51">
        <v>295058.08999999997</v>
      </c>
      <c r="BD292" s="51">
        <v>295058.08999999997</v>
      </c>
      <c r="BE292" s="51">
        <v>295058.08999999997</v>
      </c>
      <c r="BF292" s="51">
        <v>295058.08999999997</v>
      </c>
      <c r="BG292" s="51">
        <v>295058.08999999997</v>
      </c>
      <c r="BH292" s="51">
        <v>295058.08999999997</v>
      </c>
      <c r="BI292" s="51">
        <v>295058.08999999997</v>
      </c>
      <c r="BJ292" s="51">
        <v>295058.08999999997</v>
      </c>
      <c r="BK292" s="51">
        <v>295058.08999999997</v>
      </c>
      <c r="BL292" s="51">
        <v>295058.08999999997</v>
      </c>
      <c r="BM292" s="51">
        <v>295058.08999999997</v>
      </c>
      <c r="BN292" s="51">
        <v>295058.08999999997</v>
      </c>
      <c r="BO292" s="51">
        <v>295058.08999999997</v>
      </c>
      <c r="BP292" s="51">
        <v>295058.08999999997</v>
      </c>
      <c r="BQ292" s="51">
        <v>295058.08999999997</v>
      </c>
      <c r="BR292" s="51">
        <v>295058.08999999997</v>
      </c>
      <c r="BS292" s="51">
        <v>295058.08999999997</v>
      </c>
      <c r="BT292" s="51">
        <v>295058.08999999997</v>
      </c>
      <c r="BU292" s="51">
        <v>295058.08999999997</v>
      </c>
      <c r="BV292" s="51">
        <v>295058.08999999997</v>
      </c>
      <c r="BW292" s="51">
        <v>295058.08999999997</v>
      </c>
      <c r="BX292" s="51">
        <v>295058.08999999997</v>
      </c>
      <c r="BY292" s="51">
        <v>295058.08999999997</v>
      </c>
      <c r="BZ292" s="51">
        <v>295058.08999999997</v>
      </c>
      <c r="CA292" s="51">
        <v>295058.08999999997</v>
      </c>
      <c r="CB292" s="51">
        <v>295058.08999999997</v>
      </c>
      <c r="CC292" s="51">
        <v>295058.08999999997</v>
      </c>
      <c r="CD292" s="51">
        <v>295058.08999999997</v>
      </c>
    </row>
    <row r="293" spans="1:82" hidden="1" x14ac:dyDescent="0.2">
      <c r="A293" s="50" t="s">
        <v>418</v>
      </c>
      <c r="B293" s="50" t="s">
        <v>144</v>
      </c>
      <c r="C293" s="50" t="s">
        <v>149</v>
      </c>
      <c r="D293" s="50" t="s">
        <v>150</v>
      </c>
      <c r="E293" s="51">
        <v>165272453.97000003</v>
      </c>
      <c r="F293" s="51">
        <v>168564097.77999997</v>
      </c>
      <c r="G293" s="51">
        <v>171217282.42999983</v>
      </c>
      <c r="H293" s="51">
        <v>174818292.85000014</v>
      </c>
      <c r="I293" s="51">
        <v>181464054.06000006</v>
      </c>
      <c r="J293" s="51">
        <v>179662911.14999998</v>
      </c>
      <c r="K293" s="51">
        <v>183469455.72000003</v>
      </c>
      <c r="L293" s="51">
        <v>187274597.34000015</v>
      </c>
      <c r="M293" s="51">
        <v>200868071.80999994</v>
      </c>
      <c r="N293" s="51">
        <v>195708656.35000014</v>
      </c>
      <c r="O293" s="51">
        <v>200516547.55000019</v>
      </c>
      <c r="P293" s="51">
        <v>202425578.82999992</v>
      </c>
      <c r="Q293" s="51">
        <v>202425578.82999992</v>
      </c>
      <c r="R293" s="51">
        <v>6840019.2299997201</v>
      </c>
      <c r="S293" s="51">
        <v>6840188.5599999698</v>
      </c>
      <c r="T293" s="51">
        <v>6840188.5600000899</v>
      </c>
      <c r="U293" s="51">
        <v>6840188.55999979</v>
      </c>
      <c r="V293" s="51">
        <v>6840188.5599999996</v>
      </c>
      <c r="W293" s="51">
        <v>6840188.5599999996</v>
      </c>
      <c r="X293" s="51">
        <v>6840188.5600000201</v>
      </c>
      <c r="Y293" s="51">
        <v>6840188.5599999996</v>
      </c>
      <c r="Z293" s="51">
        <v>6840341.1200000001</v>
      </c>
      <c r="AA293" s="51">
        <v>6840188.5599999996</v>
      </c>
      <c r="AB293" s="51">
        <v>6840188.5599999996</v>
      </c>
      <c r="AC293" s="51">
        <v>6840188.5</v>
      </c>
      <c r="AD293" s="51">
        <v>6840188.5</v>
      </c>
      <c r="AE293" s="51">
        <v>56840188.490000002</v>
      </c>
      <c r="AF293" s="51">
        <v>16840291</v>
      </c>
      <c r="AG293" s="51">
        <v>16840188</v>
      </c>
      <c r="AH293" s="51">
        <v>16840188</v>
      </c>
      <c r="AI293" s="51">
        <v>16840188</v>
      </c>
      <c r="AJ293" s="51">
        <v>16840188</v>
      </c>
      <c r="AK293" s="51">
        <v>442340188.38999999</v>
      </c>
      <c r="AL293" s="51">
        <v>442340188.38999999</v>
      </c>
      <c r="AM293" s="51">
        <v>445164037.60000002</v>
      </c>
      <c r="AN293" s="51">
        <v>445164037.60000002</v>
      </c>
      <c r="AO293" s="51">
        <v>432340188.52999997</v>
      </c>
      <c r="AP293" s="51">
        <v>461647534.75</v>
      </c>
      <c r="AQ293" s="51">
        <v>461647534.75</v>
      </c>
      <c r="AR293" s="51">
        <v>462816162.26999998</v>
      </c>
      <c r="AS293" s="51">
        <v>464234280</v>
      </c>
      <c r="AT293" s="51">
        <v>465574886.82999998</v>
      </c>
      <c r="AU293" s="51">
        <v>466714918.14999998</v>
      </c>
      <c r="AV293" s="51">
        <v>467799464.61000001</v>
      </c>
      <c r="AW293" s="51">
        <v>468767978.48000002</v>
      </c>
      <c r="AX293" s="51">
        <v>469970168.44</v>
      </c>
      <c r="AY293" s="51">
        <v>471124978.50999999</v>
      </c>
      <c r="AZ293" s="51">
        <v>472156433.22000003</v>
      </c>
      <c r="BA293" s="51">
        <v>473293519.89999998</v>
      </c>
      <c r="BB293" s="51">
        <v>474828661.41000003</v>
      </c>
      <c r="BC293" s="51">
        <v>456170010.23000002</v>
      </c>
      <c r="BD293" s="51">
        <v>456170010.23000002</v>
      </c>
      <c r="BE293" s="51">
        <v>461666926.28728652</v>
      </c>
      <c r="BF293" s="51">
        <v>466518482.60049868</v>
      </c>
      <c r="BG293" s="51">
        <v>471467249.89806509</v>
      </c>
      <c r="BH293" s="51">
        <v>503553369.21599191</v>
      </c>
      <c r="BI293" s="51">
        <v>508954015.42755723</v>
      </c>
      <c r="BJ293" s="51">
        <v>513735447.74675584</v>
      </c>
      <c r="BK293" s="51">
        <v>518738615.25665784</v>
      </c>
      <c r="BL293" s="51">
        <v>524369584.19165969</v>
      </c>
      <c r="BM293" s="51">
        <v>530026514.90704507</v>
      </c>
      <c r="BN293" s="51">
        <v>535610134.29016072</v>
      </c>
      <c r="BO293" s="51">
        <v>541650641.13009644</v>
      </c>
      <c r="BP293" s="51">
        <v>548080799.95501459</v>
      </c>
      <c r="BQ293" s="51">
        <v>548080799.95501459</v>
      </c>
      <c r="BR293" s="51">
        <v>554366406.9128077</v>
      </c>
      <c r="BS293" s="51">
        <v>560637019.78615296</v>
      </c>
      <c r="BT293" s="51">
        <v>566581314.58289456</v>
      </c>
      <c r="BU293" s="51">
        <v>661351959.44696832</v>
      </c>
      <c r="BV293" s="51">
        <v>667132770.99526012</v>
      </c>
      <c r="BW293" s="51">
        <v>672807220.85988438</v>
      </c>
      <c r="BX293" s="51">
        <v>678465489.52062857</v>
      </c>
      <c r="BY293" s="51">
        <v>684158300.59537411</v>
      </c>
      <c r="BZ293" s="51">
        <v>689849758.01618528</v>
      </c>
      <c r="CA293" s="51">
        <v>695831497.42505527</v>
      </c>
      <c r="CB293" s="51">
        <v>701713553.70210028</v>
      </c>
      <c r="CC293" s="51">
        <v>708016712.31729245</v>
      </c>
      <c r="CD293" s="51">
        <v>708016712.31729245</v>
      </c>
    </row>
    <row r="294" spans="1:82" hidden="1" x14ac:dyDescent="0.2">
      <c r="A294" s="50" t="s">
        <v>418</v>
      </c>
      <c r="B294" s="50" t="s">
        <v>144</v>
      </c>
      <c r="C294" s="50" t="s">
        <v>620</v>
      </c>
      <c r="D294" s="50" t="s">
        <v>621</v>
      </c>
      <c r="E294" s="51">
        <v>0</v>
      </c>
      <c r="F294" s="51">
        <v>0</v>
      </c>
      <c r="G294" s="51">
        <v>0</v>
      </c>
      <c r="H294" s="51">
        <v>0</v>
      </c>
      <c r="I294" s="51">
        <v>0</v>
      </c>
      <c r="J294" s="51">
        <v>0</v>
      </c>
      <c r="K294" s="51">
        <v>0</v>
      </c>
      <c r="L294" s="51">
        <v>0</v>
      </c>
      <c r="M294" s="51">
        <v>0</v>
      </c>
      <c r="N294" s="51">
        <v>0</v>
      </c>
      <c r="O294" s="51">
        <v>0</v>
      </c>
      <c r="P294" s="51">
        <v>0</v>
      </c>
      <c r="Q294" s="51">
        <v>0</v>
      </c>
      <c r="R294" s="51">
        <v>11711131.699999999</v>
      </c>
      <c r="S294" s="51">
        <v>11755940.92</v>
      </c>
      <c r="T294" s="51">
        <v>11776769.01</v>
      </c>
      <c r="U294" s="51">
        <v>11776769.01</v>
      </c>
      <c r="V294" s="51">
        <v>13909052.949999999</v>
      </c>
      <c r="W294" s="51">
        <v>13257491.93</v>
      </c>
      <c r="X294" s="51">
        <v>13257491.93</v>
      </c>
      <c r="Y294" s="51">
        <v>13257491.93</v>
      </c>
      <c r="Z294" s="51">
        <v>0</v>
      </c>
      <c r="AA294" s="51">
        <v>0</v>
      </c>
      <c r="AB294" s="51">
        <v>0</v>
      </c>
      <c r="AC294" s="51">
        <v>0</v>
      </c>
      <c r="AD294" s="51">
        <v>0</v>
      </c>
      <c r="AE294" s="51">
        <v>0</v>
      </c>
      <c r="AF294" s="51">
        <v>0</v>
      </c>
      <c r="AG294" s="51">
        <v>0</v>
      </c>
      <c r="AH294" s="51">
        <v>0</v>
      </c>
      <c r="AI294" s="51">
        <v>0</v>
      </c>
      <c r="AJ294" s="51">
        <v>0</v>
      </c>
      <c r="AK294" s="51">
        <v>0</v>
      </c>
      <c r="AL294" s="51">
        <v>0</v>
      </c>
      <c r="AM294" s="51">
        <v>0</v>
      </c>
      <c r="AN294" s="51">
        <v>0</v>
      </c>
      <c r="AO294" s="51">
        <v>0</v>
      </c>
      <c r="AP294" s="51">
        <v>0</v>
      </c>
      <c r="AQ294" s="51">
        <v>0</v>
      </c>
      <c r="AR294" s="51">
        <v>0</v>
      </c>
      <c r="AS294" s="51">
        <v>0</v>
      </c>
      <c r="AT294" s="51">
        <v>0</v>
      </c>
      <c r="AU294" s="51">
        <v>0</v>
      </c>
      <c r="AV294" s="51">
        <v>0</v>
      </c>
      <c r="AW294" s="51">
        <v>0</v>
      </c>
      <c r="AX294" s="51">
        <v>0</v>
      </c>
      <c r="AY294" s="51">
        <v>0</v>
      </c>
      <c r="AZ294" s="51">
        <v>0</v>
      </c>
      <c r="BA294" s="51">
        <v>0</v>
      </c>
      <c r="BB294" s="51">
        <v>0</v>
      </c>
      <c r="BC294" s="51">
        <v>0</v>
      </c>
      <c r="BD294" s="51">
        <v>0</v>
      </c>
      <c r="BE294" s="51">
        <v>0</v>
      </c>
      <c r="BF294" s="51">
        <v>0</v>
      </c>
      <c r="BG294" s="51">
        <v>0</v>
      </c>
      <c r="BH294" s="51">
        <v>0</v>
      </c>
      <c r="BI294" s="51">
        <v>0</v>
      </c>
      <c r="BJ294" s="51">
        <v>0</v>
      </c>
      <c r="BK294" s="51">
        <v>0</v>
      </c>
      <c r="BL294" s="51">
        <v>0</v>
      </c>
      <c r="BM294" s="51">
        <v>0</v>
      </c>
      <c r="BN294" s="51">
        <v>0</v>
      </c>
      <c r="BO294" s="51">
        <v>0</v>
      </c>
      <c r="BP294" s="51">
        <v>0</v>
      </c>
      <c r="BQ294" s="51">
        <v>0</v>
      </c>
      <c r="BR294" s="51">
        <v>0</v>
      </c>
      <c r="BS294" s="51">
        <v>0</v>
      </c>
      <c r="BT294" s="51">
        <v>0</v>
      </c>
      <c r="BU294" s="51">
        <v>0</v>
      </c>
      <c r="BV294" s="51">
        <v>0</v>
      </c>
      <c r="BW294" s="51">
        <v>0</v>
      </c>
      <c r="BX294" s="51">
        <v>0</v>
      </c>
      <c r="BY294" s="51">
        <v>0</v>
      </c>
      <c r="BZ294" s="51">
        <v>0</v>
      </c>
      <c r="CA294" s="51">
        <v>0</v>
      </c>
      <c r="CB294" s="51">
        <v>0</v>
      </c>
      <c r="CC294" s="51">
        <v>0</v>
      </c>
      <c r="CD294" s="51">
        <v>0</v>
      </c>
    </row>
    <row r="295" spans="1:82" hidden="1" x14ac:dyDescent="0.2">
      <c r="A295" s="50" t="s">
        <v>418</v>
      </c>
      <c r="B295" s="50" t="s">
        <v>144</v>
      </c>
      <c r="C295" s="50" t="s">
        <v>286</v>
      </c>
      <c r="D295" s="50" t="s">
        <v>287</v>
      </c>
      <c r="E295" s="51">
        <v>19545877</v>
      </c>
      <c r="F295" s="51">
        <v>24053063</v>
      </c>
      <c r="G295" s="51">
        <v>23996146</v>
      </c>
      <c r="H295" s="51">
        <v>24040290</v>
      </c>
      <c r="I295" s="51">
        <v>24038259</v>
      </c>
      <c r="J295" s="51">
        <v>24069677</v>
      </c>
      <c r="K295" s="51">
        <v>22917348</v>
      </c>
      <c r="L295" s="51">
        <v>22710637</v>
      </c>
      <c r="M295" s="51">
        <v>22355768</v>
      </c>
      <c r="N295" s="51">
        <v>20616958</v>
      </c>
      <c r="O295" s="51">
        <v>20677523</v>
      </c>
      <c r="P295" s="51">
        <v>20871327</v>
      </c>
      <c r="Q295" s="51">
        <v>20871327</v>
      </c>
      <c r="R295" s="51">
        <v>-24125431.880000003</v>
      </c>
      <c r="S295" s="51">
        <v>-33255728.880000003</v>
      </c>
      <c r="T295" s="51">
        <v>21048938.120000001</v>
      </c>
      <c r="U295" s="51">
        <v>21108480.120000001</v>
      </c>
      <c r="V295" s="51">
        <v>21161027.120000001</v>
      </c>
      <c r="W295" s="51">
        <v>21244900.120000001</v>
      </c>
      <c r="X295" s="51">
        <v>21231966.120000001</v>
      </c>
      <c r="Y295" s="51">
        <v>2168167.12</v>
      </c>
      <c r="Z295" s="51">
        <v>212841.12</v>
      </c>
      <c r="AA295" s="51">
        <v>11535.119999999995</v>
      </c>
      <c r="AB295" s="51">
        <v>46930.12</v>
      </c>
      <c r="AC295" s="51">
        <v>22469199.120000001</v>
      </c>
      <c r="AD295" s="51">
        <v>22469199.120000001</v>
      </c>
      <c r="AE295" s="51">
        <v>22553866.120000001</v>
      </c>
      <c r="AF295" s="51">
        <v>22631250.120000001</v>
      </c>
      <c r="AG295" s="51">
        <v>22740400.120000001</v>
      </c>
      <c r="AH295" s="51">
        <v>22824435.120000001</v>
      </c>
      <c r="AI295" s="51">
        <v>22901641.120000001</v>
      </c>
      <c r="AJ295" s="51">
        <v>22396515.120000001</v>
      </c>
      <c r="AK295" s="51">
        <v>22452491.120000001</v>
      </c>
      <c r="AL295" s="51">
        <v>7342550.1200000001</v>
      </c>
      <c r="AM295" s="51">
        <v>7542149.1200000001</v>
      </c>
      <c r="AN295" s="51">
        <v>8366322.1200000001</v>
      </c>
      <c r="AO295" s="51">
        <v>183934.12000000011</v>
      </c>
      <c r="AP295" s="51">
        <v>22974279.120000001</v>
      </c>
      <c r="AQ295" s="51">
        <v>22974279.120000001</v>
      </c>
      <c r="AR295" s="51">
        <v>22997675.120000001</v>
      </c>
      <c r="AS295" s="51">
        <v>23134886.120000001</v>
      </c>
      <c r="AT295" s="51">
        <v>23211961.120000001</v>
      </c>
      <c r="AU295" s="51">
        <v>23284364.120000001</v>
      </c>
      <c r="AV295" s="51">
        <v>23358250.120000001</v>
      </c>
      <c r="AW295" s="51">
        <v>23316878.120000001</v>
      </c>
      <c r="AX295" s="51">
        <v>12724960.119999999</v>
      </c>
      <c r="AY295" s="51">
        <v>10878689.119999999</v>
      </c>
      <c r="AZ295" s="51">
        <v>11032516.119999999</v>
      </c>
      <c r="BA295" s="51">
        <v>12001400.119999999</v>
      </c>
      <c r="BB295" s="51">
        <v>11868789.119999999</v>
      </c>
      <c r="BC295" s="51">
        <v>22859519.120000001</v>
      </c>
      <c r="BD295" s="51">
        <v>22859519.120000001</v>
      </c>
      <c r="BE295" s="51">
        <v>35678136.849228263</v>
      </c>
      <c r="BF295" s="51">
        <v>36885416.077444851</v>
      </c>
      <c r="BG295" s="51">
        <v>38162244.613036007</v>
      </c>
      <c r="BH295" s="51">
        <v>39475969.036069743</v>
      </c>
      <c r="BI295" s="51">
        <v>41210462.331872605</v>
      </c>
      <c r="BJ295" s="51">
        <v>43126040.860284306</v>
      </c>
      <c r="BK295" s="51">
        <v>45164584.350991242</v>
      </c>
      <c r="BL295" s="51">
        <v>47108343.851911359</v>
      </c>
      <c r="BM295" s="51">
        <v>48655200.164420754</v>
      </c>
      <c r="BN295" s="51">
        <v>49975202.148977771</v>
      </c>
      <c r="BO295" s="51">
        <v>51249061.536337264</v>
      </c>
      <c r="BP295" s="51">
        <v>52741181.937263168</v>
      </c>
      <c r="BQ295" s="51">
        <v>52741181.937263168</v>
      </c>
      <c r="BR295" s="51">
        <v>54219059.304392546</v>
      </c>
      <c r="BS295" s="51">
        <v>55398345.557809025</v>
      </c>
      <c r="BT295" s="51">
        <v>56647958.074647047</v>
      </c>
      <c r="BU295" s="51">
        <v>57943310.130351938</v>
      </c>
      <c r="BV295" s="51">
        <v>59666736.659338318</v>
      </c>
      <c r="BW295" s="51">
        <v>61574926.40614377</v>
      </c>
      <c r="BX295" s="51">
        <v>62720853.224222124</v>
      </c>
      <c r="BY295" s="51">
        <v>64485603.563004635</v>
      </c>
      <c r="BZ295" s="51">
        <v>65889586.996170707</v>
      </c>
      <c r="CA295" s="51">
        <v>67088733.868955821</v>
      </c>
      <c r="CB295" s="51">
        <v>68249793.259502336</v>
      </c>
      <c r="CC295" s="51">
        <v>69614664.785652563</v>
      </c>
      <c r="CD295" s="51">
        <v>69614664.785652563</v>
      </c>
    </row>
    <row r="296" spans="1:82" hidden="1" x14ac:dyDescent="0.2">
      <c r="A296" s="50" t="s">
        <v>418</v>
      </c>
      <c r="B296" s="50" t="s">
        <v>144</v>
      </c>
      <c r="C296" s="50" t="s">
        <v>290</v>
      </c>
      <c r="D296" s="50" t="s">
        <v>291</v>
      </c>
      <c r="E296" s="51">
        <v>5417097</v>
      </c>
      <c r="F296" s="51">
        <v>6666254</v>
      </c>
      <c r="G296" s="51">
        <v>6650480</v>
      </c>
      <c r="H296" s="51">
        <v>6662714</v>
      </c>
      <c r="I296" s="51">
        <v>6662151</v>
      </c>
      <c r="J296" s="51">
        <v>6670858</v>
      </c>
      <c r="K296" s="51">
        <v>6351493</v>
      </c>
      <c r="L296" s="51">
        <v>6294203</v>
      </c>
      <c r="M296" s="51">
        <v>6195852</v>
      </c>
      <c r="N296" s="51">
        <v>5713944</v>
      </c>
      <c r="O296" s="51">
        <v>5730730</v>
      </c>
      <c r="P296" s="51">
        <v>5784442</v>
      </c>
      <c r="Q296" s="51">
        <v>5784442</v>
      </c>
      <c r="R296" s="51">
        <v>-6686314.5299999993</v>
      </c>
      <c r="S296" s="51">
        <v>-9216757.5299999993</v>
      </c>
      <c r="T296" s="51">
        <v>5833666.4699999997</v>
      </c>
      <c r="U296" s="51">
        <v>5850168.4699999997</v>
      </c>
      <c r="V296" s="51">
        <v>5864732.4699999997</v>
      </c>
      <c r="W296" s="51">
        <v>5887977.4699999997</v>
      </c>
      <c r="X296" s="51">
        <v>5884393.4699999997</v>
      </c>
      <c r="Y296" s="51">
        <v>600900.47</v>
      </c>
      <c r="Z296" s="51">
        <v>58986.47</v>
      </c>
      <c r="AA296" s="51">
        <v>3194.4700000000012</v>
      </c>
      <c r="AB296" s="51">
        <v>13004.47</v>
      </c>
      <c r="AC296" s="51">
        <v>6227288.4699999997</v>
      </c>
      <c r="AD296" s="51">
        <v>6227288.4699999997</v>
      </c>
      <c r="AE296" s="51">
        <v>6250753.4699999997</v>
      </c>
      <c r="AF296" s="51">
        <v>6272200.4699999997</v>
      </c>
      <c r="AG296" s="51">
        <v>6302451.4699999997</v>
      </c>
      <c r="AH296" s="51">
        <v>6325741.4699999997</v>
      </c>
      <c r="AI296" s="51">
        <v>6347139.4699999997</v>
      </c>
      <c r="AJ296" s="51">
        <v>6207144.4699999997</v>
      </c>
      <c r="AK296" s="51">
        <v>6222657.4699999997</v>
      </c>
      <c r="AL296" s="51">
        <v>2034969.47</v>
      </c>
      <c r="AM296" s="51">
        <v>2090287.47</v>
      </c>
      <c r="AN296" s="51">
        <v>2318705.4699999997</v>
      </c>
      <c r="AO296" s="51">
        <v>50974.469999999972</v>
      </c>
      <c r="AP296" s="51">
        <v>6367270.4699999997</v>
      </c>
      <c r="AQ296" s="51">
        <v>6367270.4699999997</v>
      </c>
      <c r="AR296" s="51">
        <v>6373754.4699999997</v>
      </c>
      <c r="AS296" s="51">
        <v>6411782.4699999997</v>
      </c>
      <c r="AT296" s="51">
        <v>6433143.4699999997</v>
      </c>
      <c r="AU296" s="51">
        <v>6453209.4699999997</v>
      </c>
      <c r="AV296" s="51">
        <v>6473687.4699999997</v>
      </c>
      <c r="AW296" s="51">
        <v>6462221.4699999997</v>
      </c>
      <c r="AX296" s="51">
        <v>3526693.47</v>
      </c>
      <c r="AY296" s="51">
        <v>3015003.47</v>
      </c>
      <c r="AZ296" s="51">
        <v>3057636.47</v>
      </c>
      <c r="BA296" s="51">
        <v>3326159.47</v>
      </c>
      <c r="BB296" s="51">
        <v>3289406.47</v>
      </c>
      <c r="BC296" s="51">
        <v>6335464.4699999997</v>
      </c>
      <c r="BD296" s="51">
        <v>6335464.4699999997</v>
      </c>
      <c r="BE296" s="51">
        <v>9888117.4057901464</v>
      </c>
      <c r="BF296" s="51">
        <v>10222712.304010918</v>
      </c>
      <c r="BG296" s="51">
        <v>10576582.64645241</v>
      </c>
      <c r="BH296" s="51">
        <v>10940678.606476875</v>
      </c>
      <c r="BI296" s="51">
        <v>11421389.774373863</v>
      </c>
      <c r="BJ296" s="51">
        <v>11952288.333520468</v>
      </c>
      <c r="BK296" s="51">
        <v>12517266.373272955</v>
      </c>
      <c r="BL296" s="51">
        <v>13055975.229663011</v>
      </c>
      <c r="BM296" s="51">
        <v>13484683.202391744</v>
      </c>
      <c r="BN296" s="51">
        <v>13850518.975385625</v>
      </c>
      <c r="BO296" s="51">
        <v>14203566.424641218</v>
      </c>
      <c r="BP296" s="51">
        <v>14617104.45462824</v>
      </c>
      <c r="BQ296" s="51">
        <v>14617104.45462824</v>
      </c>
      <c r="BR296" s="51">
        <v>15026695.057763115</v>
      </c>
      <c r="BS296" s="51">
        <v>15353531.761909783</v>
      </c>
      <c r="BT296" s="51">
        <v>15699859.242011026</v>
      </c>
      <c r="BU296" s="51">
        <v>16058863.33908217</v>
      </c>
      <c r="BV296" s="51">
        <v>16536507.375838287</v>
      </c>
      <c r="BW296" s="51">
        <v>17065358.149707269</v>
      </c>
      <c r="BX296" s="51">
        <v>17382949.356531702</v>
      </c>
      <c r="BY296" s="51">
        <v>17872046.200235602</v>
      </c>
      <c r="BZ296" s="51">
        <v>18261157.255030934</v>
      </c>
      <c r="CA296" s="51">
        <v>18593498.28805276</v>
      </c>
      <c r="CB296" s="51">
        <v>18915283.455500774</v>
      </c>
      <c r="CC296" s="51">
        <v>19293554.727550469</v>
      </c>
      <c r="CD296" s="51">
        <v>19293554.727550469</v>
      </c>
    </row>
    <row r="297" spans="1:82" hidden="1" x14ac:dyDescent="0.2">
      <c r="A297" s="50" t="s">
        <v>418</v>
      </c>
      <c r="B297" s="50" t="s">
        <v>144</v>
      </c>
      <c r="C297" s="50" t="s">
        <v>293</v>
      </c>
      <c r="D297" s="50" t="s">
        <v>622</v>
      </c>
      <c r="E297" s="51">
        <v>28044990</v>
      </c>
      <c r="F297" s="51">
        <v>28096757</v>
      </c>
      <c r="G297" s="51">
        <v>28096757</v>
      </c>
      <c r="H297" s="51">
        <v>28096757</v>
      </c>
      <c r="I297" s="51">
        <v>28182757</v>
      </c>
      <c r="J297" s="51">
        <v>21789775</v>
      </c>
      <c r="K297" s="51">
        <v>21789775</v>
      </c>
      <c r="L297" s="51">
        <v>21774775</v>
      </c>
      <c r="M297" s="51">
        <v>4111198</v>
      </c>
      <c r="N297" s="51">
        <v>4233504</v>
      </c>
      <c r="O297" s="51">
        <v>2207292</v>
      </c>
      <c r="P297" s="51">
        <v>2207292</v>
      </c>
      <c r="Q297" s="51">
        <v>2207292</v>
      </c>
      <c r="R297" s="51">
        <v>2207292</v>
      </c>
      <c r="S297" s="51">
        <v>2207292</v>
      </c>
      <c r="T297" s="51">
        <v>2207292</v>
      </c>
      <c r="U297" s="51">
        <v>2079228</v>
      </c>
      <c r="V297" s="51">
        <v>2079228</v>
      </c>
      <c r="W297" s="51">
        <v>2079228</v>
      </c>
      <c r="X297" s="51">
        <v>2079228</v>
      </c>
      <c r="Y297" s="51">
        <v>2079228</v>
      </c>
      <c r="Z297" s="51">
        <v>2079228</v>
      </c>
      <c r="AA297" s="51">
        <v>2079228</v>
      </c>
      <c r="AB297" s="51">
        <v>2366952</v>
      </c>
      <c r="AC297" s="51">
        <v>3103758</v>
      </c>
      <c r="AD297" s="51">
        <v>3103758</v>
      </c>
      <c r="AE297" s="51">
        <v>3103758</v>
      </c>
      <c r="AF297" s="51">
        <v>3103758</v>
      </c>
      <c r="AG297" s="51">
        <v>34703354</v>
      </c>
      <c r="AH297" s="51">
        <v>34703354</v>
      </c>
      <c r="AI297" s="51">
        <v>34703354</v>
      </c>
      <c r="AJ297" s="51">
        <v>34703354</v>
      </c>
      <c r="AK297" s="51">
        <v>34703354</v>
      </c>
      <c r="AL297" s="51">
        <v>34703354</v>
      </c>
      <c r="AM297" s="51">
        <v>33925813</v>
      </c>
      <c r="AN297" s="51">
        <v>33925813</v>
      </c>
      <c r="AO297" s="51">
        <v>34732336</v>
      </c>
      <c r="AP297" s="51">
        <v>34658252</v>
      </c>
      <c r="AQ297" s="51">
        <v>34658252</v>
      </c>
      <c r="AR297" s="51">
        <v>34658252</v>
      </c>
      <c r="AS297" s="51">
        <v>34658252</v>
      </c>
      <c r="AT297" s="51">
        <v>34835721</v>
      </c>
      <c r="AU297" s="51">
        <v>34835721</v>
      </c>
      <c r="AV297" s="51">
        <v>32978891</v>
      </c>
      <c r="AW297" s="51">
        <v>32978891</v>
      </c>
      <c r="AX297" s="51">
        <v>32978891</v>
      </c>
      <c r="AY297" s="51">
        <v>32978891</v>
      </c>
      <c r="AZ297" s="51">
        <v>32978891</v>
      </c>
      <c r="BA297" s="51">
        <v>32978891</v>
      </c>
      <c r="BB297" s="51">
        <v>32978891</v>
      </c>
      <c r="BC297" s="51">
        <v>32978891</v>
      </c>
      <c r="BD297" s="51">
        <v>32978891</v>
      </c>
      <c r="BE297" s="51">
        <v>32978891</v>
      </c>
      <c r="BF297" s="51">
        <v>32978891</v>
      </c>
      <c r="BG297" s="51">
        <v>32978891</v>
      </c>
      <c r="BH297" s="51">
        <v>32978891</v>
      </c>
      <c r="BI297" s="51">
        <v>32978891</v>
      </c>
      <c r="BJ297" s="51">
        <v>32978891</v>
      </c>
      <c r="BK297" s="51">
        <v>32978891</v>
      </c>
      <c r="BL297" s="51">
        <v>32978891</v>
      </c>
      <c r="BM297" s="51">
        <v>32978891</v>
      </c>
      <c r="BN297" s="51">
        <v>32978891</v>
      </c>
      <c r="BO297" s="51">
        <v>32978891</v>
      </c>
      <c r="BP297" s="51">
        <v>32978891</v>
      </c>
      <c r="BQ297" s="51">
        <v>32978891</v>
      </c>
      <c r="BR297" s="51">
        <v>32978891</v>
      </c>
      <c r="BS297" s="51">
        <v>32978891</v>
      </c>
      <c r="BT297" s="51">
        <v>32978891</v>
      </c>
      <c r="BU297" s="51">
        <v>32978891</v>
      </c>
      <c r="BV297" s="51">
        <v>32978891</v>
      </c>
      <c r="BW297" s="51">
        <v>32978891</v>
      </c>
      <c r="BX297" s="51">
        <v>32978891</v>
      </c>
      <c r="BY297" s="51">
        <v>32978891</v>
      </c>
      <c r="BZ297" s="51">
        <v>32978891</v>
      </c>
      <c r="CA297" s="51">
        <v>32978891</v>
      </c>
      <c r="CB297" s="51">
        <v>32978891</v>
      </c>
      <c r="CC297" s="51">
        <v>32978891</v>
      </c>
      <c r="CD297" s="51">
        <v>32978891</v>
      </c>
    </row>
    <row r="298" spans="1:82" hidden="1" x14ac:dyDescent="0.2">
      <c r="A298" s="50" t="s">
        <v>418</v>
      </c>
      <c r="B298" s="50" t="s">
        <v>144</v>
      </c>
      <c r="C298" s="50" t="s">
        <v>623</v>
      </c>
      <c r="D298" s="50" t="s">
        <v>624</v>
      </c>
      <c r="E298" s="51">
        <v>-15899100</v>
      </c>
      <c r="F298" s="51">
        <v>-15899100</v>
      </c>
      <c r="G298" s="51">
        <v>-15899100</v>
      </c>
      <c r="H298" s="51">
        <v>-15899100</v>
      </c>
      <c r="I298" s="51">
        <v>-15899100</v>
      </c>
      <c r="J298" s="51">
        <v>-14903752</v>
      </c>
      <c r="K298" s="51">
        <v>-14903752</v>
      </c>
      <c r="L298" s="51">
        <v>-14903752</v>
      </c>
      <c r="M298" s="51">
        <v>-6938906</v>
      </c>
      <c r="N298" s="51">
        <v>-6938906</v>
      </c>
      <c r="O298" s="51">
        <v>-5726784</v>
      </c>
      <c r="P298" s="51">
        <v>-5726784</v>
      </c>
      <c r="Q298" s="51">
        <v>-5726784</v>
      </c>
      <c r="R298" s="51">
        <v>-5726784</v>
      </c>
      <c r="S298" s="51">
        <v>-5726784</v>
      </c>
      <c r="T298" s="51">
        <v>-5726784</v>
      </c>
      <c r="U298" s="51">
        <v>-5726784</v>
      </c>
      <c r="V298" s="51">
        <v>-5726784</v>
      </c>
      <c r="W298" s="51">
        <v>-5726784</v>
      </c>
      <c r="X298" s="51">
        <v>-5726784</v>
      </c>
      <c r="Y298" s="51">
        <v>-16276818</v>
      </c>
      <c r="Z298" s="51">
        <v>-16276818</v>
      </c>
      <c r="AA298" s="51">
        <v>-16276818</v>
      </c>
      <c r="AB298" s="51">
        <v>-15839931</v>
      </c>
      <c r="AC298" s="51">
        <v>-15839931</v>
      </c>
      <c r="AD298" s="51">
        <v>-15839931</v>
      </c>
      <c r="AE298" s="51">
        <v>-15839931</v>
      </c>
      <c r="AF298" s="51">
        <v>-15839931</v>
      </c>
      <c r="AG298" s="51">
        <v>-31379329</v>
      </c>
      <c r="AH298" s="51">
        <v>-31379329</v>
      </c>
      <c r="AI298" s="51">
        <v>-33010302</v>
      </c>
      <c r="AJ298" s="51">
        <v>-33010302</v>
      </c>
      <c r="AK298" s="51">
        <v>-33010302</v>
      </c>
      <c r="AL298" s="51">
        <v>-34641275</v>
      </c>
      <c r="AM298" s="51">
        <v>-34283243</v>
      </c>
      <c r="AN298" s="51">
        <v>-34283243</v>
      </c>
      <c r="AO298" s="51">
        <v>-35785586</v>
      </c>
      <c r="AP298" s="51">
        <v>-35785586</v>
      </c>
      <c r="AQ298" s="51">
        <v>-35785586</v>
      </c>
      <c r="AR298" s="51">
        <v>-35785586</v>
      </c>
      <c r="AS298" s="51">
        <v>-37322170</v>
      </c>
      <c r="AT298" s="51">
        <v>-35748977</v>
      </c>
      <c r="AU298" s="51">
        <v>-37464340</v>
      </c>
      <c r="AV298" s="51">
        <v>-39000924</v>
      </c>
      <c r="AW298" s="51">
        <v>-39000924</v>
      </c>
      <c r="AX298" s="51">
        <v>-39000924</v>
      </c>
      <c r="AY298" s="51">
        <v>-40537508</v>
      </c>
      <c r="AZ298" s="51">
        <v>-40537508</v>
      </c>
      <c r="BA298" s="51">
        <v>-40537508</v>
      </c>
      <c r="BB298" s="51">
        <v>-42074092</v>
      </c>
      <c r="BC298" s="51">
        <v>-42074092</v>
      </c>
      <c r="BD298" s="51">
        <v>-42074092</v>
      </c>
      <c r="BE298" s="51">
        <v>-42074092</v>
      </c>
      <c r="BF298" s="51">
        <v>-43237601</v>
      </c>
      <c r="BG298" s="51">
        <v>-43237601</v>
      </c>
      <c r="BH298" s="51">
        <v>-43237601</v>
      </c>
      <c r="BI298" s="51">
        <v>-44401110</v>
      </c>
      <c r="BJ298" s="51">
        <v>-44401110</v>
      </c>
      <c r="BK298" s="51">
        <v>-44401110</v>
      </c>
      <c r="BL298" s="51">
        <v>-45564619</v>
      </c>
      <c r="BM298" s="51">
        <v>-45564619</v>
      </c>
      <c r="BN298" s="51">
        <v>-45564619</v>
      </c>
      <c r="BO298" s="51">
        <v>-46728128</v>
      </c>
      <c r="BP298" s="51">
        <v>-46728128</v>
      </c>
      <c r="BQ298" s="51">
        <v>-46728128</v>
      </c>
      <c r="BR298" s="51">
        <v>-46728128</v>
      </c>
      <c r="BS298" s="51">
        <v>-47891637</v>
      </c>
      <c r="BT298" s="51">
        <v>-47891637</v>
      </c>
      <c r="BU298" s="51">
        <v>-47891637</v>
      </c>
      <c r="BV298" s="51">
        <v>-49055146</v>
      </c>
      <c r="BW298" s="51">
        <v>-49055146</v>
      </c>
      <c r="BX298" s="51">
        <v>-49055146</v>
      </c>
      <c r="BY298" s="51">
        <v>-50218655</v>
      </c>
      <c r="BZ298" s="51">
        <v>-50218655</v>
      </c>
      <c r="CA298" s="51">
        <v>-50218655</v>
      </c>
      <c r="CB298" s="51">
        <v>-51382164</v>
      </c>
      <c r="CC298" s="51">
        <v>-51382164</v>
      </c>
      <c r="CD298" s="51">
        <v>-51382164</v>
      </c>
    </row>
    <row r="299" spans="1:82" hidden="1" x14ac:dyDescent="0.2">
      <c r="A299" s="50" t="s">
        <v>418</v>
      </c>
      <c r="B299" s="50" t="s">
        <v>144</v>
      </c>
      <c r="C299" s="50" t="s">
        <v>625</v>
      </c>
      <c r="D299" s="50" t="s">
        <v>626</v>
      </c>
      <c r="E299" s="51">
        <v>0</v>
      </c>
      <c r="F299" s="51">
        <v>0</v>
      </c>
      <c r="G299" s="51">
        <v>0</v>
      </c>
      <c r="H299" s="51">
        <v>0</v>
      </c>
      <c r="I299" s="51">
        <v>0</v>
      </c>
      <c r="J299" s="51">
        <v>0</v>
      </c>
      <c r="K299" s="51">
        <v>285000000</v>
      </c>
      <c r="L299" s="51">
        <v>0</v>
      </c>
      <c r="M299" s="51">
        <v>0</v>
      </c>
      <c r="N299" s="51">
        <v>0</v>
      </c>
      <c r="O299" s="51">
        <v>0</v>
      </c>
      <c r="P299" s="51">
        <v>0</v>
      </c>
      <c r="Q299" s="51">
        <v>0</v>
      </c>
      <c r="R299" s="51">
        <v>0</v>
      </c>
      <c r="S299" s="51">
        <v>0</v>
      </c>
      <c r="T299" s="51">
        <v>0</v>
      </c>
      <c r="U299" s="51">
        <v>0</v>
      </c>
      <c r="V299" s="51">
        <v>0</v>
      </c>
      <c r="W299" s="51">
        <v>0</v>
      </c>
      <c r="X299" s="51">
        <v>0</v>
      </c>
      <c r="Y299" s="51">
        <v>0</v>
      </c>
      <c r="Z299" s="51">
        <v>0</v>
      </c>
      <c r="AA299" s="51">
        <v>0</v>
      </c>
      <c r="AB299" s="51">
        <v>0</v>
      </c>
      <c r="AC299" s="51">
        <v>0</v>
      </c>
      <c r="AD299" s="51">
        <v>0</v>
      </c>
      <c r="AE299" s="51">
        <v>0</v>
      </c>
      <c r="AF299" s="51">
        <v>0</v>
      </c>
      <c r="AG299" s="51">
        <v>0</v>
      </c>
      <c r="AH299" s="51">
        <v>0</v>
      </c>
      <c r="AI299" s="51">
        <v>0</v>
      </c>
      <c r="AJ299" s="51">
        <v>0</v>
      </c>
      <c r="AK299" s="51">
        <v>0</v>
      </c>
      <c r="AL299" s="51">
        <v>0</v>
      </c>
      <c r="AM299" s="51">
        <v>0</v>
      </c>
      <c r="AN299" s="51">
        <v>0</v>
      </c>
      <c r="AO299" s="51">
        <v>0</v>
      </c>
      <c r="AP299" s="51">
        <v>0</v>
      </c>
      <c r="AQ299" s="51">
        <v>0</v>
      </c>
      <c r="AR299" s="51">
        <v>0</v>
      </c>
      <c r="AS299" s="51">
        <v>0</v>
      </c>
      <c r="AT299" s="51">
        <v>0</v>
      </c>
      <c r="AU299" s="51">
        <v>0</v>
      </c>
      <c r="AV299" s="51">
        <v>0</v>
      </c>
      <c r="AW299" s="51">
        <v>0</v>
      </c>
      <c r="AX299" s="51">
        <v>0</v>
      </c>
      <c r="AY299" s="51">
        <v>0</v>
      </c>
      <c r="AZ299" s="51">
        <v>0</v>
      </c>
      <c r="BA299" s="51">
        <v>0</v>
      </c>
      <c r="BB299" s="51">
        <v>0</v>
      </c>
      <c r="BC299" s="51">
        <v>0</v>
      </c>
      <c r="BD299" s="51">
        <v>0</v>
      </c>
      <c r="BE299" s="51">
        <v>0</v>
      </c>
      <c r="BF299" s="51">
        <v>0</v>
      </c>
      <c r="BG299" s="51">
        <v>0</v>
      </c>
      <c r="BH299" s="51">
        <v>0</v>
      </c>
      <c r="BI299" s="51">
        <v>0</v>
      </c>
      <c r="BJ299" s="51">
        <v>0</v>
      </c>
      <c r="BK299" s="51">
        <v>0</v>
      </c>
      <c r="BL299" s="51">
        <v>0</v>
      </c>
      <c r="BM299" s="51">
        <v>0</v>
      </c>
      <c r="BN299" s="51">
        <v>0</v>
      </c>
      <c r="BO299" s="51">
        <v>0</v>
      </c>
      <c r="BP299" s="51">
        <v>0</v>
      </c>
      <c r="BQ299" s="51">
        <v>0</v>
      </c>
      <c r="BR299" s="51">
        <v>0</v>
      </c>
      <c r="BS299" s="51">
        <v>0</v>
      </c>
      <c r="BT299" s="51">
        <v>0</v>
      </c>
      <c r="BU299" s="51">
        <v>0</v>
      </c>
      <c r="BV299" s="51">
        <v>0</v>
      </c>
      <c r="BW299" s="51">
        <v>0</v>
      </c>
      <c r="BX299" s="51">
        <v>0</v>
      </c>
      <c r="BY299" s="51">
        <v>0</v>
      </c>
      <c r="BZ299" s="51">
        <v>0</v>
      </c>
      <c r="CA299" s="51">
        <v>0</v>
      </c>
      <c r="CB299" s="51">
        <v>0</v>
      </c>
      <c r="CC299" s="51">
        <v>0</v>
      </c>
      <c r="CD299" s="51">
        <v>0</v>
      </c>
    </row>
    <row r="300" spans="1:82" hidden="1" x14ac:dyDescent="0.2">
      <c r="A300" s="50" t="s">
        <v>418</v>
      </c>
      <c r="B300" s="50" t="s">
        <v>144</v>
      </c>
      <c r="C300" s="50" t="s">
        <v>627</v>
      </c>
      <c r="D300" s="50" t="s">
        <v>628</v>
      </c>
      <c r="E300" s="51">
        <v>0</v>
      </c>
      <c r="F300" s="51">
        <v>0</v>
      </c>
      <c r="G300" s="51">
        <v>0</v>
      </c>
      <c r="H300" s="51">
        <v>0</v>
      </c>
      <c r="I300" s="51">
        <v>0</v>
      </c>
      <c r="J300" s="51">
        <v>0</v>
      </c>
      <c r="K300" s="51">
        <v>0</v>
      </c>
      <c r="L300" s="51">
        <v>0</v>
      </c>
      <c r="M300" s="51">
        <v>0</v>
      </c>
      <c r="N300" s="51">
        <v>0</v>
      </c>
      <c r="O300" s="51">
        <v>0</v>
      </c>
      <c r="P300" s="51">
        <v>9701159.1999999993</v>
      </c>
      <c r="Q300" s="51">
        <v>9701159.1999999993</v>
      </c>
      <c r="R300" s="51">
        <v>9671000</v>
      </c>
      <c r="S300" s="51">
        <v>9701159.1999999993</v>
      </c>
      <c r="T300" s="51">
        <v>9701159.1999999993</v>
      </c>
      <c r="U300" s="51">
        <v>9701159.1999999993</v>
      </c>
      <c r="V300" s="51">
        <v>0</v>
      </c>
      <c r="W300" s="51">
        <v>0</v>
      </c>
      <c r="X300" s="51">
        <v>0</v>
      </c>
      <c r="Y300" s="51">
        <v>0</v>
      </c>
      <c r="Z300" s="51">
        <v>0</v>
      </c>
      <c r="AA300" s="51">
        <v>0</v>
      </c>
      <c r="AB300" s="51">
        <v>0</v>
      </c>
      <c r="AC300" s="51">
        <v>0</v>
      </c>
      <c r="AD300" s="51">
        <v>0</v>
      </c>
      <c r="AE300" s="51">
        <v>0</v>
      </c>
      <c r="AF300" s="51">
        <v>0</v>
      </c>
      <c r="AG300" s="51">
        <v>0</v>
      </c>
      <c r="AH300" s="51">
        <v>0</v>
      </c>
      <c r="AI300" s="51">
        <v>0</v>
      </c>
      <c r="AJ300" s="51">
        <v>0</v>
      </c>
      <c r="AK300" s="51">
        <v>0</v>
      </c>
      <c r="AL300" s="51">
        <v>0</v>
      </c>
      <c r="AM300" s="51">
        <v>0</v>
      </c>
      <c r="AN300" s="51">
        <v>0</v>
      </c>
      <c r="AO300" s="51">
        <v>0</v>
      </c>
      <c r="AP300" s="51">
        <v>0</v>
      </c>
      <c r="AQ300" s="51">
        <v>0</v>
      </c>
      <c r="AR300" s="51">
        <v>0</v>
      </c>
      <c r="AS300" s="51">
        <v>0</v>
      </c>
      <c r="AT300" s="51">
        <v>0</v>
      </c>
      <c r="AU300" s="51">
        <v>0</v>
      </c>
      <c r="AV300" s="51">
        <v>0</v>
      </c>
      <c r="AW300" s="51">
        <v>0</v>
      </c>
      <c r="AX300" s="51">
        <v>0</v>
      </c>
      <c r="AY300" s="51">
        <v>0</v>
      </c>
      <c r="AZ300" s="51">
        <v>0</v>
      </c>
      <c r="BA300" s="51">
        <v>0</v>
      </c>
      <c r="BB300" s="51">
        <v>0</v>
      </c>
      <c r="BC300" s="51">
        <v>0</v>
      </c>
      <c r="BD300" s="51">
        <v>0</v>
      </c>
      <c r="BE300" s="51">
        <v>0</v>
      </c>
      <c r="BF300" s="51">
        <v>0</v>
      </c>
      <c r="BG300" s="51">
        <v>0</v>
      </c>
      <c r="BH300" s="51">
        <v>0</v>
      </c>
      <c r="BI300" s="51">
        <v>0</v>
      </c>
      <c r="BJ300" s="51">
        <v>0</v>
      </c>
      <c r="BK300" s="51">
        <v>0</v>
      </c>
      <c r="BL300" s="51">
        <v>0</v>
      </c>
      <c r="BM300" s="51">
        <v>0</v>
      </c>
      <c r="BN300" s="51">
        <v>0</v>
      </c>
      <c r="BO300" s="51">
        <v>0</v>
      </c>
      <c r="BP300" s="51">
        <v>0</v>
      </c>
      <c r="BQ300" s="51">
        <v>0</v>
      </c>
      <c r="BR300" s="51">
        <v>0</v>
      </c>
      <c r="BS300" s="51">
        <v>0</v>
      </c>
      <c r="BT300" s="51">
        <v>0</v>
      </c>
      <c r="BU300" s="51">
        <v>0</v>
      </c>
      <c r="BV300" s="51">
        <v>0</v>
      </c>
      <c r="BW300" s="51">
        <v>0</v>
      </c>
      <c r="BX300" s="51">
        <v>0</v>
      </c>
      <c r="BY300" s="51">
        <v>0</v>
      </c>
      <c r="BZ300" s="51">
        <v>0</v>
      </c>
      <c r="CA300" s="51">
        <v>0</v>
      </c>
      <c r="CB300" s="51">
        <v>0</v>
      </c>
      <c r="CC300" s="51">
        <v>0</v>
      </c>
      <c r="CD300" s="51">
        <v>0</v>
      </c>
    </row>
    <row r="301" spans="1:82" hidden="1" x14ac:dyDescent="0.2">
      <c r="A301" s="50" t="s">
        <v>418</v>
      </c>
      <c r="B301" s="50" t="s">
        <v>144</v>
      </c>
      <c r="C301" s="50" t="s">
        <v>627</v>
      </c>
      <c r="D301" s="50" t="s">
        <v>629</v>
      </c>
      <c r="E301" s="51">
        <v>0</v>
      </c>
      <c r="F301" s="51">
        <v>0</v>
      </c>
      <c r="G301" s="51">
        <v>0</v>
      </c>
      <c r="H301" s="51">
        <v>0</v>
      </c>
      <c r="I301" s="51">
        <v>0</v>
      </c>
      <c r="J301" s="51">
        <v>0</v>
      </c>
      <c r="K301" s="51">
        <v>0</v>
      </c>
      <c r="L301" s="51">
        <v>0</v>
      </c>
      <c r="M301" s="51">
        <v>0</v>
      </c>
      <c r="N301" s="51">
        <v>0</v>
      </c>
      <c r="O301" s="51">
        <v>0</v>
      </c>
      <c r="P301" s="51">
        <v>56030362.079999998</v>
      </c>
      <c r="Q301" s="51">
        <v>56030362.079999998</v>
      </c>
      <c r="R301" s="51">
        <v>55696848.020000003</v>
      </c>
      <c r="S301" s="51">
        <v>51361165.200000003</v>
      </c>
      <c r="T301" s="51">
        <v>55029819.82</v>
      </c>
      <c r="U301" s="51">
        <v>54696305.719999999</v>
      </c>
      <c r="V301" s="51">
        <v>0</v>
      </c>
      <c r="W301" s="51">
        <v>0</v>
      </c>
      <c r="X301" s="51">
        <v>0</v>
      </c>
      <c r="Y301" s="51">
        <v>0</v>
      </c>
      <c r="Z301" s="51">
        <v>0</v>
      </c>
      <c r="AA301" s="51">
        <v>0</v>
      </c>
      <c r="AB301" s="51">
        <v>0</v>
      </c>
      <c r="AC301" s="51">
        <v>0</v>
      </c>
      <c r="AD301" s="51">
        <v>0</v>
      </c>
      <c r="AE301" s="51">
        <v>0</v>
      </c>
      <c r="AF301" s="51">
        <v>0</v>
      </c>
      <c r="AG301" s="51">
        <v>0</v>
      </c>
      <c r="AH301" s="51">
        <v>0</v>
      </c>
      <c r="AI301" s="51">
        <v>0</v>
      </c>
      <c r="AJ301" s="51">
        <v>0</v>
      </c>
      <c r="AK301" s="51">
        <v>0</v>
      </c>
      <c r="AL301" s="51">
        <v>0</v>
      </c>
      <c r="AM301" s="51">
        <v>0</v>
      </c>
      <c r="AN301" s="51">
        <v>0</v>
      </c>
      <c r="AO301" s="51">
        <v>0</v>
      </c>
      <c r="AP301" s="51">
        <v>0</v>
      </c>
      <c r="AQ301" s="51">
        <v>0</v>
      </c>
      <c r="AR301" s="51">
        <v>0</v>
      </c>
      <c r="AS301" s="51">
        <v>0</v>
      </c>
      <c r="AT301" s="51">
        <v>0</v>
      </c>
      <c r="AU301" s="51">
        <v>0</v>
      </c>
      <c r="AV301" s="51">
        <v>0</v>
      </c>
      <c r="AW301" s="51">
        <v>0</v>
      </c>
      <c r="AX301" s="51">
        <v>0</v>
      </c>
      <c r="AY301" s="51">
        <v>0</v>
      </c>
      <c r="AZ301" s="51">
        <v>0</v>
      </c>
      <c r="BA301" s="51">
        <v>0</v>
      </c>
      <c r="BB301" s="51">
        <v>0</v>
      </c>
      <c r="BC301" s="51">
        <v>0</v>
      </c>
      <c r="BD301" s="51">
        <v>0</v>
      </c>
      <c r="BE301" s="51">
        <v>0</v>
      </c>
      <c r="BF301" s="51">
        <v>0</v>
      </c>
      <c r="BG301" s="51">
        <v>0</v>
      </c>
      <c r="BH301" s="51">
        <v>0</v>
      </c>
      <c r="BI301" s="51">
        <v>0</v>
      </c>
      <c r="BJ301" s="51">
        <v>0</v>
      </c>
      <c r="BK301" s="51">
        <v>0</v>
      </c>
      <c r="BL301" s="51">
        <v>0</v>
      </c>
      <c r="BM301" s="51">
        <v>0</v>
      </c>
      <c r="BN301" s="51">
        <v>0</v>
      </c>
      <c r="BO301" s="51">
        <v>0</v>
      </c>
      <c r="BP301" s="51">
        <v>0</v>
      </c>
      <c r="BQ301" s="51">
        <v>0</v>
      </c>
      <c r="BR301" s="51">
        <v>0</v>
      </c>
      <c r="BS301" s="51">
        <v>0</v>
      </c>
      <c r="BT301" s="51">
        <v>0</v>
      </c>
      <c r="BU301" s="51">
        <v>0</v>
      </c>
      <c r="BV301" s="51">
        <v>0</v>
      </c>
      <c r="BW301" s="51">
        <v>0</v>
      </c>
      <c r="BX301" s="51">
        <v>0</v>
      </c>
      <c r="BY301" s="51">
        <v>0</v>
      </c>
      <c r="BZ301" s="51">
        <v>0</v>
      </c>
      <c r="CA301" s="51">
        <v>0</v>
      </c>
      <c r="CB301" s="51">
        <v>0</v>
      </c>
      <c r="CC301" s="51">
        <v>0</v>
      </c>
      <c r="CD301" s="51">
        <v>0</v>
      </c>
    </row>
    <row r="302" spans="1:82" hidden="1" x14ac:dyDescent="0.2">
      <c r="A302" s="50" t="s">
        <v>418</v>
      </c>
      <c r="B302" s="50" t="s">
        <v>144</v>
      </c>
      <c r="C302" s="50" t="s">
        <v>627</v>
      </c>
      <c r="D302" s="50" t="s">
        <v>630</v>
      </c>
      <c r="E302" s="51">
        <v>0</v>
      </c>
      <c r="F302" s="51">
        <v>0</v>
      </c>
      <c r="G302" s="51">
        <v>0</v>
      </c>
      <c r="H302" s="51">
        <v>0</v>
      </c>
      <c r="I302" s="51">
        <v>0</v>
      </c>
      <c r="J302" s="51">
        <v>0</v>
      </c>
      <c r="K302" s="51">
        <v>0</v>
      </c>
      <c r="L302" s="51">
        <v>0</v>
      </c>
      <c r="M302" s="51">
        <v>0</v>
      </c>
      <c r="N302" s="51">
        <v>0</v>
      </c>
      <c r="O302" s="51">
        <v>0</v>
      </c>
      <c r="P302" s="51">
        <v>375390</v>
      </c>
      <c r="Q302" s="51">
        <v>375390</v>
      </c>
      <c r="R302" s="51">
        <v>362877</v>
      </c>
      <c r="S302" s="51">
        <v>350364</v>
      </c>
      <c r="T302" s="51">
        <v>337851</v>
      </c>
      <c r="U302" s="51">
        <v>325338</v>
      </c>
      <c r="V302" s="51">
        <v>312825</v>
      </c>
      <c r="W302" s="51">
        <v>300312</v>
      </c>
      <c r="X302" s="51">
        <v>287799</v>
      </c>
      <c r="Y302" s="51">
        <v>275286</v>
      </c>
      <c r="Z302" s="51">
        <v>262773</v>
      </c>
      <c r="AA302" s="51">
        <v>250260</v>
      </c>
      <c r="AB302" s="51">
        <v>237747</v>
      </c>
      <c r="AC302" s="51">
        <v>225234</v>
      </c>
      <c r="AD302" s="51">
        <v>225234</v>
      </c>
      <c r="AE302" s="51">
        <v>212721</v>
      </c>
      <c r="AF302" s="51">
        <v>200208</v>
      </c>
      <c r="AG302" s="51">
        <v>187695</v>
      </c>
      <c r="AH302" s="51">
        <v>175182</v>
      </c>
      <c r="AI302" s="51">
        <v>162669</v>
      </c>
      <c r="AJ302" s="51">
        <v>150156</v>
      </c>
      <c r="AK302" s="51">
        <v>137643</v>
      </c>
      <c r="AL302" s="51">
        <v>125130</v>
      </c>
      <c r="AM302" s="51">
        <v>112617</v>
      </c>
      <c r="AN302" s="51">
        <v>100104</v>
      </c>
      <c r="AO302" s="51">
        <v>87591</v>
      </c>
      <c r="AP302" s="51">
        <v>75078</v>
      </c>
      <c r="AQ302" s="51">
        <v>75078</v>
      </c>
      <c r="AR302" s="51">
        <v>62565</v>
      </c>
      <c r="AS302" s="51">
        <v>50052</v>
      </c>
      <c r="AT302" s="51">
        <v>37539</v>
      </c>
      <c r="AU302" s="51">
        <v>25026</v>
      </c>
      <c r="AV302" s="51">
        <v>12513</v>
      </c>
      <c r="AW302" s="51">
        <v>0</v>
      </c>
      <c r="AX302" s="51">
        <v>0</v>
      </c>
      <c r="AY302" s="51">
        <v>0</v>
      </c>
      <c r="AZ302" s="51">
        <v>0</v>
      </c>
      <c r="BA302" s="51">
        <v>0</v>
      </c>
      <c r="BB302" s="51">
        <v>0</v>
      </c>
      <c r="BC302" s="51">
        <v>0</v>
      </c>
      <c r="BD302" s="51">
        <v>0</v>
      </c>
      <c r="BE302" s="51">
        <v>0</v>
      </c>
      <c r="BF302" s="51">
        <v>0</v>
      </c>
      <c r="BG302" s="51">
        <v>0</v>
      </c>
      <c r="BH302" s="51">
        <v>0</v>
      </c>
      <c r="BI302" s="51">
        <v>0</v>
      </c>
      <c r="BJ302" s="51">
        <v>0</v>
      </c>
      <c r="BK302" s="51">
        <v>0</v>
      </c>
      <c r="BL302" s="51">
        <v>0</v>
      </c>
      <c r="BM302" s="51">
        <v>0</v>
      </c>
      <c r="BN302" s="51">
        <v>0</v>
      </c>
      <c r="BO302" s="51">
        <v>0</v>
      </c>
      <c r="BP302" s="51">
        <v>0</v>
      </c>
      <c r="BQ302" s="51">
        <v>0</v>
      </c>
      <c r="BR302" s="51">
        <v>0</v>
      </c>
      <c r="BS302" s="51">
        <v>0</v>
      </c>
      <c r="BT302" s="51">
        <v>0</v>
      </c>
      <c r="BU302" s="51">
        <v>0</v>
      </c>
      <c r="BV302" s="51">
        <v>0</v>
      </c>
      <c r="BW302" s="51">
        <v>0</v>
      </c>
      <c r="BX302" s="51">
        <v>0</v>
      </c>
      <c r="BY302" s="51">
        <v>0</v>
      </c>
      <c r="BZ302" s="51">
        <v>0</v>
      </c>
      <c r="CA302" s="51">
        <v>0</v>
      </c>
      <c r="CB302" s="51">
        <v>0</v>
      </c>
      <c r="CC302" s="51">
        <v>0</v>
      </c>
      <c r="CD302" s="51">
        <v>0</v>
      </c>
    </row>
    <row r="303" spans="1:82" hidden="1" x14ac:dyDescent="0.2">
      <c r="A303" s="50" t="s">
        <v>418</v>
      </c>
      <c r="B303" s="50" t="s">
        <v>144</v>
      </c>
      <c r="C303" s="50" t="s">
        <v>627</v>
      </c>
      <c r="D303" s="50" t="s">
        <v>631</v>
      </c>
      <c r="E303" s="51">
        <v>0</v>
      </c>
      <c r="F303" s="51">
        <v>0</v>
      </c>
      <c r="G303" s="51">
        <v>0</v>
      </c>
      <c r="H303" s="51">
        <v>0</v>
      </c>
      <c r="I303" s="51">
        <v>0</v>
      </c>
      <c r="J303" s="51">
        <v>0</v>
      </c>
      <c r="K303" s="51">
        <v>0</v>
      </c>
      <c r="L303" s="51">
        <v>0</v>
      </c>
      <c r="M303" s="51">
        <v>0</v>
      </c>
      <c r="N303" s="51">
        <v>0</v>
      </c>
      <c r="O303" s="51">
        <v>0</v>
      </c>
      <c r="P303" s="51">
        <v>2382947.2799999998</v>
      </c>
      <c r="Q303" s="51">
        <v>2382947.2799999998</v>
      </c>
      <c r="R303" s="51">
        <v>2368763.0699999998</v>
      </c>
      <c r="S303" s="51">
        <v>2184368.34</v>
      </c>
      <c r="T303" s="51">
        <v>2170184.13</v>
      </c>
      <c r="U303" s="51">
        <v>2326210.44</v>
      </c>
      <c r="V303" s="51">
        <v>2312026.23</v>
      </c>
      <c r="W303" s="51">
        <v>2297842.02</v>
      </c>
      <c r="X303" s="51">
        <v>2283657.81</v>
      </c>
      <c r="Y303" s="51">
        <v>2269473.6</v>
      </c>
      <c r="Z303" s="51">
        <v>2255289.39</v>
      </c>
      <c r="AA303" s="51">
        <v>2241105.1800000002</v>
      </c>
      <c r="AB303" s="51">
        <v>2226920.9700000002</v>
      </c>
      <c r="AC303" s="51">
        <v>2212736.7600000002</v>
      </c>
      <c r="AD303" s="51">
        <v>2212736.7600000002</v>
      </c>
      <c r="AE303" s="51">
        <v>2198552.5499999998</v>
      </c>
      <c r="AF303" s="51">
        <v>2184368.34</v>
      </c>
      <c r="AG303" s="51">
        <v>2170184.13</v>
      </c>
      <c r="AH303" s="51">
        <v>2155999.92</v>
      </c>
      <c r="AI303" s="51">
        <v>2141815.71</v>
      </c>
      <c r="AJ303" s="51">
        <v>2127631.5</v>
      </c>
      <c r="AK303" s="51">
        <v>2113447.29</v>
      </c>
      <c r="AL303" s="51">
        <v>2099263.08</v>
      </c>
      <c r="AM303" s="51">
        <v>2085078.87</v>
      </c>
      <c r="AN303" s="51">
        <v>2070894.6600000001</v>
      </c>
      <c r="AO303" s="51">
        <v>2056710.45</v>
      </c>
      <c r="AP303" s="51">
        <v>2042526.24</v>
      </c>
      <c r="AQ303" s="51">
        <v>2042526.24</v>
      </c>
      <c r="AR303" s="51">
        <v>2028342.03</v>
      </c>
      <c r="AS303" s="51">
        <v>2014157.82</v>
      </c>
      <c r="AT303" s="51">
        <v>1999973.61</v>
      </c>
      <c r="AU303" s="51">
        <v>1985789.4000000001</v>
      </c>
      <c r="AV303" s="51">
        <v>1971605.19</v>
      </c>
      <c r="AW303" s="51">
        <v>1957420.98</v>
      </c>
      <c r="AX303" s="51">
        <v>1943236.77</v>
      </c>
      <c r="AY303" s="51">
        <v>1929052.56</v>
      </c>
      <c r="AZ303" s="51">
        <v>1914868.35</v>
      </c>
      <c r="BA303" s="51">
        <v>1900684.1400000001</v>
      </c>
      <c r="BB303" s="51">
        <v>1886499.93</v>
      </c>
      <c r="BC303" s="51">
        <v>1872315.72</v>
      </c>
      <c r="BD303" s="51">
        <v>1872315.72</v>
      </c>
      <c r="BE303" s="51">
        <v>1858131.51</v>
      </c>
      <c r="BF303" s="51">
        <v>1843947.3</v>
      </c>
      <c r="BG303" s="51">
        <v>1829763.09</v>
      </c>
      <c r="BH303" s="51">
        <v>1815578.8800000001</v>
      </c>
      <c r="BI303" s="51">
        <v>1801394.67</v>
      </c>
      <c r="BJ303" s="51">
        <v>1787210.46</v>
      </c>
      <c r="BK303" s="51">
        <v>1773026.25</v>
      </c>
      <c r="BL303" s="51">
        <v>1758842.04</v>
      </c>
      <c r="BM303" s="51">
        <v>1744657.83</v>
      </c>
      <c r="BN303" s="51">
        <v>1730473.62</v>
      </c>
      <c r="BO303" s="51">
        <v>1716289.4100000001</v>
      </c>
      <c r="BP303" s="51">
        <v>1702105.2000000002</v>
      </c>
      <c r="BQ303" s="51">
        <v>1702105.2000000002</v>
      </c>
      <c r="BR303" s="51">
        <v>1687920.99</v>
      </c>
      <c r="BS303" s="51">
        <v>1673736.78</v>
      </c>
      <c r="BT303" s="51">
        <v>1659552.57</v>
      </c>
      <c r="BU303" s="51">
        <v>1645368.36</v>
      </c>
      <c r="BV303" s="51">
        <v>1631184.1500000001</v>
      </c>
      <c r="BW303" s="51">
        <v>1616999.9400000002</v>
      </c>
      <c r="BX303" s="51">
        <v>1602815.7300000002</v>
      </c>
      <c r="BY303" s="51">
        <v>1588631.52</v>
      </c>
      <c r="BZ303" s="51">
        <v>1574447.31</v>
      </c>
      <c r="CA303" s="51">
        <v>1560263.1</v>
      </c>
      <c r="CB303" s="51">
        <v>1546078.8900000001</v>
      </c>
      <c r="CC303" s="51">
        <v>1531894.6800000002</v>
      </c>
      <c r="CD303" s="51">
        <v>1531894.6800000002</v>
      </c>
    </row>
    <row r="304" spans="1:82" hidden="1" x14ac:dyDescent="0.2">
      <c r="A304" s="50" t="s">
        <v>418</v>
      </c>
      <c r="B304" s="50" t="s">
        <v>144</v>
      </c>
      <c r="C304" s="50" t="s">
        <v>627</v>
      </c>
      <c r="D304" s="50" t="s">
        <v>632</v>
      </c>
      <c r="E304" s="51">
        <v>0</v>
      </c>
      <c r="F304" s="51">
        <v>0</v>
      </c>
      <c r="G304" s="51">
        <v>0</v>
      </c>
      <c r="H304" s="51">
        <v>0</v>
      </c>
      <c r="I304" s="51">
        <v>0</v>
      </c>
      <c r="J304" s="51">
        <v>0</v>
      </c>
      <c r="K304" s="51">
        <v>0</v>
      </c>
      <c r="L304" s="51">
        <v>0</v>
      </c>
      <c r="M304" s="51">
        <v>0</v>
      </c>
      <c r="N304" s="51">
        <v>0</v>
      </c>
      <c r="O304" s="51">
        <v>0</v>
      </c>
      <c r="P304" s="51">
        <v>24736271.039999999</v>
      </c>
      <c r="Q304" s="51">
        <v>24736271.039999999</v>
      </c>
      <c r="R304" s="51">
        <v>24683415.760000002</v>
      </c>
      <c r="S304" s="51">
        <v>23996297.120000001</v>
      </c>
      <c r="T304" s="51">
        <v>23943441.84</v>
      </c>
      <c r="U304" s="51">
        <v>24524849.919999901</v>
      </c>
      <c r="V304" s="51">
        <v>24471994.640000001</v>
      </c>
      <c r="W304" s="51">
        <v>24419139.359999999</v>
      </c>
      <c r="X304" s="51">
        <v>24366284.079999998</v>
      </c>
      <c r="Y304" s="51">
        <v>24313428.799999997</v>
      </c>
      <c r="Z304" s="51">
        <v>24260573.52</v>
      </c>
      <c r="AA304" s="51">
        <v>24207718.239999998</v>
      </c>
      <c r="AB304" s="51">
        <v>24154862.959999997</v>
      </c>
      <c r="AC304" s="51">
        <v>24102007.68</v>
      </c>
      <c r="AD304" s="51">
        <v>24102007.68</v>
      </c>
      <c r="AE304" s="51">
        <v>24049152.399999999</v>
      </c>
      <c r="AF304" s="51">
        <v>23996297.119999997</v>
      </c>
      <c r="AG304" s="51">
        <v>23943441.84</v>
      </c>
      <c r="AH304" s="51">
        <v>23890586.559999999</v>
      </c>
      <c r="AI304" s="51">
        <v>23837731.279999901</v>
      </c>
      <c r="AJ304" s="51">
        <v>23784876</v>
      </c>
      <c r="AK304" s="51">
        <v>23732020.719999999</v>
      </c>
      <c r="AL304" s="51">
        <v>23679165.439999901</v>
      </c>
      <c r="AM304" s="51">
        <v>23626310.16</v>
      </c>
      <c r="AN304" s="51">
        <v>23573454.879999999</v>
      </c>
      <c r="AO304" s="51">
        <v>23520599.599999998</v>
      </c>
      <c r="AP304" s="51">
        <v>23467744.32</v>
      </c>
      <c r="AQ304" s="51">
        <v>23467744.32</v>
      </c>
      <c r="AR304" s="51">
        <v>23414889.039999999</v>
      </c>
      <c r="AS304" s="51">
        <v>23362033.759999998</v>
      </c>
      <c r="AT304" s="51">
        <v>23309178.48</v>
      </c>
      <c r="AU304" s="51">
        <v>23256323.199999999</v>
      </c>
      <c r="AV304" s="51">
        <v>23203467.919999998</v>
      </c>
      <c r="AW304" s="51">
        <v>23150612.640000001</v>
      </c>
      <c r="AX304" s="51">
        <v>23097757.359999999</v>
      </c>
      <c r="AY304" s="51">
        <v>23044902.079999998</v>
      </c>
      <c r="AZ304" s="51">
        <v>22992046.799999997</v>
      </c>
      <c r="BA304" s="51">
        <v>22939191.52</v>
      </c>
      <c r="BB304" s="51">
        <v>22886336.239999998</v>
      </c>
      <c r="BC304" s="51">
        <v>22833480.959999997</v>
      </c>
      <c r="BD304" s="51">
        <v>22833480.959999997</v>
      </c>
      <c r="BE304" s="51">
        <v>22780625.679999996</v>
      </c>
      <c r="BF304" s="51">
        <v>22727770.399999995</v>
      </c>
      <c r="BG304" s="51">
        <v>22674915.119999997</v>
      </c>
      <c r="BH304" s="51">
        <v>22622059.839999996</v>
      </c>
      <c r="BI304" s="51">
        <v>22569204.559999995</v>
      </c>
      <c r="BJ304" s="51">
        <v>22516349.279999997</v>
      </c>
      <c r="BK304" s="51">
        <v>22463493.999999996</v>
      </c>
      <c r="BL304" s="51">
        <v>22410638.719999995</v>
      </c>
      <c r="BM304" s="51">
        <v>22357783.439999998</v>
      </c>
      <c r="BN304" s="51">
        <v>22304928.159999996</v>
      </c>
      <c r="BO304" s="51">
        <v>22252072.879999995</v>
      </c>
      <c r="BP304" s="51">
        <v>22199217.599999994</v>
      </c>
      <c r="BQ304" s="51">
        <v>22199217.599999994</v>
      </c>
      <c r="BR304" s="51">
        <v>22146362.319999997</v>
      </c>
      <c r="BS304" s="51">
        <v>22093507.039999995</v>
      </c>
      <c r="BT304" s="51">
        <v>22040651.759999994</v>
      </c>
      <c r="BU304" s="51">
        <v>21987796.479999997</v>
      </c>
      <c r="BV304" s="51">
        <v>21934941.199999996</v>
      </c>
      <c r="BW304" s="51">
        <v>21882085.919999994</v>
      </c>
      <c r="BX304" s="51">
        <v>21829230.639999997</v>
      </c>
      <c r="BY304" s="51">
        <v>21776375.359999996</v>
      </c>
      <c r="BZ304" s="51">
        <v>21723520.079999994</v>
      </c>
      <c r="CA304" s="51">
        <v>21670664.799999997</v>
      </c>
      <c r="CB304" s="51">
        <v>21617809.519999996</v>
      </c>
      <c r="CC304" s="51">
        <v>21564954.239999995</v>
      </c>
      <c r="CD304" s="51">
        <v>21564954.239999995</v>
      </c>
    </row>
    <row r="305" spans="1:82" hidden="1" x14ac:dyDescent="0.2">
      <c r="A305" s="50" t="s">
        <v>418</v>
      </c>
      <c r="B305" s="50" t="s">
        <v>144</v>
      </c>
      <c r="C305" s="50" t="s">
        <v>627</v>
      </c>
      <c r="D305" s="50" t="s">
        <v>633</v>
      </c>
      <c r="E305" s="51">
        <v>0</v>
      </c>
      <c r="F305" s="51">
        <v>0</v>
      </c>
      <c r="G305" s="51">
        <v>0</v>
      </c>
      <c r="H305" s="51">
        <v>0</v>
      </c>
      <c r="I305" s="51">
        <v>0</v>
      </c>
      <c r="J305" s="51">
        <v>0</v>
      </c>
      <c r="K305" s="51">
        <v>0</v>
      </c>
      <c r="L305" s="51">
        <v>0</v>
      </c>
      <c r="M305" s="51">
        <v>0</v>
      </c>
      <c r="N305" s="51">
        <v>0</v>
      </c>
      <c r="O305" s="51">
        <v>0</v>
      </c>
      <c r="P305" s="51">
        <v>163818003</v>
      </c>
      <c r="Q305" s="51">
        <v>163818003</v>
      </c>
      <c r="R305" s="51">
        <v>163818003</v>
      </c>
      <c r="S305" s="51">
        <v>165764755</v>
      </c>
      <c r="T305" s="51">
        <v>0</v>
      </c>
      <c r="U305" s="51">
        <v>0</v>
      </c>
      <c r="V305" s="51">
        <v>0</v>
      </c>
      <c r="W305" s="51">
        <v>0</v>
      </c>
      <c r="X305" s="51">
        <v>0</v>
      </c>
      <c r="Y305" s="51">
        <v>0</v>
      </c>
      <c r="Z305" s="51">
        <v>0</v>
      </c>
      <c r="AA305" s="51">
        <v>0</v>
      </c>
      <c r="AB305" s="51">
        <v>0</v>
      </c>
      <c r="AC305" s="51">
        <v>0</v>
      </c>
      <c r="AD305" s="51">
        <v>0</v>
      </c>
      <c r="AE305" s="51">
        <v>0</v>
      </c>
      <c r="AF305" s="51">
        <v>0</v>
      </c>
      <c r="AG305" s="51">
        <v>0</v>
      </c>
      <c r="AH305" s="51">
        <v>0</v>
      </c>
      <c r="AI305" s="51">
        <v>0</v>
      </c>
      <c r="AJ305" s="51">
        <v>0</v>
      </c>
      <c r="AK305" s="51">
        <v>0</v>
      </c>
      <c r="AL305" s="51">
        <v>0</v>
      </c>
      <c r="AM305" s="51">
        <v>0</v>
      </c>
      <c r="AN305" s="51">
        <v>0</v>
      </c>
      <c r="AO305" s="51">
        <v>0</v>
      </c>
      <c r="AP305" s="51">
        <v>0</v>
      </c>
      <c r="AQ305" s="51">
        <v>0</v>
      </c>
      <c r="AR305" s="51">
        <v>0</v>
      </c>
      <c r="AS305" s="51">
        <v>0</v>
      </c>
      <c r="AT305" s="51">
        <v>0</v>
      </c>
      <c r="AU305" s="51">
        <v>0</v>
      </c>
      <c r="AV305" s="51">
        <v>0</v>
      </c>
      <c r="AW305" s="51">
        <v>0</v>
      </c>
      <c r="AX305" s="51">
        <v>0</v>
      </c>
      <c r="AY305" s="51">
        <v>0</v>
      </c>
      <c r="AZ305" s="51">
        <v>0</v>
      </c>
      <c r="BA305" s="51">
        <v>0</v>
      </c>
      <c r="BB305" s="51">
        <v>0</v>
      </c>
      <c r="BC305" s="51">
        <v>0</v>
      </c>
      <c r="BD305" s="51">
        <v>0</v>
      </c>
      <c r="BE305" s="51">
        <v>0</v>
      </c>
      <c r="BF305" s="51">
        <v>0</v>
      </c>
      <c r="BG305" s="51">
        <v>0</v>
      </c>
      <c r="BH305" s="51">
        <v>0</v>
      </c>
      <c r="BI305" s="51">
        <v>0</v>
      </c>
      <c r="BJ305" s="51">
        <v>0</v>
      </c>
      <c r="BK305" s="51">
        <v>0</v>
      </c>
      <c r="BL305" s="51">
        <v>0</v>
      </c>
      <c r="BM305" s="51">
        <v>0</v>
      </c>
      <c r="BN305" s="51">
        <v>0</v>
      </c>
      <c r="BO305" s="51">
        <v>0</v>
      </c>
      <c r="BP305" s="51">
        <v>0</v>
      </c>
      <c r="BQ305" s="51">
        <v>0</v>
      </c>
      <c r="BR305" s="51">
        <v>0</v>
      </c>
      <c r="BS305" s="51">
        <v>0</v>
      </c>
      <c r="BT305" s="51">
        <v>0</v>
      </c>
      <c r="BU305" s="51">
        <v>0</v>
      </c>
      <c r="BV305" s="51">
        <v>0</v>
      </c>
      <c r="BW305" s="51">
        <v>0</v>
      </c>
      <c r="BX305" s="51">
        <v>0</v>
      </c>
      <c r="BY305" s="51">
        <v>0</v>
      </c>
      <c r="BZ305" s="51">
        <v>0</v>
      </c>
      <c r="CA305" s="51">
        <v>0</v>
      </c>
      <c r="CB305" s="51">
        <v>0</v>
      </c>
      <c r="CC305" s="51">
        <v>0</v>
      </c>
      <c r="CD305" s="51">
        <v>0</v>
      </c>
    </row>
    <row r="306" spans="1:82" hidden="1" x14ac:dyDescent="0.2">
      <c r="A306" s="50" t="s">
        <v>418</v>
      </c>
      <c r="B306" s="50" t="s">
        <v>144</v>
      </c>
      <c r="C306" s="50" t="s">
        <v>627</v>
      </c>
      <c r="D306" s="50" t="s">
        <v>634</v>
      </c>
      <c r="E306" s="51">
        <v>0</v>
      </c>
      <c r="F306" s="51">
        <v>0</v>
      </c>
      <c r="G306" s="51">
        <v>0</v>
      </c>
      <c r="H306" s="51">
        <v>0</v>
      </c>
      <c r="I306" s="51">
        <v>0</v>
      </c>
      <c r="J306" s="51">
        <v>0</v>
      </c>
      <c r="K306" s="51">
        <v>0</v>
      </c>
      <c r="L306" s="51">
        <v>0</v>
      </c>
      <c r="M306" s="51">
        <v>0</v>
      </c>
      <c r="N306" s="51">
        <v>0</v>
      </c>
      <c r="O306" s="51">
        <v>0</v>
      </c>
      <c r="P306" s="51">
        <v>97113493.400000006</v>
      </c>
      <c r="Q306" s="51">
        <v>97113493.400000006</v>
      </c>
      <c r="R306" s="51">
        <v>95281163.340000004</v>
      </c>
      <c r="S306" s="51">
        <v>71460872.560000002</v>
      </c>
      <c r="T306" s="51">
        <v>59010189.770000003</v>
      </c>
      <c r="U306" s="51">
        <v>57457290.039999999</v>
      </c>
      <c r="V306" s="51">
        <v>74539187.019999996</v>
      </c>
      <c r="W306" s="51">
        <v>72986287.289999902</v>
      </c>
      <c r="X306" s="51">
        <v>71433387.560000002</v>
      </c>
      <c r="Y306" s="51">
        <v>69880487.829999998</v>
      </c>
      <c r="Z306" s="51">
        <v>68327588.099999994</v>
      </c>
      <c r="AA306" s="51">
        <v>66774688.369999997</v>
      </c>
      <c r="AB306" s="51">
        <v>65221788.640000001</v>
      </c>
      <c r="AC306" s="51">
        <v>63668888.910000004</v>
      </c>
      <c r="AD306" s="51">
        <v>63668888.910000004</v>
      </c>
      <c r="AE306" s="51">
        <v>62115989.18</v>
      </c>
      <c r="AF306" s="51">
        <v>60563089.450000003</v>
      </c>
      <c r="AG306" s="51">
        <v>59010189.719999999</v>
      </c>
      <c r="AH306" s="51">
        <v>57457289.990000002</v>
      </c>
      <c r="AI306" s="51">
        <v>55904390.259999998</v>
      </c>
      <c r="AJ306" s="51">
        <v>54351490.530000001</v>
      </c>
      <c r="AK306" s="51">
        <v>52798590.799999997</v>
      </c>
      <c r="AL306" s="51">
        <v>51245691.07</v>
      </c>
      <c r="AM306" s="51">
        <v>49692791.340000004</v>
      </c>
      <c r="AN306" s="51">
        <v>48139891.610000007</v>
      </c>
      <c r="AO306" s="51">
        <v>46586991.880000003</v>
      </c>
      <c r="AP306" s="51">
        <v>45034092.150000006</v>
      </c>
      <c r="AQ306" s="51">
        <v>45034092.150000006</v>
      </c>
      <c r="AR306" s="51">
        <v>43481192.420000002</v>
      </c>
      <c r="AS306" s="51">
        <v>41928292.690000005</v>
      </c>
      <c r="AT306" s="51">
        <v>40375392.960000001</v>
      </c>
      <c r="AU306" s="51">
        <v>38822493.230000004</v>
      </c>
      <c r="AV306" s="51">
        <v>37269593.5</v>
      </c>
      <c r="AW306" s="51">
        <v>35716693.770000003</v>
      </c>
      <c r="AX306" s="51">
        <v>34163794.040000007</v>
      </c>
      <c r="AY306" s="51">
        <v>32610894.309999999</v>
      </c>
      <c r="AZ306" s="51">
        <v>31057994.579999998</v>
      </c>
      <c r="BA306" s="51">
        <v>29505094.849999998</v>
      </c>
      <c r="BB306" s="51">
        <v>27952195.120000001</v>
      </c>
      <c r="BC306" s="51">
        <v>26399295.390000001</v>
      </c>
      <c r="BD306" s="51">
        <v>26399295.390000001</v>
      </c>
      <c r="BE306" s="51">
        <v>26399295.390000001</v>
      </c>
      <c r="BF306" s="51">
        <v>26399295.390000001</v>
      </c>
      <c r="BG306" s="51">
        <v>26399295.390000001</v>
      </c>
      <c r="BH306" s="51">
        <v>26399295.390000001</v>
      </c>
      <c r="BI306" s="51">
        <v>26399295.390000001</v>
      </c>
      <c r="BJ306" s="51">
        <v>26399295.390000001</v>
      </c>
      <c r="BK306" s="51">
        <v>26399295.390000001</v>
      </c>
      <c r="BL306" s="51">
        <v>26399295.390000001</v>
      </c>
      <c r="BM306" s="51">
        <v>26399295.390000001</v>
      </c>
      <c r="BN306" s="51">
        <v>26399295.390000001</v>
      </c>
      <c r="BO306" s="51">
        <v>26399295.390000001</v>
      </c>
      <c r="BP306" s="51">
        <v>26399295.390000001</v>
      </c>
      <c r="BQ306" s="51">
        <v>26399295.390000001</v>
      </c>
      <c r="BR306" s="51">
        <v>26399295.390000001</v>
      </c>
      <c r="BS306" s="51">
        <v>26399295.390000001</v>
      </c>
      <c r="BT306" s="51">
        <v>26399295.390000001</v>
      </c>
      <c r="BU306" s="51">
        <v>26399295.390000001</v>
      </c>
      <c r="BV306" s="51">
        <v>26399295.390000001</v>
      </c>
      <c r="BW306" s="51">
        <v>26399295.390000001</v>
      </c>
      <c r="BX306" s="51">
        <v>26399295.390000001</v>
      </c>
      <c r="BY306" s="51">
        <v>26399295.390000001</v>
      </c>
      <c r="BZ306" s="51">
        <v>26399295.390000001</v>
      </c>
      <c r="CA306" s="51">
        <v>26399295.390000001</v>
      </c>
      <c r="CB306" s="51">
        <v>26399295.390000001</v>
      </c>
      <c r="CC306" s="51">
        <v>26399295.390000001</v>
      </c>
      <c r="CD306" s="51">
        <v>26399295.390000001</v>
      </c>
    </row>
    <row r="307" spans="1:82" hidden="1" x14ac:dyDescent="0.2">
      <c r="A307" s="50" t="s">
        <v>418</v>
      </c>
      <c r="B307" s="50" t="s">
        <v>144</v>
      </c>
      <c r="C307" s="50" t="s">
        <v>627</v>
      </c>
      <c r="D307" s="50" t="s">
        <v>635</v>
      </c>
      <c r="E307" s="51">
        <v>0</v>
      </c>
      <c r="F307" s="51">
        <v>0</v>
      </c>
      <c r="G307" s="51">
        <v>0</v>
      </c>
      <c r="H307" s="51">
        <v>0</v>
      </c>
      <c r="I307" s="51">
        <v>0</v>
      </c>
      <c r="J307" s="51">
        <v>0</v>
      </c>
      <c r="K307" s="51">
        <v>0</v>
      </c>
      <c r="L307" s="51">
        <v>0</v>
      </c>
      <c r="M307" s="51">
        <v>0</v>
      </c>
      <c r="N307" s="51">
        <v>0</v>
      </c>
      <c r="O307" s="51">
        <v>0</v>
      </c>
      <c r="P307" s="51">
        <v>1716351.66</v>
      </c>
      <c r="Q307" s="51">
        <v>1716351.66</v>
      </c>
      <c r="R307" s="51">
        <v>1689107.97</v>
      </c>
      <c r="S307" s="51">
        <v>1334940</v>
      </c>
      <c r="T307" s="51">
        <v>1307696.31</v>
      </c>
      <c r="U307" s="51">
        <v>1607376.9</v>
      </c>
      <c r="V307" s="51">
        <v>1580133.21</v>
      </c>
      <c r="W307" s="51">
        <v>1552889.52</v>
      </c>
      <c r="X307" s="51">
        <v>1525645.83</v>
      </c>
      <c r="Y307" s="51">
        <v>1498402.1400000001</v>
      </c>
      <c r="Z307" s="51">
        <v>1471158.45</v>
      </c>
      <c r="AA307" s="51">
        <v>1443914.76</v>
      </c>
      <c r="AB307" s="51">
        <v>1416671.07</v>
      </c>
      <c r="AC307" s="51">
        <v>1389427.3800000001</v>
      </c>
      <c r="AD307" s="51">
        <v>1389427.3800000001</v>
      </c>
      <c r="AE307" s="51">
        <v>1362183.69</v>
      </c>
      <c r="AF307" s="51">
        <v>1334940</v>
      </c>
      <c r="AG307" s="51">
        <v>1307696.31</v>
      </c>
      <c r="AH307" s="51">
        <v>1280452.6200000001</v>
      </c>
      <c r="AI307" s="51">
        <v>1253208.93</v>
      </c>
      <c r="AJ307" s="51">
        <v>1225965.24</v>
      </c>
      <c r="AK307" s="51">
        <v>1198721.55</v>
      </c>
      <c r="AL307" s="51">
        <v>1171477.8600000001</v>
      </c>
      <c r="AM307" s="51">
        <v>1144234.1700000002</v>
      </c>
      <c r="AN307" s="51">
        <v>1116990.48</v>
      </c>
      <c r="AO307" s="51">
        <v>1089746.79</v>
      </c>
      <c r="AP307" s="51">
        <v>1062503.1000000001</v>
      </c>
      <c r="AQ307" s="51">
        <v>1062503.1000000001</v>
      </c>
      <c r="AR307" s="51">
        <v>1035259.4100000001</v>
      </c>
      <c r="AS307" s="51">
        <v>1008015.7200000001</v>
      </c>
      <c r="AT307" s="51">
        <v>980772.03</v>
      </c>
      <c r="AU307" s="51">
        <v>953528.34000000008</v>
      </c>
      <c r="AV307" s="51">
        <v>926284.65</v>
      </c>
      <c r="AW307" s="51">
        <v>899040.96000000008</v>
      </c>
      <c r="AX307" s="51">
        <v>871797.27</v>
      </c>
      <c r="AY307" s="51">
        <v>844553.58000000007</v>
      </c>
      <c r="AZ307" s="51">
        <v>817309.89</v>
      </c>
      <c r="BA307" s="51">
        <v>790066.20000000007</v>
      </c>
      <c r="BB307" s="51">
        <v>762822.51</v>
      </c>
      <c r="BC307" s="51">
        <v>735578.82000000007</v>
      </c>
      <c r="BD307" s="51">
        <v>735578.82000000007</v>
      </c>
      <c r="BE307" s="51">
        <v>708335.13000000012</v>
      </c>
      <c r="BF307" s="51">
        <v>681091.44000000018</v>
      </c>
      <c r="BG307" s="51">
        <v>653847.75000000012</v>
      </c>
      <c r="BH307" s="51">
        <v>626604.06000000017</v>
      </c>
      <c r="BI307" s="51">
        <v>599360.37000000011</v>
      </c>
      <c r="BJ307" s="51">
        <v>572116.68000000017</v>
      </c>
      <c r="BK307" s="51">
        <v>544872.99000000011</v>
      </c>
      <c r="BL307" s="51">
        <v>517629.30000000016</v>
      </c>
      <c r="BM307" s="51">
        <v>490385.6100000001</v>
      </c>
      <c r="BN307" s="51">
        <v>463141.92000000016</v>
      </c>
      <c r="BO307" s="51">
        <v>435898.23000000016</v>
      </c>
      <c r="BP307" s="51">
        <v>408654.54000000015</v>
      </c>
      <c r="BQ307" s="51">
        <v>408654.54000000015</v>
      </c>
      <c r="BR307" s="51">
        <v>381410.85000000015</v>
      </c>
      <c r="BS307" s="51">
        <v>354167.16000000015</v>
      </c>
      <c r="BT307" s="51">
        <v>326923.47000000015</v>
      </c>
      <c r="BU307" s="51">
        <v>299679.78000000014</v>
      </c>
      <c r="BV307" s="51">
        <v>272436.09000000014</v>
      </c>
      <c r="BW307" s="51">
        <v>245192.40000000014</v>
      </c>
      <c r="BX307" s="51">
        <v>217948.71000000014</v>
      </c>
      <c r="BY307" s="51">
        <v>190705.02000000014</v>
      </c>
      <c r="BZ307" s="51">
        <v>163461.33000000019</v>
      </c>
      <c r="CA307" s="51">
        <v>136217.64000000025</v>
      </c>
      <c r="CB307" s="51">
        <v>108973.9500000003</v>
      </c>
      <c r="CC307" s="51">
        <v>81730.260000000359</v>
      </c>
      <c r="CD307" s="51">
        <v>81730.260000000359</v>
      </c>
    </row>
    <row r="308" spans="1:82" hidden="1" x14ac:dyDescent="0.2">
      <c r="A308" s="50" t="s">
        <v>418</v>
      </c>
      <c r="B308" s="50" t="s">
        <v>144</v>
      </c>
      <c r="C308" s="50" t="s">
        <v>627</v>
      </c>
      <c r="D308" s="50" t="s">
        <v>636</v>
      </c>
      <c r="E308" s="51">
        <v>0</v>
      </c>
      <c r="F308" s="51">
        <v>0</v>
      </c>
      <c r="G308" s="51">
        <v>0</v>
      </c>
      <c r="H308" s="51">
        <v>0</v>
      </c>
      <c r="I308" s="51">
        <v>0</v>
      </c>
      <c r="J308" s="51">
        <v>0</v>
      </c>
      <c r="K308" s="51">
        <v>0</v>
      </c>
      <c r="L308" s="51">
        <v>0</v>
      </c>
      <c r="M308" s="51">
        <v>0</v>
      </c>
      <c r="N308" s="51">
        <v>0</v>
      </c>
      <c r="O308" s="51">
        <v>0</v>
      </c>
      <c r="P308" s="51">
        <v>19385111.5</v>
      </c>
      <c r="Q308" s="51">
        <v>19385111.5</v>
      </c>
      <c r="R308" s="51">
        <v>19029472.75</v>
      </c>
      <c r="S308" s="51">
        <v>25579382.329999998</v>
      </c>
      <c r="T308" s="51">
        <v>25579382.329999998</v>
      </c>
      <c r="U308" s="51">
        <v>19029472.75</v>
      </c>
      <c r="V308" s="51">
        <v>19429317.5</v>
      </c>
      <c r="W308" s="51">
        <v>19429317.5</v>
      </c>
      <c r="X308" s="51">
        <v>19429317.5</v>
      </c>
      <c r="Y308" s="51">
        <v>19429317.5</v>
      </c>
      <c r="Z308" s="51">
        <v>19429317.5</v>
      </c>
      <c r="AA308" s="51">
        <v>19385111.5</v>
      </c>
      <c r="AB308" s="51">
        <v>19385111.5</v>
      </c>
      <c r="AC308" s="51">
        <v>19385111.5</v>
      </c>
      <c r="AD308" s="51">
        <v>19385111.5</v>
      </c>
      <c r="AE308" s="51">
        <v>19385111.5</v>
      </c>
      <c r="AF308" s="51">
        <v>19385111.5</v>
      </c>
      <c r="AG308" s="51">
        <v>19385111.5</v>
      </c>
      <c r="AH308" s="51">
        <v>19385111.5</v>
      </c>
      <c r="AI308" s="51">
        <v>19385111.5</v>
      </c>
      <c r="AJ308" s="51">
        <v>37167544.240000002</v>
      </c>
      <c r="AK308" s="51">
        <v>26396809.239999998</v>
      </c>
      <c r="AL308" s="51">
        <v>26396809.239999998</v>
      </c>
      <c r="AM308" s="51">
        <v>26396809.239999998</v>
      </c>
      <c r="AN308" s="51">
        <v>26441015.239999998</v>
      </c>
      <c r="AO308" s="51">
        <v>26441015.239999998</v>
      </c>
      <c r="AP308" s="51">
        <v>26441015.239999998</v>
      </c>
      <c r="AQ308" s="51">
        <v>26441015.239999998</v>
      </c>
      <c r="AR308" s="51">
        <v>26441015.239999998</v>
      </c>
      <c r="AS308" s="51">
        <v>26441015.239999998</v>
      </c>
      <c r="AT308" s="51">
        <v>26441015.239999998</v>
      </c>
      <c r="AU308" s="51">
        <v>26441015.239999998</v>
      </c>
      <c r="AV308" s="51">
        <v>26441015.239999998</v>
      </c>
      <c r="AW308" s="51">
        <v>26441015.239999998</v>
      </c>
      <c r="AX308" s="51">
        <v>26441015.239999998</v>
      </c>
      <c r="AY308" s="51">
        <v>26441015.239999998</v>
      </c>
      <c r="AZ308" s="51">
        <v>26441015.239999998</v>
      </c>
      <c r="BA308" s="51">
        <v>26441015.239999998</v>
      </c>
      <c r="BB308" s="51">
        <v>26441015.239999998</v>
      </c>
      <c r="BC308" s="51">
        <v>26441015.239999998</v>
      </c>
      <c r="BD308" s="51">
        <v>26441015.239999998</v>
      </c>
      <c r="BE308" s="51">
        <v>26441015.239999998</v>
      </c>
      <c r="BF308" s="51">
        <v>26441015.239999998</v>
      </c>
      <c r="BG308" s="51">
        <v>26441015.239999998</v>
      </c>
      <c r="BH308" s="51">
        <v>26441015.239999998</v>
      </c>
      <c r="BI308" s="51">
        <v>26441015.239999998</v>
      </c>
      <c r="BJ308" s="51">
        <v>26441015.239999998</v>
      </c>
      <c r="BK308" s="51">
        <v>26441015.239999998</v>
      </c>
      <c r="BL308" s="51">
        <v>26441015.239999998</v>
      </c>
      <c r="BM308" s="51">
        <v>26441015.239999998</v>
      </c>
      <c r="BN308" s="51">
        <v>26441015.239999998</v>
      </c>
      <c r="BO308" s="51">
        <v>26441015.239999998</v>
      </c>
      <c r="BP308" s="51">
        <v>26441015.239999998</v>
      </c>
      <c r="BQ308" s="51">
        <v>26441015.239999998</v>
      </c>
      <c r="BR308" s="51">
        <v>26441015.239999998</v>
      </c>
      <c r="BS308" s="51">
        <v>26441015.239999998</v>
      </c>
      <c r="BT308" s="51">
        <v>26441015.239999998</v>
      </c>
      <c r="BU308" s="51">
        <v>26441015.239999998</v>
      </c>
      <c r="BV308" s="51">
        <v>26441015.239999998</v>
      </c>
      <c r="BW308" s="51">
        <v>26441015.239999998</v>
      </c>
      <c r="BX308" s="51">
        <v>26441015.239999998</v>
      </c>
      <c r="BY308" s="51">
        <v>26441015.239999998</v>
      </c>
      <c r="BZ308" s="51">
        <v>26441015.239999998</v>
      </c>
      <c r="CA308" s="51">
        <v>26441015.239999998</v>
      </c>
      <c r="CB308" s="51">
        <v>26441015.239999998</v>
      </c>
      <c r="CC308" s="51">
        <v>26441015.239999998</v>
      </c>
      <c r="CD308" s="51">
        <v>26441015.239999998</v>
      </c>
    </row>
    <row r="309" spans="1:82" hidden="1" x14ac:dyDescent="0.2">
      <c r="A309" s="50" t="s">
        <v>418</v>
      </c>
      <c r="B309" s="50" t="s">
        <v>144</v>
      </c>
      <c r="C309" s="50" t="s">
        <v>627</v>
      </c>
      <c r="D309" s="50" t="s">
        <v>637</v>
      </c>
      <c r="E309" s="51">
        <v>0</v>
      </c>
      <c r="F309" s="51">
        <v>0</v>
      </c>
      <c r="G309" s="51">
        <v>0</v>
      </c>
      <c r="H309" s="51">
        <v>0</v>
      </c>
      <c r="I309" s="51">
        <v>0</v>
      </c>
      <c r="J309" s="51">
        <v>0</v>
      </c>
      <c r="K309" s="51">
        <v>0</v>
      </c>
      <c r="L309" s="51">
        <v>0</v>
      </c>
      <c r="M309" s="51">
        <v>0</v>
      </c>
      <c r="N309" s="51">
        <v>0</v>
      </c>
      <c r="O309" s="51">
        <v>0</v>
      </c>
      <c r="P309" s="51">
        <v>0</v>
      </c>
      <c r="Q309" s="51">
        <v>0</v>
      </c>
      <c r="R309" s="51">
        <v>0</v>
      </c>
      <c r="S309" s="51">
        <v>0</v>
      </c>
      <c r="T309" s="51">
        <v>0</v>
      </c>
      <c r="U309" s="51">
        <v>0</v>
      </c>
      <c r="V309" s="51">
        <v>9701159.1999999993</v>
      </c>
      <c r="W309" s="51">
        <v>5424660.6099999901</v>
      </c>
      <c r="X309" s="51">
        <v>5424660.6100000003</v>
      </c>
      <c r="Y309" s="51">
        <v>4244400.53</v>
      </c>
      <c r="Z309" s="51">
        <v>4244400.53</v>
      </c>
      <c r="AA309" s="51">
        <v>4244400.53</v>
      </c>
      <c r="AB309" s="51">
        <v>4244400.53</v>
      </c>
      <c r="AC309" s="51">
        <v>2529630.5</v>
      </c>
      <c r="AD309" s="51">
        <v>2529630.5</v>
      </c>
      <c r="AE309" s="51">
        <v>2553057.73</v>
      </c>
      <c r="AF309" s="51">
        <v>1736943.49</v>
      </c>
      <c r="AG309" s="51">
        <v>1736943.49</v>
      </c>
      <c r="AH309" s="51">
        <v>1736943.49</v>
      </c>
      <c r="AI309" s="51">
        <v>1736943.49</v>
      </c>
      <c r="AJ309" s="51">
        <v>2041654.07</v>
      </c>
      <c r="AK309" s="51">
        <v>2041654.07</v>
      </c>
      <c r="AL309" s="51">
        <v>2041654.07</v>
      </c>
      <c r="AM309" s="51">
        <v>2041654.07</v>
      </c>
      <c r="AN309" s="51">
        <v>2041654.07</v>
      </c>
      <c r="AO309" s="51">
        <v>2041654.07</v>
      </c>
      <c r="AP309" s="51">
        <v>0</v>
      </c>
      <c r="AQ309" s="51">
        <v>0</v>
      </c>
      <c r="AR309" s="51">
        <v>0</v>
      </c>
      <c r="AS309" s="51">
        <v>0</v>
      </c>
      <c r="AT309" s="51">
        <v>0</v>
      </c>
      <c r="AU309" s="51">
        <v>0</v>
      </c>
      <c r="AV309" s="51">
        <v>0</v>
      </c>
      <c r="AW309" s="51">
        <v>0</v>
      </c>
      <c r="AX309" s="51">
        <v>0</v>
      </c>
      <c r="AY309" s="51">
        <v>0</v>
      </c>
      <c r="AZ309" s="51">
        <v>0</v>
      </c>
      <c r="BA309" s="51">
        <v>0</v>
      </c>
      <c r="BB309" s="51">
        <v>0</v>
      </c>
      <c r="BC309" s="51">
        <v>0</v>
      </c>
      <c r="BD309" s="51">
        <v>0</v>
      </c>
      <c r="BE309" s="51">
        <v>0</v>
      </c>
      <c r="BF309" s="51">
        <v>0</v>
      </c>
      <c r="BG309" s="51">
        <v>0</v>
      </c>
      <c r="BH309" s="51">
        <v>0</v>
      </c>
      <c r="BI309" s="51">
        <v>0</v>
      </c>
      <c r="BJ309" s="51">
        <v>0</v>
      </c>
      <c r="BK309" s="51">
        <v>0</v>
      </c>
      <c r="BL309" s="51">
        <v>0</v>
      </c>
      <c r="BM309" s="51">
        <v>0</v>
      </c>
      <c r="BN309" s="51">
        <v>0</v>
      </c>
      <c r="BO309" s="51">
        <v>0</v>
      </c>
      <c r="BP309" s="51">
        <v>0</v>
      </c>
      <c r="BQ309" s="51">
        <v>0</v>
      </c>
      <c r="BR309" s="51">
        <v>0</v>
      </c>
      <c r="BS309" s="51">
        <v>0</v>
      </c>
      <c r="BT309" s="51">
        <v>0</v>
      </c>
      <c r="BU309" s="51">
        <v>0</v>
      </c>
      <c r="BV309" s="51">
        <v>0</v>
      </c>
      <c r="BW309" s="51">
        <v>0</v>
      </c>
      <c r="BX309" s="51">
        <v>0</v>
      </c>
      <c r="BY309" s="51">
        <v>0</v>
      </c>
      <c r="BZ309" s="51">
        <v>0</v>
      </c>
      <c r="CA309" s="51">
        <v>0</v>
      </c>
      <c r="CB309" s="51">
        <v>0</v>
      </c>
      <c r="CC309" s="51">
        <v>0</v>
      </c>
      <c r="CD309" s="51">
        <v>0</v>
      </c>
    </row>
    <row r="310" spans="1:82" hidden="1" x14ac:dyDescent="0.2">
      <c r="A310" s="50" t="s">
        <v>418</v>
      </c>
      <c r="B310" s="50" t="s">
        <v>144</v>
      </c>
      <c r="C310" s="50" t="s">
        <v>638</v>
      </c>
      <c r="D310" s="50" t="s">
        <v>639</v>
      </c>
      <c r="E310" s="51">
        <v>0</v>
      </c>
      <c r="F310" s="51">
        <v>0</v>
      </c>
      <c r="G310" s="51">
        <v>0</v>
      </c>
      <c r="H310" s="51">
        <v>0</v>
      </c>
      <c r="I310" s="51">
        <v>0</v>
      </c>
      <c r="J310" s="51">
        <v>0</v>
      </c>
      <c r="K310" s="51">
        <v>0</v>
      </c>
      <c r="L310" s="51">
        <v>0</v>
      </c>
      <c r="M310" s="51">
        <v>0</v>
      </c>
      <c r="N310" s="51">
        <v>0</v>
      </c>
      <c r="O310" s="51">
        <v>0</v>
      </c>
      <c r="P310" s="51">
        <v>0</v>
      </c>
      <c r="Q310" s="51">
        <v>0</v>
      </c>
      <c r="R310" s="51">
        <v>0</v>
      </c>
      <c r="S310" s="51">
        <v>0</v>
      </c>
      <c r="T310" s="51">
        <v>0</v>
      </c>
      <c r="U310" s="51">
        <v>0</v>
      </c>
      <c r="V310" s="51">
        <v>0</v>
      </c>
      <c r="W310" s="51">
        <v>0</v>
      </c>
      <c r="X310" s="51">
        <v>0</v>
      </c>
      <c r="Y310" s="51">
        <v>0</v>
      </c>
      <c r="Z310" s="51">
        <v>0</v>
      </c>
      <c r="AA310" s="51">
        <v>0</v>
      </c>
      <c r="AB310" s="51">
        <v>0</v>
      </c>
      <c r="AC310" s="51">
        <v>0</v>
      </c>
      <c r="AD310" s="51">
        <v>0</v>
      </c>
      <c r="AE310" s="51">
        <v>0</v>
      </c>
      <c r="AF310" s="51">
        <v>0</v>
      </c>
      <c r="AG310" s="51">
        <v>0</v>
      </c>
      <c r="AH310" s="51">
        <v>0</v>
      </c>
      <c r="AI310" s="51">
        <v>0</v>
      </c>
      <c r="AJ310" s="51">
        <v>61145.919999999998</v>
      </c>
      <c r="AK310" s="51">
        <v>60034.17</v>
      </c>
      <c r="AL310" s="51">
        <v>58922.42</v>
      </c>
      <c r="AM310" s="51">
        <v>57810.67</v>
      </c>
      <c r="AN310" s="51">
        <v>56698.92</v>
      </c>
      <c r="AO310" s="51">
        <v>55587.17</v>
      </c>
      <c r="AP310" s="51">
        <v>54475.42</v>
      </c>
      <c r="AQ310" s="51">
        <v>54475.42</v>
      </c>
      <c r="AR310" s="51">
        <v>53363.67</v>
      </c>
      <c r="AS310" s="51">
        <v>52251.92</v>
      </c>
      <c r="AT310" s="51">
        <v>51140.17</v>
      </c>
      <c r="AU310" s="51">
        <v>50028.42</v>
      </c>
      <c r="AV310" s="51">
        <v>48916.67</v>
      </c>
      <c r="AW310" s="51">
        <v>47804.92</v>
      </c>
      <c r="AX310" s="51">
        <v>46693.17</v>
      </c>
      <c r="AY310" s="51">
        <v>45581.42</v>
      </c>
      <c r="AZ310" s="51">
        <v>44469.67</v>
      </c>
      <c r="BA310" s="51">
        <v>43357.919999999998</v>
      </c>
      <c r="BB310" s="51">
        <v>42246.17</v>
      </c>
      <c r="BC310" s="51">
        <v>41134.42</v>
      </c>
      <c r="BD310" s="51">
        <v>41134.42</v>
      </c>
      <c r="BE310" s="51">
        <v>41134.42</v>
      </c>
      <c r="BF310" s="51">
        <v>41134.42</v>
      </c>
      <c r="BG310" s="51">
        <v>41134.42</v>
      </c>
      <c r="BH310" s="51">
        <v>41134.42</v>
      </c>
      <c r="BI310" s="51">
        <v>41134.42</v>
      </c>
      <c r="BJ310" s="51">
        <v>41134.42</v>
      </c>
      <c r="BK310" s="51">
        <v>41134.42</v>
      </c>
      <c r="BL310" s="51">
        <v>41134.42</v>
      </c>
      <c r="BM310" s="51">
        <v>41134.42</v>
      </c>
      <c r="BN310" s="51">
        <v>41134.42</v>
      </c>
      <c r="BO310" s="51">
        <v>41134.42</v>
      </c>
      <c r="BP310" s="51">
        <v>41134.42</v>
      </c>
      <c r="BQ310" s="51">
        <v>41134.42</v>
      </c>
      <c r="BR310" s="51">
        <v>41134.42</v>
      </c>
      <c r="BS310" s="51">
        <v>41134.42</v>
      </c>
      <c r="BT310" s="51">
        <v>41134.42</v>
      </c>
      <c r="BU310" s="51">
        <v>41134.42</v>
      </c>
      <c r="BV310" s="51">
        <v>41134.42</v>
      </c>
      <c r="BW310" s="51">
        <v>41134.42</v>
      </c>
      <c r="BX310" s="51">
        <v>41134.42</v>
      </c>
      <c r="BY310" s="51">
        <v>41134.42</v>
      </c>
      <c r="BZ310" s="51">
        <v>41134.42</v>
      </c>
      <c r="CA310" s="51">
        <v>41134.42</v>
      </c>
      <c r="CB310" s="51">
        <v>41134.42</v>
      </c>
      <c r="CC310" s="51">
        <v>41134.42</v>
      </c>
      <c r="CD310" s="51">
        <v>41134.42</v>
      </c>
    </row>
    <row r="311" spans="1:82" hidden="1" x14ac:dyDescent="0.2">
      <c r="A311" s="50" t="s">
        <v>418</v>
      </c>
      <c r="B311" s="50" t="s">
        <v>144</v>
      </c>
      <c r="C311" s="50" t="s">
        <v>295</v>
      </c>
      <c r="D311" s="50" t="s">
        <v>640</v>
      </c>
      <c r="E311" s="51">
        <v>722583577.5</v>
      </c>
      <c r="F311" s="51">
        <v>722583577.5</v>
      </c>
      <c r="G311" s="51">
        <v>749958205.5</v>
      </c>
      <c r="H311" s="51">
        <v>749895792.5</v>
      </c>
      <c r="I311" s="51">
        <v>749895792.5</v>
      </c>
      <c r="J311" s="51">
        <v>732150004.5</v>
      </c>
      <c r="K311" s="51">
        <v>732150004.5</v>
      </c>
      <c r="L311" s="51">
        <v>732150004.5</v>
      </c>
      <c r="M311" s="51">
        <v>714768168.5</v>
      </c>
      <c r="N311" s="51">
        <v>714768168.51999998</v>
      </c>
      <c r="O311" s="51">
        <v>714768168.51999998</v>
      </c>
      <c r="P311" s="51">
        <v>721517220.07999992</v>
      </c>
      <c r="Q311" s="51">
        <v>721517220.07999992</v>
      </c>
      <c r="R311" s="51">
        <v>721670228.51999998</v>
      </c>
      <c r="S311" s="51">
        <v>721670228.51999998</v>
      </c>
      <c r="T311" s="51">
        <v>736737943.51999998</v>
      </c>
      <c r="U311" s="51">
        <v>736737943.51999998</v>
      </c>
      <c r="V311" s="51">
        <v>736737943.51999998</v>
      </c>
      <c r="W311" s="51">
        <v>699947380.51999998</v>
      </c>
      <c r="X311" s="51">
        <v>699947380.51999998</v>
      </c>
      <c r="Y311" s="51">
        <v>699947380.51999998</v>
      </c>
      <c r="Z311" s="51">
        <v>688922947.51999998</v>
      </c>
      <c r="AA311" s="51">
        <v>688922947.51999998</v>
      </c>
      <c r="AB311" s="51">
        <v>688922947.51999998</v>
      </c>
      <c r="AC311" s="51">
        <v>677630600.51999998</v>
      </c>
      <c r="AD311" s="51">
        <v>677630600.51999998</v>
      </c>
      <c r="AE311" s="51">
        <v>677630600.51999998</v>
      </c>
      <c r="AF311" s="51">
        <v>677630600.51999998</v>
      </c>
      <c r="AG311" s="51">
        <v>690984128.51999998</v>
      </c>
      <c r="AH311" s="51">
        <v>690984128.51999998</v>
      </c>
      <c r="AI311" s="51">
        <v>690984128.51999998</v>
      </c>
      <c r="AJ311" s="51">
        <v>700734322.51999998</v>
      </c>
      <c r="AK311" s="51">
        <v>700734322.51999998</v>
      </c>
      <c r="AL311" s="51">
        <v>700734322.51999998</v>
      </c>
      <c r="AM311" s="51">
        <v>691943097.51999998</v>
      </c>
      <c r="AN311" s="51">
        <v>691943097.51999998</v>
      </c>
      <c r="AO311" s="51">
        <v>691943097.51999998</v>
      </c>
      <c r="AP311" s="51">
        <v>703843866.51999998</v>
      </c>
      <c r="AQ311" s="51">
        <v>703843866.51999998</v>
      </c>
      <c r="AR311" s="51">
        <v>703843866.51999998</v>
      </c>
      <c r="AS311" s="51">
        <v>703843866.51999998</v>
      </c>
      <c r="AT311" s="51">
        <v>709941464.51999998</v>
      </c>
      <c r="AU311" s="51">
        <v>709941464.51999998</v>
      </c>
      <c r="AV311" s="51">
        <v>709941464.51999998</v>
      </c>
      <c r="AW311" s="51">
        <v>719662395.51999998</v>
      </c>
      <c r="AX311" s="51">
        <v>719662395.51999998</v>
      </c>
      <c r="AY311" s="51">
        <v>719662395.51999998</v>
      </c>
      <c r="AZ311" s="51">
        <v>711063418.51999998</v>
      </c>
      <c r="BA311" s="51">
        <v>711063418.51999998</v>
      </c>
      <c r="BB311" s="51">
        <v>711063418.51999998</v>
      </c>
      <c r="BC311" s="51">
        <v>733472564.51999998</v>
      </c>
      <c r="BD311" s="51">
        <v>733472564.51999998</v>
      </c>
      <c r="BE311" s="51">
        <v>733472564.51999998</v>
      </c>
      <c r="BF311" s="51">
        <v>733472564.51999998</v>
      </c>
      <c r="BG311" s="51">
        <v>733472564.51999998</v>
      </c>
      <c r="BH311" s="51">
        <v>733472564.51999998</v>
      </c>
      <c r="BI311" s="51">
        <v>733472564.51999998</v>
      </c>
      <c r="BJ311" s="51">
        <v>733472564.51999998</v>
      </c>
      <c r="BK311" s="51">
        <v>733472564.51999998</v>
      </c>
      <c r="BL311" s="51">
        <v>733472564.51999998</v>
      </c>
      <c r="BM311" s="51">
        <v>733472564.51999998</v>
      </c>
      <c r="BN311" s="51">
        <v>733472564.51999998</v>
      </c>
      <c r="BO311" s="51">
        <v>733472564.51999998</v>
      </c>
      <c r="BP311" s="51">
        <v>733472564.51999998</v>
      </c>
      <c r="BQ311" s="51">
        <v>733472564.51999998</v>
      </c>
      <c r="BR311" s="51">
        <v>733472564.51999998</v>
      </c>
      <c r="BS311" s="51">
        <v>733472564.51999998</v>
      </c>
      <c r="BT311" s="51">
        <v>733472564.51999998</v>
      </c>
      <c r="BU311" s="51">
        <v>733472564.51999998</v>
      </c>
      <c r="BV311" s="51">
        <v>733472564.51999998</v>
      </c>
      <c r="BW311" s="51">
        <v>733472564.51999998</v>
      </c>
      <c r="BX311" s="51">
        <v>733472564.51999998</v>
      </c>
      <c r="BY311" s="51">
        <v>733472564.51999998</v>
      </c>
      <c r="BZ311" s="51">
        <v>733472564.51999998</v>
      </c>
      <c r="CA311" s="51">
        <v>733472564.51999998</v>
      </c>
      <c r="CB311" s="51">
        <v>733472564.51999998</v>
      </c>
      <c r="CC311" s="51">
        <v>733472564.51999998</v>
      </c>
      <c r="CD311" s="51">
        <v>733472564.51999998</v>
      </c>
    </row>
    <row r="312" spans="1:82" hidden="1" x14ac:dyDescent="0.2">
      <c r="A312" s="50" t="s">
        <v>418</v>
      </c>
      <c r="B312" s="50" t="s">
        <v>144</v>
      </c>
      <c r="C312" s="50" t="s">
        <v>641</v>
      </c>
      <c r="D312" s="50" t="s">
        <v>642</v>
      </c>
      <c r="E312" s="51">
        <v>935871.5</v>
      </c>
      <c r="F312" s="51">
        <v>863215.74</v>
      </c>
      <c r="G312" s="51">
        <v>790559.98</v>
      </c>
      <c r="H312" s="51">
        <v>717904.22</v>
      </c>
      <c r="I312" s="51">
        <v>645248.46</v>
      </c>
      <c r="J312" s="51">
        <v>572592.69999999995</v>
      </c>
      <c r="K312" s="51">
        <v>499936.94</v>
      </c>
      <c r="L312" s="51">
        <v>427281.18</v>
      </c>
      <c r="M312" s="51">
        <v>354625.42</v>
      </c>
      <c r="N312" s="51">
        <v>281969.65999999997</v>
      </c>
      <c r="O312" s="51">
        <v>209313.89999999997</v>
      </c>
      <c r="P312" s="51">
        <v>136658.14000000001</v>
      </c>
      <c r="Q312" s="51">
        <v>136658.14000000001</v>
      </c>
      <c r="R312" s="51">
        <v>125269.97000000002</v>
      </c>
      <c r="S312" s="51">
        <v>113881.8</v>
      </c>
      <c r="T312" s="51">
        <v>102493.63</v>
      </c>
      <c r="U312" s="51">
        <v>91105.46</v>
      </c>
      <c r="V312" s="51">
        <v>79717.290000000008</v>
      </c>
      <c r="W312" s="51">
        <v>68329.119999999995</v>
      </c>
      <c r="X312" s="51">
        <v>56940.95</v>
      </c>
      <c r="Y312" s="51">
        <v>45552.78</v>
      </c>
      <c r="Z312" s="51">
        <v>34164.61</v>
      </c>
      <c r="AA312" s="51">
        <v>22776.440000000002</v>
      </c>
      <c r="AB312" s="51">
        <v>11388.269999999999</v>
      </c>
      <c r="AC312" s="51">
        <v>0.1000000000003638</v>
      </c>
      <c r="AD312" s="51">
        <v>0.1000000000003638</v>
      </c>
      <c r="AE312" s="51">
        <v>0.1</v>
      </c>
      <c r="AF312" s="51">
        <v>0.1</v>
      </c>
      <c r="AG312" s="51">
        <v>0.1</v>
      </c>
      <c r="AH312" s="51">
        <v>0</v>
      </c>
      <c r="AI312" s="51">
        <v>0</v>
      </c>
      <c r="AJ312" s="51">
        <v>0</v>
      </c>
      <c r="AK312" s="51">
        <v>0</v>
      </c>
      <c r="AL312" s="51">
        <v>0</v>
      </c>
      <c r="AM312" s="51">
        <v>0</v>
      </c>
      <c r="AN312" s="51">
        <v>0</v>
      </c>
      <c r="AO312" s="51">
        <v>0</v>
      </c>
      <c r="AP312" s="51">
        <v>0</v>
      </c>
      <c r="AQ312" s="51">
        <v>0</v>
      </c>
      <c r="AR312" s="51">
        <v>0</v>
      </c>
      <c r="AS312" s="51">
        <v>0</v>
      </c>
      <c r="AT312" s="51">
        <v>0</v>
      </c>
      <c r="AU312" s="51">
        <v>0</v>
      </c>
      <c r="AV312" s="51">
        <v>0</v>
      </c>
      <c r="AW312" s="51">
        <v>0</v>
      </c>
      <c r="AX312" s="51">
        <v>0</v>
      </c>
      <c r="AY312" s="51">
        <v>0</v>
      </c>
      <c r="AZ312" s="51">
        <v>0</v>
      </c>
      <c r="BA312" s="51">
        <v>0</v>
      </c>
      <c r="BB312" s="51">
        <v>0</v>
      </c>
      <c r="BC312" s="51">
        <v>0</v>
      </c>
      <c r="BD312" s="51">
        <v>0</v>
      </c>
      <c r="BE312" s="51">
        <v>0</v>
      </c>
      <c r="BF312" s="51">
        <v>0</v>
      </c>
      <c r="BG312" s="51">
        <v>0</v>
      </c>
      <c r="BH312" s="51">
        <v>0</v>
      </c>
      <c r="BI312" s="51">
        <v>0</v>
      </c>
      <c r="BJ312" s="51">
        <v>0</v>
      </c>
      <c r="BK312" s="51">
        <v>0</v>
      </c>
      <c r="BL312" s="51">
        <v>0</v>
      </c>
      <c r="BM312" s="51">
        <v>0</v>
      </c>
      <c r="BN312" s="51">
        <v>0</v>
      </c>
      <c r="BO312" s="51">
        <v>0</v>
      </c>
      <c r="BP312" s="51">
        <v>0</v>
      </c>
      <c r="BQ312" s="51">
        <v>0</v>
      </c>
      <c r="BR312" s="51">
        <v>0</v>
      </c>
      <c r="BS312" s="51">
        <v>0</v>
      </c>
      <c r="BT312" s="51">
        <v>0</v>
      </c>
      <c r="BU312" s="51">
        <v>0</v>
      </c>
      <c r="BV312" s="51">
        <v>0</v>
      </c>
      <c r="BW312" s="51">
        <v>0</v>
      </c>
      <c r="BX312" s="51">
        <v>0</v>
      </c>
      <c r="BY312" s="51">
        <v>0</v>
      </c>
      <c r="BZ312" s="51">
        <v>0</v>
      </c>
      <c r="CA312" s="51">
        <v>0</v>
      </c>
      <c r="CB312" s="51">
        <v>0</v>
      </c>
      <c r="CC312" s="51">
        <v>0</v>
      </c>
      <c r="CD312" s="51">
        <v>0</v>
      </c>
    </row>
    <row r="313" spans="1:82" hidden="1" x14ac:dyDescent="0.2">
      <c r="A313" s="50" t="s">
        <v>418</v>
      </c>
      <c r="B313" s="50" t="s">
        <v>144</v>
      </c>
      <c r="C313" s="50" t="s">
        <v>643</v>
      </c>
      <c r="D313" s="50" t="s">
        <v>644</v>
      </c>
      <c r="E313" s="51">
        <v>10003840</v>
      </c>
      <c r="F313" s="51">
        <v>9965511</v>
      </c>
      <c r="G313" s="51">
        <v>9927182</v>
      </c>
      <c r="H313" s="51">
        <v>9888853</v>
      </c>
      <c r="I313" s="51">
        <v>9850524</v>
      </c>
      <c r="J313" s="51">
        <v>9812195</v>
      </c>
      <c r="K313" s="51">
        <v>9773866</v>
      </c>
      <c r="L313" s="51">
        <v>9735537</v>
      </c>
      <c r="M313" s="51">
        <v>9697208</v>
      </c>
      <c r="N313" s="51">
        <v>9658879</v>
      </c>
      <c r="O313" s="51">
        <v>9620550</v>
      </c>
      <c r="P313" s="51">
        <v>9582221</v>
      </c>
      <c r="Q313" s="51">
        <v>9582221</v>
      </c>
      <c r="R313" s="51">
        <v>9543892</v>
      </c>
      <c r="S313" s="51">
        <v>9505563</v>
      </c>
      <c r="T313" s="51">
        <v>9467234</v>
      </c>
      <c r="U313" s="51">
        <v>9428905</v>
      </c>
      <c r="V313" s="51">
        <v>9390576</v>
      </c>
      <c r="W313" s="51">
        <v>9352247</v>
      </c>
      <c r="X313" s="51">
        <v>9313918</v>
      </c>
      <c r="Y313" s="51">
        <v>9275589</v>
      </c>
      <c r="Z313" s="51">
        <v>9237260</v>
      </c>
      <c r="AA313" s="51">
        <v>9198931</v>
      </c>
      <c r="AB313" s="51">
        <v>9160602</v>
      </c>
      <c r="AC313" s="51">
        <v>9122273</v>
      </c>
      <c r="AD313" s="51">
        <v>9122273</v>
      </c>
      <c r="AE313" s="51">
        <v>9083944</v>
      </c>
      <c r="AF313" s="51">
        <v>9045615</v>
      </c>
      <c r="AG313" s="51">
        <v>9007286</v>
      </c>
      <c r="AH313" s="51">
        <v>8968957</v>
      </c>
      <c r="AI313" s="51">
        <v>8930628</v>
      </c>
      <c r="AJ313" s="51">
        <v>8892299</v>
      </c>
      <c r="AK313" s="51">
        <v>8853970</v>
      </c>
      <c r="AL313" s="51">
        <v>8815641</v>
      </c>
      <c r="AM313" s="51">
        <v>8777312</v>
      </c>
      <c r="AN313" s="51">
        <v>8738983</v>
      </c>
      <c r="AO313" s="51">
        <v>8700654</v>
      </c>
      <c r="AP313" s="51">
        <v>8662325</v>
      </c>
      <c r="AQ313" s="51">
        <v>8662325</v>
      </c>
      <c r="AR313" s="51">
        <v>8623996</v>
      </c>
      <c r="AS313" s="51">
        <v>8585667</v>
      </c>
      <c r="AT313" s="51">
        <v>8547338</v>
      </c>
      <c r="AU313" s="51">
        <v>8509009</v>
      </c>
      <c r="AV313" s="51">
        <v>8470680</v>
      </c>
      <c r="AW313" s="51">
        <v>8432351</v>
      </c>
      <c r="AX313" s="51">
        <v>8394022</v>
      </c>
      <c r="AY313" s="51">
        <v>8355693</v>
      </c>
      <c r="AZ313" s="51">
        <v>8317364</v>
      </c>
      <c r="BA313" s="51">
        <v>8279035</v>
      </c>
      <c r="BB313" s="51">
        <v>8240706</v>
      </c>
      <c r="BC313" s="51">
        <v>8202377</v>
      </c>
      <c r="BD313" s="51">
        <v>8202377</v>
      </c>
      <c r="BE313" s="51">
        <v>8164048</v>
      </c>
      <c r="BF313" s="51">
        <v>8125719</v>
      </c>
      <c r="BG313" s="51">
        <v>8087390</v>
      </c>
      <c r="BH313" s="51">
        <v>8049061</v>
      </c>
      <c r="BI313" s="51">
        <v>8010732</v>
      </c>
      <c r="BJ313" s="51">
        <v>7972403</v>
      </c>
      <c r="BK313" s="51">
        <v>7934074</v>
      </c>
      <c r="BL313" s="51">
        <v>7895745</v>
      </c>
      <c r="BM313" s="51">
        <v>7857416</v>
      </c>
      <c r="BN313" s="51">
        <v>7819087</v>
      </c>
      <c r="BO313" s="51">
        <v>7780758</v>
      </c>
      <c r="BP313" s="51">
        <v>7742429</v>
      </c>
      <c r="BQ313" s="51">
        <v>7742429</v>
      </c>
      <c r="BR313" s="51">
        <v>7704100</v>
      </c>
      <c r="BS313" s="51">
        <v>7665771</v>
      </c>
      <c r="BT313" s="51">
        <v>7627442</v>
      </c>
      <c r="BU313" s="51">
        <v>7589113</v>
      </c>
      <c r="BV313" s="51">
        <v>7550784</v>
      </c>
      <c r="BW313" s="51">
        <v>7512455</v>
      </c>
      <c r="BX313" s="51">
        <v>7474126</v>
      </c>
      <c r="BY313" s="51">
        <v>7435797</v>
      </c>
      <c r="BZ313" s="51">
        <v>7397468</v>
      </c>
      <c r="CA313" s="51">
        <v>7359139</v>
      </c>
      <c r="CB313" s="51">
        <v>7320810</v>
      </c>
      <c r="CC313" s="51">
        <v>7282481</v>
      </c>
      <c r="CD313" s="51">
        <v>7282481</v>
      </c>
    </row>
    <row r="314" spans="1:82" hidden="1" x14ac:dyDescent="0.2">
      <c r="A314" s="50" t="s">
        <v>418</v>
      </c>
      <c r="B314" s="50" t="s">
        <v>144</v>
      </c>
      <c r="C314" s="50" t="s">
        <v>645</v>
      </c>
      <c r="D314" s="50" t="s">
        <v>646</v>
      </c>
      <c r="E314" s="51">
        <v>329959869</v>
      </c>
      <c r="F314" s="51">
        <v>325312547</v>
      </c>
      <c r="G314" s="51">
        <v>320665225</v>
      </c>
      <c r="H314" s="51">
        <v>316017903</v>
      </c>
      <c r="I314" s="51">
        <v>311370581</v>
      </c>
      <c r="J314" s="51">
        <v>306723259</v>
      </c>
      <c r="K314" s="51">
        <v>302075937</v>
      </c>
      <c r="L314" s="51">
        <v>297428615</v>
      </c>
      <c r="M314" s="51">
        <v>292781293</v>
      </c>
      <c r="N314" s="51">
        <v>288133971</v>
      </c>
      <c r="O314" s="51">
        <v>283486649</v>
      </c>
      <c r="P314" s="51">
        <v>278839327</v>
      </c>
      <c r="Q314" s="51">
        <v>278839327</v>
      </c>
      <c r="R314" s="51">
        <v>274192005</v>
      </c>
      <c r="S314" s="51">
        <v>269544683</v>
      </c>
      <c r="T314" s="51">
        <v>264897361</v>
      </c>
      <c r="U314" s="51">
        <v>260250039</v>
      </c>
      <c r="V314" s="51">
        <v>255602717</v>
      </c>
      <c r="W314" s="51">
        <v>250955395</v>
      </c>
      <c r="X314" s="51">
        <v>246308073</v>
      </c>
      <c r="Y314" s="51">
        <v>241660751</v>
      </c>
      <c r="Z314" s="51">
        <v>237013429</v>
      </c>
      <c r="AA314" s="51">
        <v>232366107</v>
      </c>
      <c r="AB314" s="51">
        <v>227718785</v>
      </c>
      <c r="AC314" s="51">
        <v>223071463</v>
      </c>
      <c r="AD314" s="51">
        <v>223071463</v>
      </c>
      <c r="AE314" s="51">
        <v>218424141</v>
      </c>
      <c r="AF314" s="51">
        <v>213776819</v>
      </c>
      <c r="AG314" s="51">
        <v>209129497</v>
      </c>
      <c r="AH314" s="51">
        <v>204482175</v>
      </c>
      <c r="AI314" s="51">
        <v>199834853</v>
      </c>
      <c r="AJ314" s="51">
        <v>195187531</v>
      </c>
      <c r="AK314" s="51">
        <v>190540209</v>
      </c>
      <c r="AL314" s="51">
        <v>185892887</v>
      </c>
      <c r="AM314" s="51">
        <v>181245565</v>
      </c>
      <c r="AN314" s="51">
        <v>176598243</v>
      </c>
      <c r="AO314" s="51">
        <v>171950921</v>
      </c>
      <c r="AP314" s="51">
        <v>167303599</v>
      </c>
      <c r="AQ314" s="51">
        <v>167303599</v>
      </c>
      <c r="AR314" s="51">
        <v>162656277</v>
      </c>
      <c r="AS314" s="51">
        <v>158008955</v>
      </c>
      <c r="AT314" s="51">
        <v>153361633</v>
      </c>
      <c r="AU314" s="51">
        <v>148714311</v>
      </c>
      <c r="AV314" s="51">
        <v>144066989</v>
      </c>
      <c r="AW314" s="51">
        <v>139419667</v>
      </c>
      <c r="AX314" s="51">
        <v>134772345</v>
      </c>
      <c r="AY314" s="51">
        <v>130125023</v>
      </c>
      <c r="AZ314" s="51">
        <v>125477701</v>
      </c>
      <c r="BA314" s="51">
        <v>120830379</v>
      </c>
      <c r="BB314" s="51">
        <v>116183057</v>
      </c>
      <c r="BC314" s="51">
        <v>111535735</v>
      </c>
      <c r="BD314" s="51">
        <v>111535735</v>
      </c>
      <c r="BE314" s="51">
        <v>106888413.57142857</v>
      </c>
      <c r="BF314" s="51">
        <v>102241092.14285713</v>
      </c>
      <c r="BG314" s="51">
        <v>97593770.714285702</v>
      </c>
      <c r="BH314" s="51">
        <v>92946449.285714269</v>
      </c>
      <c r="BI314" s="51">
        <v>88299127.857142851</v>
      </c>
      <c r="BJ314" s="51">
        <v>83651806.428571418</v>
      </c>
      <c r="BK314" s="51">
        <v>79004484.999999985</v>
      </c>
      <c r="BL314" s="51">
        <v>74357163.571428567</v>
      </c>
      <c r="BM314" s="51">
        <v>69709842.142857134</v>
      </c>
      <c r="BN314" s="51">
        <v>65062520.714285694</v>
      </c>
      <c r="BO314" s="51">
        <v>60415199.285714261</v>
      </c>
      <c r="BP314" s="51">
        <v>55767877.857142828</v>
      </c>
      <c r="BQ314" s="51">
        <v>55767877.857142828</v>
      </c>
      <c r="BR314" s="51">
        <v>51120556.428571396</v>
      </c>
      <c r="BS314" s="51">
        <v>46473234.999999963</v>
      </c>
      <c r="BT314" s="51">
        <v>41825913.57142853</v>
      </c>
      <c r="BU314" s="51">
        <v>37178592.142857105</v>
      </c>
      <c r="BV314" s="51">
        <v>32531270.714285672</v>
      </c>
      <c r="BW314" s="51">
        <v>27883949.285714239</v>
      </c>
      <c r="BX314" s="51">
        <v>23236627.857142806</v>
      </c>
      <c r="BY314" s="51">
        <v>18589306.428571373</v>
      </c>
      <c r="BZ314" s="51">
        <v>13941984.99999994</v>
      </c>
      <c r="CA314" s="51">
        <v>9294663.5714285076</v>
      </c>
      <c r="CB314" s="51">
        <v>4647342.1428570747</v>
      </c>
      <c r="CC314" s="51">
        <v>20.714285641908646</v>
      </c>
      <c r="CD314" s="51">
        <v>20.714285641908646</v>
      </c>
    </row>
    <row r="315" spans="1:82" hidden="1" x14ac:dyDescent="0.2">
      <c r="A315" s="50" t="s">
        <v>418</v>
      </c>
      <c r="B315" s="50" t="s">
        <v>144</v>
      </c>
      <c r="C315" s="50" t="s">
        <v>647</v>
      </c>
      <c r="D315" s="50" t="s">
        <v>648</v>
      </c>
      <c r="E315" s="51">
        <v>4283552</v>
      </c>
      <c r="F315" s="51">
        <v>4267479</v>
      </c>
      <c r="G315" s="51">
        <v>4251406</v>
      </c>
      <c r="H315" s="51">
        <v>4235333</v>
      </c>
      <c r="I315" s="51">
        <v>4219260</v>
      </c>
      <c r="J315" s="51">
        <v>4203187</v>
      </c>
      <c r="K315" s="51">
        <v>4187114</v>
      </c>
      <c r="L315" s="51">
        <v>4171041</v>
      </c>
      <c r="M315" s="51">
        <v>4154968</v>
      </c>
      <c r="N315" s="51">
        <v>4138895</v>
      </c>
      <c r="O315" s="51">
        <v>4122822</v>
      </c>
      <c r="P315" s="51">
        <v>4106749</v>
      </c>
      <c r="Q315" s="51">
        <v>4106749</v>
      </c>
      <c r="R315" s="51">
        <v>4090676</v>
      </c>
      <c r="S315" s="51">
        <v>4074603</v>
      </c>
      <c r="T315" s="51">
        <v>4058530</v>
      </c>
      <c r="U315" s="51">
        <v>4042457</v>
      </c>
      <c r="V315" s="51">
        <v>4026384</v>
      </c>
      <c r="W315" s="51">
        <v>4010311</v>
      </c>
      <c r="X315" s="51">
        <v>3994238</v>
      </c>
      <c r="Y315" s="51">
        <v>3978165</v>
      </c>
      <c r="Z315" s="51">
        <v>3962092</v>
      </c>
      <c r="AA315" s="51">
        <v>3946019</v>
      </c>
      <c r="AB315" s="51">
        <v>3929946</v>
      </c>
      <c r="AC315" s="51">
        <v>3913873</v>
      </c>
      <c r="AD315" s="51">
        <v>3913873</v>
      </c>
      <c r="AE315" s="51">
        <v>3897800</v>
      </c>
      <c r="AF315" s="51">
        <v>3881727</v>
      </c>
      <c r="AG315" s="51">
        <v>3865654</v>
      </c>
      <c r="AH315" s="51">
        <v>3849581</v>
      </c>
      <c r="AI315" s="51">
        <v>3833508</v>
      </c>
      <c r="AJ315" s="51">
        <v>3817435</v>
      </c>
      <c r="AK315" s="51">
        <v>3801362</v>
      </c>
      <c r="AL315" s="51">
        <v>3785289</v>
      </c>
      <c r="AM315" s="51">
        <v>3769216</v>
      </c>
      <c r="AN315" s="51">
        <v>3753143</v>
      </c>
      <c r="AO315" s="51">
        <v>3737070</v>
      </c>
      <c r="AP315" s="51">
        <v>3720997</v>
      </c>
      <c r="AQ315" s="51">
        <v>3720997</v>
      </c>
      <c r="AR315" s="51">
        <v>3704924</v>
      </c>
      <c r="AS315" s="51">
        <v>3688851</v>
      </c>
      <c r="AT315" s="51">
        <v>3672778</v>
      </c>
      <c r="AU315" s="51">
        <v>3656705</v>
      </c>
      <c r="AV315" s="51">
        <v>3640632</v>
      </c>
      <c r="AW315" s="51">
        <v>3624559</v>
      </c>
      <c r="AX315" s="51">
        <v>3608486</v>
      </c>
      <c r="AY315" s="51">
        <v>3592413</v>
      </c>
      <c r="AZ315" s="51">
        <v>3576340</v>
      </c>
      <c r="BA315" s="51">
        <v>3560267</v>
      </c>
      <c r="BB315" s="51">
        <v>3544194</v>
      </c>
      <c r="BC315" s="51">
        <v>3528121</v>
      </c>
      <c r="BD315" s="51">
        <v>3528121</v>
      </c>
      <c r="BE315" s="51">
        <v>3512048</v>
      </c>
      <c r="BF315" s="51">
        <v>3495975</v>
      </c>
      <c r="BG315" s="51">
        <v>3479902</v>
      </c>
      <c r="BH315" s="51">
        <v>3463829</v>
      </c>
      <c r="BI315" s="51">
        <v>3447756</v>
      </c>
      <c r="BJ315" s="51">
        <v>3431683</v>
      </c>
      <c r="BK315" s="51">
        <v>3415610</v>
      </c>
      <c r="BL315" s="51">
        <v>3399537</v>
      </c>
      <c r="BM315" s="51">
        <v>3383464</v>
      </c>
      <c r="BN315" s="51">
        <v>3367391</v>
      </c>
      <c r="BO315" s="51">
        <v>3351318</v>
      </c>
      <c r="BP315" s="51">
        <v>3335245</v>
      </c>
      <c r="BQ315" s="51">
        <v>3335245</v>
      </c>
      <c r="BR315" s="51">
        <v>3319172</v>
      </c>
      <c r="BS315" s="51">
        <v>3303099</v>
      </c>
      <c r="BT315" s="51">
        <v>3287026</v>
      </c>
      <c r="BU315" s="51">
        <v>3270953</v>
      </c>
      <c r="BV315" s="51">
        <v>3254880</v>
      </c>
      <c r="BW315" s="51">
        <v>3238807</v>
      </c>
      <c r="BX315" s="51">
        <v>3222734</v>
      </c>
      <c r="BY315" s="51">
        <v>3206661</v>
      </c>
      <c r="BZ315" s="51">
        <v>3190588</v>
      </c>
      <c r="CA315" s="51">
        <v>3174515</v>
      </c>
      <c r="CB315" s="51">
        <v>3158442</v>
      </c>
      <c r="CC315" s="51">
        <v>3142369</v>
      </c>
      <c r="CD315" s="51">
        <v>3142369</v>
      </c>
    </row>
    <row r="316" spans="1:82" hidden="1" x14ac:dyDescent="0.2">
      <c r="A316" s="50" t="s">
        <v>418</v>
      </c>
      <c r="B316" s="50" t="s">
        <v>144</v>
      </c>
      <c r="C316" s="50" t="s">
        <v>649</v>
      </c>
      <c r="D316" s="50" t="s">
        <v>650</v>
      </c>
      <c r="E316" s="51">
        <v>29610407</v>
      </c>
      <c r="F316" s="51">
        <v>29502454</v>
      </c>
      <c r="G316" s="51">
        <v>29394501</v>
      </c>
      <c r="H316" s="51">
        <v>29286548</v>
      </c>
      <c r="I316" s="51">
        <v>29178595</v>
      </c>
      <c r="J316" s="51">
        <v>29070642</v>
      </c>
      <c r="K316" s="51">
        <v>28962689</v>
      </c>
      <c r="L316" s="51">
        <v>28854736</v>
      </c>
      <c r="M316" s="51">
        <v>28746783</v>
      </c>
      <c r="N316" s="51">
        <v>28638830</v>
      </c>
      <c r="O316" s="51">
        <v>28530877</v>
      </c>
      <c r="P316" s="51">
        <v>28422924</v>
      </c>
      <c r="Q316" s="51">
        <v>28422924</v>
      </c>
      <c r="R316" s="51">
        <v>28314971</v>
      </c>
      <c r="S316" s="51">
        <v>28207018</v>
      </c>
      <c r="T316" s="51">
        <v>28099065</v>
      </c>
      <c r="U316" s="51">
        <v>27991112</v>
      </c>
      <c r="V316" s="51">
        <v>27883159</v>
      </c>
      <c r="W316" s="51">
        <v>27775206</v>
      </c>
      <c r="X316" s="51">
        <v>27667253</v>
      </c>
      <c r="Y316" s="51">
        <v>27559300</v>
      </c>
      <c r="Z316" s="51">
        <v>27451347</v>
      </c>
      <c r="AA316" s="51">
        <v>27343394</v>
      </c>
      <c r="AB316" s="51">
        <v>27235441</v>
      </c>
      <c r="AC316" s="51">
        <v>27127488</v>
      </c>
      <c r="AD316" s="51">
        <v>27127488</v>
      </c>
      <c r="AE316" s="51">
        <v>27019535</v>
      </c>
      <c r="AF316" s="51">
        <v>26911582</v>
      </c>
      <c r="AG316" s="51">
        <v>26803629</v>
      </c>
      <c r="AH316" s="51">
        <v>26695676</v>
      </c>
      <c r="AI316" s="51">
        <v>26587723</v>
      </c>
      <c r="AJ316" s="51">
        <v>26479770</v>
      </c>
      <c r="AK316" s="51">
        <v>26371817</v>
      </c>
      <c r="AL316" s="51">
        <v>26263864</v>
      </c>
      <c r="AM316" s="51">
        <v>26155911</v>
      </c>
      <c r="AN316" s="51">
        <v>26047958</v>
      </c>
      <c r="AO316" s="51">
        <v>25940005</v>
      </c>
      <c r="AP316" s="51">
        <v>25832052</v>
      </c>
      <c r="AQ316" s="51">
        <v>25832052</v>
      </c>
      <c r="AR316" s="51">
        <v>25724099</v>
      </c>
      <c r="AS316" s="51">
        <v>25616146</v>
      </c>
      <c r="AT316" s="51">
        <v>25508193</v>
      </c>
      <c r="AU316" s="51">
        <v>25400240</v>
      </c>
      <c r="AV316" s="51">
        <v>25292287</v>
      </c>
      <c r="AW316" s="51">
        <v>25184334</v>
      </c>
      <c r="AX316" s="51">
        <v>25076381</v>
      </c>
      <c r="AY316" s="51">
        <v>24968428</v>
      </c>
      <c r="AZ316" s="51">
        <v>24860475</v>
      </c>
      <c r="BA316" s="51">
        <v>24752522</v>
      </c>
      <c r="BB316" s="51">
        <v>24644569</v>
      </c>
      <c r="BC316" s="51">
        <v>24536616</v>
      </c>
      <c r="BD316" s="51">
        <v>24536616</v>
      </c>
      <c r="BE316" s="51">
        <v>24428663</v>
      </c>
      <c r="BF316" s="51">
        <v>24320710</v>
      </c>
      <c r="BG316" s="51">
        <v>24212757</v>
      </c>
      <c r="BH316" s="51">
        <v>24104804</v>
      </c>
      <c r="BI316" s="51">
        <v>23996851</v>
      </c>
      <c r="BJ316" s="51">
        <v>23888898</v>
      </c>
      <c r="BK316" s="51">
        <v>23780945</v>
      </c>
      <c r="BL316" s="51">
        <v>23672992</v>
      </c>
      <c r="BM316" s="51">
        <v>23565039</v>
      </c>
      <c r="BN316" s="51">
        <v>23457086</v>
      </c>
      <c r="BO316" s="51">
        <v>23349133</v>
      </c>
      <c r="BP316" s="51">
        <v>23241180</v>
      </c>
      <c r="BQ316" s="51">
        <v>23241180</v>
      </c>
      <c r="BR316" s="51">
        <v>23133227</v>
      </c>
      <c r="BS316" s="51">
        <v>23025274</v>
      </c>
      <c r="BT316" s="51">
        <v>22917321</v>
      </c>
      <c r="BU316" s="51">
        <v>22809368</v>
      </c>
      <c r="BV316" s="51">
        <v>22701415</v>
      </c>
      <c r="BW316" s="51">
        <v>22593462</v>
      </c>
      <c r="BX316" s="51">
        <v>22485509</v>
      </c>
      <c r="BY316" s="51">
        <v>22377556</v>
      </c>
      <c r="BZ316" s="51">
        <v>22269603</v>
      </c>
      <c r="CA316" s="51">
        <v>22161650</v>
      </c>
      <c r="CB316" s="51">
        <v>22053697</v>
      </c>
      <c r="CC316" s="51">
        <v>21945744</v>
      </c>
      <c r="CD316" s="51">
        <v>21945744</v>
      </c>
    </row>
    <row r="317" spans="1:82" hidden="1" x14ac:dyDescent="0.2">
      <c r="A317" s="50" t="s">
        <v>418</v>
      </c>
      <c r="B317" s="50" t="s">
        <v>144</v>
      </c>
      <c r="C317" s="50" t="s">
        <v>651</v>
      </c>
      <c r="D317" s="50" t="s">
        <v>652</v>
      </c>
      <c r="E317" s="51">
        <v>346986111.10000002</v>
      </c>
      <c r="F317" s="51">
        <v>342805555.5</v>
      </c>
      <c r="G317" s="51">
        <v>338624999.89999998</v>
      </c>
      <c r="H317" s="51">
        <v>334444444.39999998</v>
      </c>
      <c r="I317" s="51">
        <v>330263888.80000001</v>
      </c>
      <c r="J317" s="51">
        <v>326083333.30000001</v>
      </c>
      <c r="K317" s="51">
        <v>321902777.69999999</v>
      </c>
      <c r="L317" s="51">
        <v>317722222.10000002</v>
      </c>
      <c r="M317" s="51">
        <v>313541666.60000002</v>
      </c>
      <c r="N317" s="51">
        <v>309361111.00999999</v>
      </c>
      <c r="O317" s="51">
        <v>305180555.44999999</v>
      </c>
      <c r="P317" s="51">
        <v>300999999.88999999</v>
      </c>
      <c r="Q317" s="51">
        <v>300999999.88999999</v>
      </c>
      <c r="R317" s="51">
        <v>296819444.32999998</v>
      </c>
      <c r="S317" s="51">
        <v>292638888.76999998</v>
      </c>
      <c r="T317" s="51">
        <v>288458333.20999998</v>
      </c>
      <c r="U317" s="51">
        <v>284277777.64999998</v>
      </c>
      <c r="V317" s="51">
        <v>280097222.08999997</v>
      </c>
      <c r="W317" s="51">
        <v>275916666.52999997</v>
      </c>
      <c r="X317" s="51">
        <v>271736110.96999997</v>
      </c>
      <c r="Y317" s="51">
        <v>267555555.41000003</v>
      </c>
      <c r="Z317" s="51">
        <v>263374999.84999999</v>
      </c>
      <c r="AA317" s="51">
        <v>259194444.28999999</v>
      </c>
      <c r="AB317" s="51">
        <v>255013888.72999999</v>
      </c>
      <c r="AC317" s="51">
        <v>250833333.16999999</v>
      </c>
      <c r="AD317" s="51">
        <v>250833333.16999999</v>
      </c>
      <c r="AE317" s="51">
        <v>246652777.60999998</v>
      </c>
      <c r="AF317" s="51">
        <v>242472222.05000001</v>
      </c>
      <c r="AG317" s="51">
        <v>238291666.49000001</v>
      </c>
      <c r="AH317" s="51">
        <v>234111110.93000001</v>
      </c>
      <c r="AI317" s="51">
        <v>229930555.37</v>
      </c>
      <c r="AJ317" s="51">
        <v>225749999.81</v>
      </c>
      <c r="AK317" s="51">
        <v>221569444.25</v>
      </c>
      <c r="AL317" s="51">
        <v>217388888.69</v>
      </c>
      <c r="AM317" s="51">
        <v>213208333.13</v>
      </c>
      <c r="AN317" s="51">
        <v>209027777.56999999</v>
      </c>
      <c r="AO317" s="51">
        <v>204847222.00999999</v>
      </c>
      <c r="AP317" s="51">
        <v>200666666.44999999</v>
      </c>
      <c r="AQ317" s="51">
        <v>200666666.44999999</v>
      </c>
      <c r="AR317" s="51">
        <v>196486110.88999999</v>
      </c>
      <c r="AS317" s="51">
        <v>192305555.32999998</v>
      </c>
      <c r="AT317" s="51">
        <v>188124999.77000001</v>
      </c>
      <c r="AU317" s="51">
        <v>183944444.21000001</v>
      </c>
      <c r="AV317" s="51">
        <v>179763888.65000001</v>
      </c>
      <c r="AW317" s="51">
        <v>175583333.09</v>
      </c>
      <c r="AX317" s="51">
        <v>171402777.53</v>
      </c>
      <c r="AY317" s="51">
        <v>167222221.97</v>
      </c>
      <c r="AZ317" s="51">
        <v>163041666.41</v>
      </c>
      <c r="BA317" s="51">
        <v>158861110.84999999</v>
      </c>
      <c r="BB317" s="51">
        <v>154680555.28999999</v>
      </c>
      <c r="BC317" s="51">
        <v>150499999.72999999</v>
      </c>
      <c r="BD317" s="51">
        <v>150499999.72999999</v>
      </c>
      <c r="BE317" s="51">
        <v>146319444.17444444</v>
      </c>
      <c r="BF317" s="51">
        <v>142138888.61888888</v>
      </c>
      <c r="BG317" s="51">
        <v>137958333.0633333</v>
      </c>
      <c r="BH317" s="51">
        <v>133777777.50777775</v>
      </c>
      <c r="BI317" s="51">
        <v>129597221.9522222</v>
      </c>
      <c r="BJ317" s="51">
        <v>125416666.39666663</v>
      </c>
      <c r="BK317" s="51">
        <v>121236110.84111108</v>
      </c>
      <c r="BL317" s="51">
        <v>117055555.28555551</v>
      </c>
      <c r="BM317" s="51">
        <v>112874999.72999996</v>
      </c>
      <c r="BN317" s="51">
        <v>108694444.17444439</v>
      </c>
      <c r="BO317" s="51">
        <v>104513888.61888883</v>
      </c>
      <c r="BP317" s="51">
        <v>100333333.06333327</v>
      </c>
      <c r="BQ317" s="51">
        <v>100333333.06333327</v>
      </c>
      <c r="BR317" s="51">
        <v>96152777.507777721</v>
      </c>
      <c r="BS317" s="51">
        <v>91972221.952222154</v>
      </c>
      <c r="BT317" s="51">
        <v>87791666.396666586</v>
      </c>
      <c r="BU317" s="51">
        <v>83611110.841111034</v>
      </c>
      <c r="BV317" s="51">
        <v>79430555.285555482</v>
      </c>
      <c r="BW317" s="51">
        <v>75249999.729999915</v>
      </c>
      <c r="BX317" s="51">
        <v>71069444.174444348</v>
      </c>
      <c r="BY317" s="51">
        <v>66888888.61888878</v>
      </c>
      <c r="BZ317" s="51">
        <v>62708333.063333213</v>
      </c>
      <c r="CA317" s="51">
        <v>58527777.507777646</v>
      </c>
      <c r="CB317" s="51">
        <v>54347221.952222079</v>
      </c>
      <c r="CC317" s="51">
        <v>50166666.396666512</v>
      </c>
      <c r="CD317" s="51">
        <v>50166666.396666512</v>
      </c>
    </row>
    <row r="318" spans="1:82" hidden="1" x14ac:dyDescent="0.2">
      <c r="A318" s="50" t="s">
        <v>418</v>
      </c>
      <c r="B318" s="50" t="s">
        <v>144</v>
      </c>
      <c r="C318" s="50" t="s">
        <v>653</v>
      </c>
      <c r="D318" s="50" t="s">
        <v>654</v>
      </c>
      <c r="E318" s="51">
        <v>64852174.299999997</v>
      </c>
      <c r="F318" s="51">
        <v>62886957.299999997</v>
      </c>
      <c r="G318" s="51">
        <v>60921739.890000001</v>
      </c>
      <c r="H318" s="51">
        <v>58956522.479999997</v>
      </c>
      <c r="I318" s="51">
        <v>56991305.07</v>
      </c>
      <c r="J318" s="51">
        <v>55026087.659999996</v>
      </c>
      <c r="K318" s="51">
        <v>53060870.25</v>
      </c>
      <c r="L318" s="51">
        <v>51095652.840000004</v>
      </c>
      <c r="M318" s="51">
        <v>49130435.43</v>
      </c>
      <c r="N318" s="51">
        <v>47165218.020000003</v>
      </c>
      <c r="O318" s="51">
        <v>45200000.610000007</v>
      </c>
      <c r="P318" s="51">
        <v>43234783.200000003</v>
      </c>
      <c r="Q318" s="51">
        <v>43234783.200000003</v>
      </c>
      <c r="R318" s="51">
        <v>41269565.790000007</v>
      </c>
      <c r="S318" s="51">
        <v>39304348.380000003</v>
      </c>
      <c r="T318" s="51">
        <v>37339130.970000006</v>
      </c>
      <c r="U318" s="51">
        <v>35373913.560000002</v>
      </c>
      <c r="V318" s="51">
        <v>33408696.150000002</v>
      </c>
      <c r="W318" s="51">
        <v>31443478.739999998</v>
      </c>
      <c r="X318" s="51">
        <v>29478261.329999998</v>
      </c>
      <c r="Y318" s="51">
        <v>27513043.919999998</v>
      </c>
      <c r="Z318" s="51">
        <v>25547826.510000002</v>
      </c>
      <c r="AA318" s="51">
        <v>23582609.100000001</v>
      </c>
      <c r="AB318" s="51">
        <v>21617391.690000001</v>
      </c>
      <c r="AC318" s="51">
        <v>19652174.280000001</v>
      </c>
      <c r="AD318" s="51">
        <v>19652174.280000001</v>
      </c>
      <c r="AE318" s="51">
        <v>17686956.870000001</v>
      </c>
      <c r="AF318" s="51">
        <v>15721739.460000001</v>
      </c>
      <c r="AG318" s="51">
        <v>13756522.050000001</v>
      </c>
      <c r="AH318" s="51">
        <v>11791304.640000001</v>
      </c>
      <c r="AI318" s="51">
        <v>9826087.2300000004</v>
      </c>
      <c r="AJ318" s="51">
        <v>7860869.8200000003</v>
      </c>
      <c r="AK318" s="51">
        <v>5895652.4100000001</v>
      </c>
      <c r="AL318" s="51">
        <v>3930435</v>
      </c>
      <c r="AM318" s="51">
        <v>1965217.59</v>
      </c>
      <c r="AN318" s="51">
        <v>0.18000000016763806</v>
      </c>
      <c r="AO318" s="51">
        <v>0</v>
      </c>
      <c r="AP318" s="51">
        <v>0</v>
      </c>
      <c r="AQ318" s="51">
        <v>0</v>
      </c>
      <c r="AR318" s="51">
        <v>0</v>
      </c>
      <c r="AS318" s="51">
        <v>0</v>
      </c>
      <c r="AT318" s="51">
        <v>0</v>
      </c>
      <c r="AU318" s="51">
        <v>0</v>
      </c>
      <c r="AV318" s="51">
        <v>0</v>
      </c>
      <c r="AW318" s="51">
        <v>0</v>
      </c>
      <c r="AX318" s="51">
        <v>0</v>
      </c>
      <c r="AY318" s="51">
        <v>0</v>
      </c>
      <c r="AZ318" s="51">
        <v>0</v>
      </c>
      <c r="BA318" s="51">
        <v>0</v>
      </c>
      <c r="BB318" s="51">
        <v>0</v>
      </c>
      <c r="BC318" s="51">
        <v>0</v>
      </c>
      <c r="BD318" s="51">
        <v>0</v>
      </c>
      <c r="BE318" s="51">
        <v>0</v>
      </c>
      <c r="BF318" s="51">
        <v>0</v>
      </c>
      <c r="BG318" s="51">
        <v>0</v>
      </c>
      <c r="BH318" s="51">
        <v>0</v>
      </c>
      <c r="BI318" s="51">
        <v>0</v>
      </c>
      <c r="BJ318" s="51">
        <v>0</v>
      </c>
      <c r="BK318" s="51">
        <v>0</v>
      </c>
      <c r="BL318" s="51">
        <v>0</v>
      </c>
      <c r="BM318" s="51">
        <v>0</v>
      </c>
      <c r="BN318" s="51">
        <v>0</v>
      </c>
      <c r="BO318" s="51">
        <v>0</v>
      </c>
      <c r="BP318" s="51">
        <v>0</v>
      </c>
      <c r="BQ318" s="51">
        <v>0</v>
      </c>
      <c r="BR318" s="51">
        <v>0</v>
      </c>
      <c r="BS318" s="51">
        <v>0</v>
      </c>
      <c r="BT318" s="51">
        <v>0</v>
      </c>
      <c r="BU318" s="51">
        <v>0</v>
      </c>
      <c r="BV318" s="51">
        <v>0</v>
      </c>
      <c r="BW318" s="51">
        <v>0</v>
      </c>
      <c r="BX318" s="51">
        <v>0</v>
      </c>
      <c r="BY318" s="51">
        <v>0</v>
      </c>
      <c r="BZ318" s="51">
        <v>0</v>
      </c>
      <c r="CA318" s="51">
        <v>0</v>
      </c>
      <c r="CB318" s="51">
        <v>0</v>
      </c>
      <c r="CC318" s="51">
        <v>0</v>
      </c>
      <c r="CD318" s="51">
        <v>0</v>
      </c>
    </row>
    <row r="319" spans="1:82" hidden="1" x14ac:dyDescent="0.2">
      <c r="A319" s="50" t="s">
        <v>418</v>
      </c>
      <c r="B319" s="50" t="s">
        <v>144</v>
      </c>
      <c r="C319" s="50" t="s">
        <v>655</v>
      </c>
      <c r="D319" s="50" t="s">
        <v>656</v>
      </c>
      <c r="E319" s="51">
        <v>188211.92</v>
      </c>
      <c r="F319" s="51">
        <v>182766.03</v>
      </c>
      <c r="G319" s="51">
        <v>177320.14</v>
      </c>
      <c r="H319" s="51">
        <v>171874.25</v>
      </c>
      <c r="I319" s="51">
        <v>166428.35</v>
      </c>
      <c r="J319" s="51">
        <v>160982.46</v>
      </c>
      <c r="K319" s="51">
        <v>155536.57999999999</v>
      </c>
      <c r="L319" s="51">
        <v>150090.69</v>
      </c>
      <c r="M319" s="51">
        <v>144644.81</v>
      </c>
      <c r="N319" s="51">
        <v>139198.91999999998</v>
      </c>
      <c r="O319" s="51">
        <v>133753.04</v>
      </c>
      <c r="P319" s="51">
        <v>128307.15000000001</v>
      </c>
      <c r="Q319" s="51">
        <v>128307.15000000001</v>
      </c>
      <c r="R319" s="51">
        <v>122861.26999999999</v>
      </c>
      <c r="S319" s="51">
        <v>117415.38</v>
      </c>
      <c r="T319" s="51">
        <v>111969.5</v>
      </c>
      <c r="U319" s="51">
        <v>106523.61</v>
      </c>
      <c r="V319" s="51">
        <v>101077.73</v>
      </c>
      <c r="W319" s="51">
        <v>95631.849999999991</v>
      </c>
      <c r="X319" s="51">
        <v>90185.97</v>
      </c>
      <c r="Y319" s="51">
        <v>84740.09</v>
      </c>
      <c r="Z319" s="51">
        <v>79294.209999999992</v>
      </c>
      <c r="AA319" s="51">
        <v>73848.33</v>
      </c>
      <c r="AB319" s="51">
        <v>68402.45</v>
      </c>
      <c r="AC319" s="51">
        <v>62956.57</v>
      </c>
      <c r="AD319" s="51">
        <v>62956.57</v>
      </c>
      <c r="AE319" s="51">
        <v>57407.64</v>
      </c>
      <c r="AF319" s="51">
        <v>51858.7</v>
      </c>
      <c r="AG319" s="51">
        <v>46309.77</v>
      </c>
      <c r="AH319" s="51">
        <v>40760.83</v>
      </c>
      <c r="AI319" s="51">
        <v>35211.9</v>
      </c>
      <c r="AJ319" s="51">
        <v>29662.959999999999</v>
      </c>
      <c r="AK319" s="51">
        <v>24114.03</v>
      </c>
      <c r="AL319" s="51">
        <v>18565.099999999999</v>
      </c>
      <c r="AM319" s="51">
        <v>13016.16</v>
      </c>
      <c r="AN319" s="51">
        <v>7467.22</v>
      </c>
      <c r="AO319" s="51">
        <v>1918.29</v>
      </c>
      <c r="AP319" s="51">
        <v>1476.15</v>
      </c>
      <c r="AQ319" s="51">
        <v>1476.15</v>
      </c>
      <c r="AR319" s="51">
        <v>1034.0100000000002</v>
      </c>
      <c r="AS319" s="51">
        <v>591.87</v>
      </c>
      <c r="AT319" s="51">
        <v>149.73000000000002</v>
      </c>
      <c r="AU319" s="51">
        <v>-292.40999999999997</v>
      </c>
      <c r="AV319" s="51">
        <v>-734.55</v>
      </c>
      <c r="AW319" s="51">
        <v>-1176.69</v>
      </c>
      <c r="AX319" s="51">
        <v>-1618.8400000000001</v>
      </c>
      <c r="AY319" s="51">
        <v>151709.79</v>
      </c>
      <c r="AZ319" s="51">
        <v>149000.46000000002</v>
      </c>
      <c r="BA319" s="51">
        <v>146291.13</v>
      </c>
      <c r="BB319" s="51">
        <v>143581.80000000002</v>
      </c>
      <c r="BC319" s="51">
        <v>140872.47</v>
      </c>
      <c r="BD319" s="51">
        <v>140872.47</v>
      </c>
      <c r="BE319" s="51">
        <v>140872.47</v>
      </c>
      <c r="BF319" s="51">
        <v>140872.47</v>
      </c>
      <c r="BG319" s="51">
        <v>140872.47</v>
      </c>
      <c r="BH319" s="51">
        <v>140872.47</v>
      </c>
      <c r="BI319" s="51">
        <v>140872.47</v>
      </c>
      <c r="BJ319" s="51">
        <v>140872.47</v>
      </c>
      <c r="BK319" s="51">
        <v>140872.47</v>
      </c>
      <c r="BL319" s="51">
        <v>140872.47</v>
      </c>
      <c r="BM319" s="51">
        <v>140872.47</v>
      </c>
      <c r="BN319" s="51">
        <v>140872.47</v>
      </c>
      <c r="BO319" s="51">
        <v>140872.47</v>
      </c>
      <c r="BP319" s="51">
        <v>140872.47</v>
      </c>
      <c r="BQ319" s="51">
        <v>140872.47</v>
      </c>
      <c r="BR319" s="51">
        <v>140872.47</v>
      </c>
      <c r="BS319" s="51">
        <v>140872.47</v>
      </c>
      <c r="BT319" s="51">
        <v>140872.47</v>
      </c>
      <c r="BU319" s="51">
        <v>140872.47</v>
      </c>
      <c r="BV319" s="51">
        <v>140872.47</v>
      </c>
      <c r="BW319" s="51">
        <v>140872.47</v>
      </c>
      <c r="BX319" s="51">
        <v>140872.47</v>
      </c>
      <c r="BY319" s="51">
        <v>140872.47</v>
      </c>
      <c r="BZ319" s="51">
        <v>140872.47</v>
      </c>
      <c r="CA319" s="51">
        <v>140872.47</v>
      </c>
      <c r="CB319" s="51">
        <v>140872.47</v>
      </c>
      <c r="CC319" s="51">
        <v>140872.47</v>
      </c>
      <c r="CD319" s="51">
        <v>140872.47</v>
      </c>
    </row>
    <row r="320" spans="1:82" hidden="1" x14ac:dyDescent="0.2">
      <c r="A320" s="50" t="s">
        <v>418</v>
      </c>
      <c r="B320" s="50" t="s">
        <v>144</v>
      </c>
      <c r="C320" s="50" t="s">
        <v>657</v>
      </c>
      <c r="D320" s="50" t="s">
        <v>658</v>
      </c>
      <c r="E320" s="51">
        <v>1703371.03</v>
      </c>
      <c r="F320" s="51">
        <v>1669066.84</v>
      </c>
      <c r="G320" s="51">
        <v>1634762.65</v>
      </c>
      <c r="H320" s="51">
        <v>1600458.46</v>
      </c>
      <c r="I320" s="51">
        <v>1566154.27</v>
      </c>
      <c r="J320" s="51">
        <v>1531850.08</v>
      </c>
      <c r="K320" s="51">
        <v>1497545.89</v>
      </c>
      <c r="L320" s="51">
        <v>1463241.7</v>
      </c>
      <c r="M320" s="51">
        <v>1428937.51</v>
      </c>
      <c r="N320" s="51">
        <v>1394633.32</v>
      </c>
      <c r="O320" s="51">
        <v>1360329.1300000001</v>
      </c>
      <c r="P320" s="51">
        <v>1680850.94</v>
      </c>
      <c r="Q320" s="51">
        <v>1680850.94</v>
      </c>
      <c r="R320" s="51">
        <v>1640532.75</v>
      </c>
      <c r="S320" s="51">
        <v>1600214.56</v>
      </c>
      <c r="T320" s="51">
        <v>1559896.37</v>
      </c>
      <c r="U320" s="51">
        <v>1519578.1800000002</v>
      </c>
      <c r="V320" s="51">
        <v>1479259.99</v>
      </c>
      <c r="W320" s="51">
        <v>1439287.82</v>
      </c>
      <c r="X320" s="51">
        <v>1399315.6500000001</v>
      </c>
      <c r="Y320" s="51">
        <v>1359343.48</v>
      </c>
      <c r="Z320" s="51">
        <v>1319371.31</v>
      </c>
      <c r="AA320" s="51">
        <v>1279399.1400000001</v>
      </c>
      <c r="AB320" s="51">
        <v>1239426.97</v>
      </c>
      <c r="AC320" s="51">
        <v>1942264.7999999998</v>
      </c>
      <c r="AD320" s="51">
        <v>1942264.7999999998</v>
      </c>
      <c r="AE320" s="51">
        <v>1889702.6300000001</v>
      </c>
      <c r="AF320" s="51">
        <v>1837140.46</v>
      </c>
      <c r="AG320" s="51">
        <v>1784578.29</v>
      </c>
      <c r="AH320" s="51">
        <v>1732016.12</v>
      </c>
      <c r="AI320" s="51">
        <v>1679453.95</v>
      </c>
      <c r="AJ320" s="51">
        <v>1626891.78</v>
      </c>
      <c r="AK320" s="51">
        <v>1574329.61</v>
      </c>
      <c r="AL320" s="51">
        <v>1521767.44</v>
      </c>
      <c r="AM320" s="51">
        <v>1469205.27</v>
      </c>
      <c r="AN320" s="51">
        <v>1416643.1</v>
      </c>
      <c r="AO320" s="51">
        <v>1364080.9300000002</v>
      </c>
      <c r="AP320" s="51">
        <v>1311518.76</v>
      </c>
      <c r="AQ320" s="51">
        <v>1311518.76</v>
      </c>
      <c r="AR320" s="51">
        <v>1258956.5900000001</v>
      </c>
      <c r="AS320" s="51">
        <v>1206394.4200000002</v>
      </c>
      <c r="AT320" s="51">
        <v>1153832.25</v>
      </c>
      <c r="AU320" s="51">
        <v>1101270.08</v>
      </c>
      <c r="AV320" s="51">
        <v>1048707.9100000001</v>
      </c>
      <c r="AW320" s="51">
        <v>996145.73999999987</v>
      </c>
      <c r="AX320" s="51">
        <v>943583.57</v>
      </c>
      <c r="AY320" s="51">
        <v>891021.39999999991</v>
      </c>
      <c r="AZ320" s="51">
        <v>838459.23</v>
      </c>
      <c r="BA320" s="51">
        <v>785897.05999999994</v>
      </c>
      <c r="BB320" s="51">
        <v>733334.89</v>
      </c>
      <c r="BC320" s="51">
        <v>680772.72</v>
      </c>
      <c r="BD320" s="51">
        <v>680772.72</v>
      </c>
      <c r="BE320" s="51">
        <v>628210.86</v>
      </c>
      <c r="BF320" s="51">
        <v>575685.46</v>
      </c>
      <c r="BG320" s="51">
        <v>523160.06000000006</v>
      </c>
      <c r="BH320" s="51">
        <v>504556.06</v>
      </c>
      <c r="BI320" s="51">
        <v>485952.06</v>
      </c>
      <c r="BJ320" s="51">
        <v>467348.06</v>
      </c>
      <c r="BK320" s="51">
        <v>448744.06</v>
      </c>
      <c r="BL320" s="51">
        <v>430140.06</v>
      </c>
      <c r="BM320" s="51">
        <v>411536.06</v>
      </c>
      <c r="BN320" s="51">
        <v>392932.06</v>
      </c>
      <c r="BO320" s="51">
        <v>374328.06</v>
      </c>
      <c r="BP320" s="51">
        <v>355724.06</v>
      </c>
      <c r="BQ320" s="51">
        <v>355724.06</v>
      </c>
      <c r="BR320" s="51">
        <v>337120.06</v>
      </c>
      <c r="BS320" s="51">
        <v>318516.06</v>
      </c>
      <c r="BT320" s="51">
        <v>299912.06</v>
      </c>
      <c r="BU320" s="51">
        <v>281308.06</v>
      </c>
      <c r="BV320" s="51">
        <v>262704.06</v>
      </c>
      <c r="BW320" s="51">
        <v>244100.06</v>
      </c>
      <c r="BX320" s="51">
        <v>225496.06</v>
      </c>
      <c r="BY320" s="51">
        <v>206892.06</v>
      </c>
      <c r="BZ320" s="51">
        <v>188288.06</v>
      </c>
      <c r="CA320" s="51">
        <v>169684.06</v>
      </c>
      <c r="CB320" s="51">
        <v>151080.06</v>
      </c>
      <c r="CC320" s="51">
        <v>138490.06000000006</v>
      </c>
      <c r="CD320" s="51">
        <v>138490.06000000006</v>
      </c>
    </row>
    <row r="321" spans="1:82" hidden="1" x14ac:dyDescent="0.2">
      <c r="A321" s="50" t="s">
        <v>418</v>
      </c>
      <c r="B321" s="50" t="s">
        <v>144</v>
      </c>
      <c r="C321" s="50" t="s">
        <v>659</v>
      </c>
      <c r="D321" s="50" t="s">
        <v>660</v>
      </c>
      <c r="E321" s="51">
        <v>66189333.710000001</v>
      </c>
      <c r="F321" s="51">
        <v>61862622.259999998</v>
      </c>
      <c r="G321" s="51">
        <v>71560403.359999999</v>
      </c>
      <c r="H321" s="51">
        <v>66536836.200000003</v>
      </c>
      <c r="I321" s="51">
        <v>60784047.329999998</v>
      </c>
      <c r="J321" s="51">
        <v>59183922.810000002</v>
      </c>
      <c r="K321" s="51">
        <v>56943989.640000001</v>
      </c>
      <c r="L321" s="51">
        <v>63200377.109999999</v>
      </c>
      <c r="M321" s="51">
        <v>71667920.719999999</v>
      </c>
      <c r="N321" s="51">
        <v>79535220.780000001</v>
      </c>
      <c r="O321" s="51">
        <v>75508448.349999994</v>
      </c>
      <c r="P321" s="51">
        <v>70690381.679999992</v>
      </c>
      <c r="Q321" s="51">
        <v>70690381.679999992</v>
      </c>
      <c r="R321" s="51">
        <v>69363459.220000014</v>
      </c>
      <c r="S321" s="51">
        <v>66868431.170000002</v>
      </c>
      <c r="T321" s="51">
        <v>79402824.260000005</v>
      </c>
      <c r="U321" s="51">
        <v>84276728.670000002</v>
      </c>
      <c r="V321" s="51">
        <v>78555330.079999998</v>
      </c>
      <c r="W321" s="51">
        <v>72742909.140000001</v>
      </c>
      <c r="X321" s="51">
        <v>66054477.57</v>
      </c>
      <c r="Y321" s="51">
        <v>62470326.850000001</v>
      </c>
      <c r="Z321" s="51">
        <v>58878578.789999999</v>
      </c>
      <c r="AA321" s="51">
        <v>67455801.069999993</v>
      </c>
      <c r="AB321" s="51">
        <v>66990161.29999999</v>
      </c>
      <c r="AC321" s="51">
        <v>63706721.399999999</v>
      </c>
      <c r="AD321" s="51">
        <v>63706721.399999999</v>
      </c>
      <c r="AE321" s="51">
        <v>63034573.789999999</v>
      </c>
      <c r="AF321" s="51">
        <v>72097888.340000004</v>
      </c>
      <c r="AG321" s="51">
        <v>79527953.439999998</v>
      </c>
      <c r="AH321" s="51">
        <v>90255961.219999999</v>
      </c>
      <c r="AI321" s="51">
        <v>83878632.569999993</v>
      </c>
      <c r="AJ321" s="51">
        <v>78177022.989999995</v>
      </c>
      <c r="AK321" s="51">
        <v>73489734.609999999</v>
      </c>
      <c r="AL321" s="51">
        <v>69980697.659999996</v>
      </c>
      <c r="AM321" s="51">
        <v>67585673.099999994</v>
      </c>
      <c r="AN321" s="51">
        <v>78809482.579999998</v>
      </c>
      <c r="AO321" s="51">
        <v>78630916.049999997</v>
      </c>
      <c r="AP321" s="51">
        <v>72725071.649999991</v>
      </c>
      <c r="AQ321" s="51">
        <v>72725071.649999991</v>
      </c>
      <c r="AR321" s="51">
        <v>66904990.030000009</v>
      </c>
      <c r="AS321" s="51">
        <v>64901158.130000003</v>
      </c>
      <c r="AT321" s="51">
        <v>63495299.580000006</v>
      </c>
      <c r="AU321" s="51">
        <v>76016555.519999996</v>
      </c>
      <c r="AV321" s="51">
        <v>77329184.109999999</v>
      </c>
      <c r="AW321" s="51">
        <v>75451234.969999999</v>
      </c>
      <c r="AX321" s="51">
        <v>72807668.840000004</v>
      </c>
      <c r="AY321" s="51">
        <v>76785753.24000001</v>
      </c>
      <c r="AZ321" s="51">
        <v>96098104.799999997</v>
      </c>
      <c r="BA321" s="51">
        <v>106610141.89999999</v>
      </c>
      <c r="BB321" s="51">
        <v>106167319.09</v>
      </c>
      <c r="BC321" s="51">
        <v>97949147.120000005</v>
      </c>
      <c r="BD321" s="51">
        <v>97949147.120000005</v>
      </c>
      <c r="BE321" s="51">
        <v>93851081</v>
      </c>
      <c r="BF321" s="51">
        <v>91293955</v>
      </c>
      <c r="BG321" s="51">
        <v>100284490</v>
      </c>
      <c r="BH321" s="51">
        <v>104945325</v>
      </c>
      <c r="BI321" s="51">
        <v>99577594</v>
      </c>
      <c r="BJ321" s="51">
        <v>93365201</v>
      </c>
      <c r="BK321" s="51">
        <v>89684943</v>
      </c>
      <c r="BL321" s="51">
        <v>85668247</v>
      </c>
      <c r="BM321" s="51">
        <v>96642246</v>
      </c>
      <c r="BN321" s="51">
        <v>91311092</v>
      </c>
      <c r="BO321" s="51">
        <v>84896313</v>
      </c>
      <c r="BP321" s="51">
        <v>82478035</v>
      </c>
      <c r="BQ321" s="51">
        <v>82478035</v>
      </c>
      <c r="BR321" s="51">
        <v>80998040</v>
      </c>
      <c r="BS321" s="51">
        <v>91584331</v>
      </c>
      <c r="BT321" s="51">
        <v>105944242</v>
      </c>
      <c r="BU321" s="51">
        <v>109049264</v>
      </c>
      <c r="BV321" s="51">
        <v>106268582</v>
      </c>
      <c r="BW321" s="51">
        <v>98795729</v>
      </c>
      <c r="BX321" s="51">
        <v>91990281</v>
      </c>
      <c r="BY321" s="51">
        <v>88321716</v>
      </c>
      <c r="BZ321" s="51">
        <v>88116873</v>
      </c>
      <c r="CA321" s="51">
        <v>94433493</v>
      </c>
      <c r="CB321" s="51">
        <v>93918971</v>
      </c>
      <c r="CC321" s="51">
        <v>87646346</v>
      </c>
      <c r="CD321" s="51">
        <v>87646346</v>
      </c>
    </row>
    <row r="322" spans="1:82" hidden="1" x14ac:dyDescent="0.2">
      <c r="A322" s="50" t="s">
        <v>418</v>
      </c>
      <c r="B322" s="50" t="s">
        <v>144</v>
      </c>
      <c r="C322" s="50" t="s">
        <v>661</v>
      </c>
      <c r="D322" s="50" t="s">
        <v>662</v>
      </c>
      <c r="E322" s="51">
        <v>0</v>
      </c>
      <c r="F322" s="51">
        <v>0</v>
      </c>
      <c r="G322" s="51">
        <v>32587705</v>
      </c>
      <c r="H322" s="51">
        <v>0</v>
      </c>
      <c r="I322" s="51">
        <v>0</v>
      </c>
      <c r="J322" s="51">
        <v>39305223.740000002</v>
      </c>
      <c r="K322" s="51">
        <v>0</v>
      </c>
      <c r="L322" s="51">
        <v>0</v>
      </c>
      <c r="M322" s="51">
        <v>23350966.329999998</v>
      </c>
      <c r="N322" s="51">
        <v>0</v>
      </c>
      <c r="O322" s="51">
        <v>0</v>
      </c>
      <c r="P322" s="51">
        <v>69824538</v>
      </c>
      <c r="Q322" s="51">
        <v>69824538</v>
      </c>
      <c r="R322" s="51">
        <v>0</v>
      </c>
      <c r="S322" s="51">
        <v>0</v>
      </c>
      <c r="T322" s="51">
        <v>87724271</v>
      </c>
      <c r="U322" s="51">
        <v>0</v>
      </c>
      <c r="V322" s="51">
        <v>0</v>
      </c>
      <c r="W322" s="51">
        <v>83970635</v>
      </c>
      <c r="X322" s="51">
        <v>0</v>
      </c>
      <c r="Y322" s="51">
        <v>0</v>
      </c>
      <c r="Z322" s="51">
        <v>12850310</v>
      </c>
      <c r="AA322" s="51">
        <v>0</v>
      </c>
      <c r="AB322" s="51">
        <v>0</v>
      </c>
      <c r="AC322" s="51">
        <v>0</v>
      </c>
      <c r="AD322" s="51">
        <v>0</v>
      </c>
      <c r="AE322" s="51">
        <v>0</v>
      </c>
      <c r="AF322" s="51">
        <v>0</v>
      </c>
      <c r="AG322" s="51">
        <v>0</v>
      </c>
      <c r="AH322" s="51">
        <v>0</v>
      </c>
      <c r="AI322" s="51">
        <v>0</v>
      </c>
      <c r="AJ322" s="51">
        <v>76582631</v>
      </c>
      <c r="AK322" s="51">
        <v>0</v>
      </c>
      <c r="AL322" s="51">
        <v>0</v>
      </c>
      <c r="AM322" s="51">
        <v>14538617</v>
      </c>
      <c r="AN322" s="51">
        <v>0</v>
      </c>
      <c r="AO322" s="51">
        <v>0</v>
      </c>
      <c r="AP322" s="51">
        <v>72891802.579999998</v>
      </c>
      <c r="AQ322" s="51">
        <v>72891802.579999998</v>
      </c>
      <c r="AR322" s="51">
        <v>0</v>
      </c>
      <c r="AS322" s="51">
        <v>0</v>
      </c>
      <c r="AT322" s="51">
        <v>114297338.3</v>
      </c>
      <c r="AU322" s="51">
        <v>0</v>
      </c>
      <c r="AV322" s="51">
        <v>0</v>
      </c>
      <c r="AW322" s="51">
        <v>55068455.329999998</v>
      </c>
      <c r="AX322" s="51">
        <v>0</v>
      </c>
      <c r="AY322" s="51">
        <v>0</v>
      </c>
      <c r="AZ322" s="51">
        <v>71718683.00999999</v>
      </c>
      <c r="BA322" s="51">
        <v>0</v>
      </c>
      <c r="BB322" s="51">
        <v>0</v>
      </c>
      <c r="BC322" s="51">
        <v>11682529</v>
      </c>
      <c r="BD322" s="51">
        <v>11682529</v>
      </c>
      <c r="BE322" s="51">
        <v>11682529</v>
      </c>
      <c r="BF322" s="51">
        <v>11682529</v>
      </c>
      <c r="BG322" s="51">
        <v>11682529</v>
      </c>
      <c r="BH322" s="51">
        <v>11682529</v>
      </c>
      <c r="BI322" s="51">
        <v>11682529</v>
      </c>
      <c r="BJ322" s="51">
        <v>11682529</v>
      </c>
      <c r="BK322" s="51">
        <v>11682529</v>
      </c>
      <c r="BL322" s="51">
        <v>11682529</v>
      </c>
      <c r="BM322" s="51">
        <v>11682529</v>
      </c>
      <c r="BN322" s="51">
        <v>11682529</v>
      </c>
      <c r="BO322" s="51">
        <v>11682529</v>
      </c>
      <c r="BP322" s="51">
        <v>11682529</v>
      </c>
      <c r="BQ322" s="51">
        <v>11682529</v>
      </c>
      <c r="BR322" s="51">
        <v>11682529</v>
      </c>
      <c r="BS322" s="51">
        <v>11682529</v>
      </c>
      <c r="BT322" s="51">
        <v>11682529</v>
      </c>
      <c r="BU322" s="51">
        <v>11682529</v>
      </c>
      <c r="BV322" s="51">
        <v>11682529</v>
      </c>
      <c r="BW322" s="51">
        <v>11682529</v>
      </c>
      <c r="BX322" s="51">
        <v>11682529</v>
      </c>
      <c r="BY322" s="51">
        <v>11682529</v>
      </c>
      <c r="BZ322" s="51">
        <v>11682529</v>
      </c>
      <c r="CA322" s="51">
        <v>11682529</v>
      </c>
      <c r="CB322" s="51">
        <v>11682529</v>
      </c>
      <c r="CC322" s="51">
        <v>11682529</v>
      </c>
      <c r="CD322" s="51">
        <v>11682529</v>
      </c>
    </row>
    <row r="323" spans="1:82" hidden="1" x14ac:dyDescent="0.2">
      <c r="A323" s="50" t="s">
        <v>418</v>
      </c>
      <c r="B323" s="50" t="s">
        <v>144</v>
      </c>
      <c r="C323" s="50" t="s">
        <v>663</v>
      </c>
      <c r="D323" s="50" t="s">
        <v>664</v>
      </c>
      <c r="E323" s="51">
        <v>0</v>
      </c>
      <c r="F323" s="51">
        <v>0</v>
      </c>
      <c r="G323" s="51">
        <v>0</v>
      </c>
      <c r="H323" s="51">
        <v>0</v>
      </c>
      <c r="I323" s="51">
        <v>0</v>
      </c>
      <c r="J323" s="51">
        <v>0</v>
      </c>
      <c r="K323" s="51">
        <v>0</v>
      </c>
      <c r="L323" s="51">
        <v>0</v>
      </c>
      <c r="M323" s="51">
        <v>0</v>
      </c>
      <c r="N323" s="51">
        <v>0</v>
      </c>
      <c r="O323" s="51">
        <v>0</v>
      </c>
      <c r="P323" s="51">
        <v>0</v>
      </c>
      <c r="Q323" s="51">
        <v>0</v>
      </c>
      <c r="R323" s="51">
        <v>0</v>
      </c>
      <c r="S323" s="51">
        <v>0</v>
      </c>
      <c r="T323" s="51">
        <v>0</v>
      </c>
      <c r="U323" s="51">
        <v>0</v>
      </c>
      <c r="V323" s="51">
        <v>0</v>
      </c>
      <c r="W323" s="51">
        <v>0</v>
      </c>
      <c r="X323" s="51">
        <v>0</v>
      </c>
      <c r="Y323" s="51">
        <v>0</v>
      </c>
      <c r="Z323" s="51">
        <v>0</v>
      </c>
      <c r="AA323" s="51">
        <v>0</v>
      </c>
      <c r="AB323" s="51">
        <v>0</v>
      </c>
      <c r="AC323" s="51">
        <v>0</v>
      </c>
      <c r="AD323" s="51">
        <v>0</v>
      </c>
      <c r="AE323" s="51">
        <v>0</v>
      </c>
      <c r="AF323" s="51">
        <v>0</v>
      </c>
      <c r="AG323" s="51">
        <v>0</v>
      </c>
      <c r="AH323" s="51">
        <v>0</v>
      </c>
      <c r="AI323" s="51">
        <v>0</v>
      </c>
      <c r="AJ323" s="51">
        <v>0</v>
      </c>
      <c r="AK323" s="51">
        <v>7365515.8300000001</v>
      </c>
      <c r="AL323" s="51">
        <v>9689973.3900000006</v>
      </c>
      <c r="AM323" s="51">
        <v>11852807.860000001</v>
      </c>
      <c r="AN323" s="51">
        <v>14569842.119999999</v>
      </c>
      <c r="AO323" s="51">
        <v>15293129.689999999</v>
      </c>
      <c r="AP323" s="51">
        <v>16293540.869999999</v>
      </c>
      <c r="AQ323" s="51">
        <v>16293540.869999999</v>
      </c>
      <c r="AR323" s="51">
        <v>17215598.369999997</v>
      </c>
      <c r="AS323" s="51">
        <v>17614397.550000001</v>
      </c>
      <c r="AT323" s="51">
        <v>16113130.890000001</v>
      </c>
      <c r="AU323" s="51">
        <v>15935770.92</v>
      </c>
      <c r="AV323" s="51">
        <v>15648286.57</v>
      </c>
      <c r="AW323" s="51">
        <v>13200000</v>
      </c>
      <c r="AX323" s="51">
        <v>13200000</v>
      </c>
      <c r="AY323" s="51">
        <v>13200000</v>
      </c>
      <c r="AZ323" s="51">
        <v>13200000</v>
      </c>
      <c r="BA323" s="51">
        <v>13200000</v>
      </c>
      <c r="BB323" s="51">
        <v>0</v>
      </c>
      <c r="BC323" s="51">
        <v>0</v>
      </c>
      <c r="BD323" s="51">
        <v>0</v>
      </c>
      <c r="BE323" s="51">
        <v>0</v>
      </c>
      <c r="BF323" s="51">
        <v>0</v>
      </c>
      <c r="BG323" s="51">
        <v>0</v>
      </c>
      <c r="BH323" s="51">
        <v>0</v>
      </c>
      <c r="BI323" s="51">
        <v>0</v>
      </c>
      <c r="BJ323" s="51">
        <v>0</v>
      </c>
      <c r="BK323" s="51">
        <v>0</v>
      </c>
      <c r="BL323" s="51">
        <v>0</v>
      </c>
      <c r="BM323" s="51">
        <v>0</v>
      </c>
      <c r="BN323" s="51">
        <v>0</v>
      </c>
      <c r="BO323" s="51">
        <v>0</v>
      </c>
      <c r="BP323" s="51">
        <v>0</v>
      </c>
      <c r="BQ323" s="51">
        <v>0</v>
      </c>
      <c r="BR323" s="51">
        <v>0</v>
      </c>
      <c r="BS323" s="51">
        <v>0</v>
      </c>
      <c r="BT323" s="51">
        <v>0</v>
      </c>
      <c r="BU323" s="51">
        <v>0</v>
      </c>
      <c r="BV323" s="51">
        <v>0</v>
      </c>
      <c r="BW323" s="51">
        <v>0</v>
      </c>
      <c r="BX323" s="51">
        <v>0</v>
      </c>
      <c r="BY323" s="51">
        <v>0</v>
      </c>
      <c r="BZ323" s="51">
        <v>0</v>
      </c>
      <c r="CA323" s="51">
        <v>0</v>
      </c>
      <c r="CB323" s="51">
        <v>0</v>
      </c>
      <c r="CC323" s="51">
        <v>0</v>
      </c>
      <c r="CD323" s="51">
        <v>0</v>
      </c>
    </row>
    <row r="324" spans="1:82" hidden="1" x14ac:dyDescent="0.2">
      <c r="A324" s="50" t="s">
        <v>418</v>
      </c>
      <c r="B324" s="50" t="s">
        <v>144</v>
      </c>
      <c r="C324" s="50" t="s">
        <v>665</v>
      </c>
      <c r="D324" s="50" t="s">
        <v>666</v>
      </c>
      <c r="E324" s="51">
        <v>0</v>
      </c>
      <c r="F324" s="51">
        <v>0</v>
      </c>
      <c r="G324" s="51">
        <v>0</v>
      </c>
      <c r="H324" s="51">
        <v>0</v>
      </c>
      <c r="I324" s="51">
        <v>0</v>
      </c>
      <c r="J324" s="51">
        <v>0</v>
      </c>
      <c r="K324" s="51">
        <v>0</v>
      </c>
      <c r="L324" s="51">
        <v>0</v>
      </c>
      <c r="M324" s="51">
        <v>0</v>
      </c>
      <c r="N324" s="51">
        <v>0</v>
      </c>
      <c r="O324" s="51">
        <v>0</v>
      </c>
      <c r="P324" s="51">
        <v>0</v>
      </c>
      <c r="Q324" s="51">
        <v>0</v>
      </c>
      <c r="R324" s="51">
        <v>0</v>
      </c>
      <c r="S324" s="51">
        <v>0</v>
      </c>
      <c r="T324" s="51">
        <v>0</v>
      </c>
      <c r="U324" s="51">
        <v>0</v>
      </c>
      <c r="V324" s="51">
        <v>0</v>
      </c>
      <c r="W324" s="51">
        <v>0</v>
      </c>
      <c r="X324" s="51">
        <v>0</v>
      </c>
      <c r="Y324" s="51">
        <v>0</v>
      </c>
      <c r="Z324" s="51">
        <v>0</v>
      </c>
      <c r="AA324" s="51">
        <v>0</v>
      </c>
      <c r="AB324" s="51">
        <v>0</v>
      </c>
      <c r="AC324" s="51">
        <v>0</v>
      </c>
      <c r="AD324" s="51">
        <v>0</v>
      </c>
      <c r="AE324" s="51">
        <v>0</v>
      </c>
      <c r="AF324" s="51">
        <v>0</v>
      </c>
      <c r="AG324" s="51">
        <v>0</v>
      </c>
      <c r="AH324" s="51">
        <v>0</v>
      </c>
      <c r="AI324" s="51">
        <v>0</v>
      </c>
      <c r="AJ324" s="51">
        <v>0</v>
      </c>
      <c r="AK324" s="51">
        <v>11309549.27</v>
      </c>
      <c r="AL324" s="51">
        <v>11601237.5599999</v>
      </c>
      <c r="AM324" s="51">
        <v>14708709.690000001</v>
      </c>
      <c r="AN324" s="51">
        <v>26982991.629999999</v>
      </c>
      <c r="AO324" s="51">
        <v>28488625.619999997</v>
      </c>
      <c r="AP324" s="51">
        <v>26682865.23</v>
      </c>
      <c r="AQ324" s="51">
        <v>26682865.23</v>
      </c>
      <c r="AR324" s="51">
        <v>28344766.240000002</v>
      </c>
      <c r="AS324" s="51">
        <v>30377731.5</v>
      </c>
      <c r="AT324" s="51">
        <v>32486654.109999999</v>
      </c>
      <c r="AU324" s="51">
        <v>34294660.839999996</v>
      </c>
      <c r="AV324" s="51">
        <v>34418275.580000006</v>
      </c>
      <c r="AW324" s="51">
        <v>34062352.089999996</v>
      </c>
      <c r="AX324" s="51">
        <v>35881948.520000003</v>
      </c>
      <c r="AY324" s="51">
        <v>37631219.240000002</v>
      </c>
      <c r="AZ324" s="51">
        <v>39381471.539999999</v>
      </c>
      <c r="BA324" s="51">
        <v>40100607.259999998</v>
      </c>
      <c r="BB324" s="51">
        <v>42519334.719999999</v>
      </c>
      <c r="BC324" s="51">
        <v>46753769.109999999</v>
      </c>
      <c r="BD324" s="51">
        <v>46753769.109999999</v>
      </c>
      <c r="BE324" s="51">
        <v>46753769.109999999</v>
      </c>
      <c r="BF324" s="51">
        <v>46753769.109999999</v>
      </c>
      <c r="BG324" s="51">
        <v>46753769.109999999</v>
      </c>
      <c r="BH324" s="51">
        <v>46753769.109999999</v>
      </c>
      <c r="BI324" s="51">
        <v>46753769.109999999</v>
      </c>
      <c r="BJ324" s="51">
        <v>46753769.109999999</v>
      </c>
      <c r="BK324" s="51">
        <v>46753769.109999999</v>
      </c>
      <c r="BL324" s="51">
        <v>46753769.109999999</v>
      </c>
      <c r="BM324" s="51">
        <v>46753769.109999999</v>
      </c>
      <c r="BN324" s="51">
        <v>46753769.109999999</v>
      </c>
      <c r="BO324" s="51">
        <v>46753769.109999999</v>
      </c>
      <c r="BP324" s="51">
        <v>46753769.109999999</v>
      </c>
      <c r="BQ324" s="51">
        <v>46753769.109999999</v>
      </c>
      <c r="BR324" s="51">
        <v>46753769.109999999</v>
      </c>
      <c r="BS324" s="51">
        <v>46753769.109999999</v>
      </c>
      <c r="BT324" s="51">
        <v>46753769.109999999</v>
      </c>
      <c r="BU324" s="51">
        <v>46753769.109999999</v>
      </c>
      <c r="BV324" s="51">
        <v>46753769.109999999</v>
      </c>
      <c r="BW324" s="51">
        <v>46753769.109999999</v>
      </c>
      <c r="BX324" s="51">
        <v>46753769.109999999</v>
      </c>
      <c r="BY324" s="51">
        <v>46753769.109999999</v>
      </c>
      <c r="BZ324" s="51">
        <v>46753769.109999999</v>
      </c>
      <c r="CA324" s="51">
        <v>46753769.109999999</v>
      </c>
      <c r="CB324" s="51">
        <v>46753769.109999999</v>
      </c>
      <c r="CC324" s="51">
        <v>46753769.109999999</v>
      </c>
      <c r="CD324" s="51">
        <v>46753769.109999999</v>
      </c>
    </row>
    <row r="325" spans="1:82" hidden="1" x14ac:dyDescent="0.2">
      <c r="A325" s="50" t="s">
        <v>418</v>
      </c>
      <c r="B325" s="50" t="s">
        <v>144</v>
      </c>
      <c r="C325" s="50" t="s">
        <v>667</v>
      </c>
      <c r="D325" s="50" t="s">
        <v>668</v>
      </c>
      <c r="E325" s="51">
        <v>155957781.90000001</v>
      </c>
      <c r="F325" s="51">
        <v>154500232.59999999</v>
      </c>
      <c r="G325" s="51">
        <v>299969793.30000001</v>
      </c>
      <c r="H325" s="51">
        <v>298512244</v>
      </c>
      <c r="I325" s="51">
        <v>297054694.60000002</v>
      </c>
      <c r="J325" s="51">
        <v>295597145.19999999</v>
      </c>
      <c r="K325" s="51">
        <v>293323334.19999999</v>
      </c>
      <c r="L325" s="51">
        <v>291049523.10000002</v>
      </c>
      <c r="M325" s="51">
        <v>288775712</v>
      </c>
      <c r="N325" s="51">
        <v>286501900.92000002</v>
      </c>
      <c r="O325" s="51">
        <v>284228089.84000003</v>
      </c>
      <c r="P325" s="51">
        <v>832084257.28999996</v>
      </c>
      <c r="Q325" s="51">
        <v>832084257.28999996</v>
      </c>
      <c r="R325" s="51">
        <v>829810446.20999992</v>
      </c>
      <c r="S325" s="51">
        <v>827536635.13</v>
      </c>
      <c r="T325" s="51">
        <v>825262824.04999995</v>
      </c>
      <c r="U325" s="51">
        <v>822989012.96999991</v>
      </c>
      <c r="V325" s="51">
        <v>820715201.88999999</v>
      </c>
      <c r="W325" s="51">
        <v>818441390.80999994</v>
      </c>
      <c r="X325" s="51">
        <v>816167579.7299999</v>
      </c>
      <c r="Y325" s="51">
        <v>813893768.64999998</v>
      </c>
      <c r="Z325" s="51">
        <v>811619957.56999993</v>
      </c>
      <c r="AA325" s="51">
        <v>809346146.49000001</v>
      </c>
      <c r="AB325" s="51">
        <v>807072335.40999997</v>
      </c>
      <c r="AC325" s="51">
        <v>804798524.32999992</v>
      </c>
      <c r="AD325" s="51">
        <v>804798524.32999992</v>
      </c>
      <c r="AE325" s="51">
        <v>802524713.25</v>
      </c>
      <c r="AF325" s="51">
        <v>800250902.16999996</v>
      </c>
      <c r="AG325" s="51">
        <v>797977091.08999896</v>
      </c>
      <c r="AH325" s="51">
        <v>795703280.00999999</v>
      </c>
      <c r="AI325" s="51">
        <v>793429468.92999995</v>
      </c>
      <c r="AJ325" s="51">
        <v>791155657.84999895</v>
      </c>
      <c r="AK325" s="51">
        <v>788881846.76999998</v>
      </c>
      <c r="AL325" s="51">
        <v>786608035.68999898</v>
      </c>
      <c r="AM325" s="51">
        <v>784334224.61000001</v>
      </c>
      <c r="AN325" s="51">
        <v>789678068.80000007</v>
      </c>
      <c r="AO325" s="51">
        <v>787404257.71999991</v>
      </c>
      <c r="AP325" s="51">
        <v>785130446.63999999</v>
      </c>
      <c r="AQ325" s="51">
        <v>785130446.63999999</v>
      </c>
      <c r="AR325" s="51">
        <v>782856635.55999994</v>
      </c>
      <c r="AS325" s="51">
        <v>780582824.4799999</v>
      </c>
      <c r="AT325" s="51">
        <v>845926028.04999995</v>
      </c>
      <c r="AU325" s="51">
        <v>843652216.96999991</v>
      </c>
      <c r="AV325" s="51">
        <v>841378405.88999999</v>
      </c>
      <c r="AW325" s="51">
        <v>839104594.80999994</v>
      </c>
      <c r="AX325" s="51">
        <v>836830783.7299999</v>
      </c>
      <c r="AY325" s="51">
        <v>834556972.64999998</v>
      </c>
      <c r="AZ325" s="51">
        <v>832283161.56999993</v>
      </c>
      <c r="BA325" s="51">
        <v>828665740.68999994</v>
      </c>
      <c r="BB325" s="51">
        <v>826391929.61000001</v>
      </c>
      <c r="BC325" s="51">
        <v>1273084203.8699999</v>
      </c>
      <c r="BD325" s="51">
        <v>1273084203.8699999</v>
      </c>
      <c r="BE325" s="51">
        <v>1267811910.5604088</v>
      </c>
      <c r="BF325" s="51">
        <v>1261098371.7625999</v>
      </c>
      <c r="BG325" s="51">
        <v>1254384832.9647906</v>
      </c>
      <c r="BH325" s="51">
        <v>1247671294.1669822</v>
      </c>
      <c r="BI325" s="51">
        <v>1240957755.3691726</v>
      </c>
      <c r="BJ325" s="51">
        <v>1234244216.5713634</v>
      </c>
      <c r="BK325" s="51">
        <v>1227530677.7735543</v>
      </c>
      <c r="BL325" s="51">
        <v>1220817138.9757454</v>
      </c>
      <c r="BM325" s="51">
        <v>1214103600.1779361</v>
      </c>
      <c r="BN325" s="51">
        <v>1207390061.3801279</v>
      </c>
      <c r="BO325" s="51">
        <v>1200676522.5823188</v>
      </c>
      <c r="BP325" s="51">
        <v>1225779207.7936096</v>
      </c>
      <c r="BQ325" s="51">
        <v>1225779207.7936096</v>
      </c>
      <c r="BR325" s="51">
        <v>1218933101.3957627</v>
      </c>
      <c r="BS325" s="51">
        <v>1212086994.997916</v>
      </c>
      <c r="BT325" s="51">
        <v>1205240888.600069</v>
      </c>
      <c r="BU325" s="51">
        <v>1198394782.2022223</v>
      </c>
      <c r="BV325" s="51">
        <v>1191548675.8043754</v>
      </c>
      <c r="BW325" s="51">
        <v>1184702569.4065287</v>
      </c>
      <c r="BX325" s="51">
        <v>1177856463.0086806</v>
      </c>
      <c r="BY325" s="51">
        <v>1171010356.6108339</v>
      </c>
      <c r="BZ325" s="51">
        <v>1164164250.2129874</v>
      </c>
      <c r="CA325" s="51">
        <v>1157318143.8151398</v>
      </c>
      <c r="CB325" s="51">
        <v>1150472037.4172928</v>
      </c>
      <c r="CC325" s="51">
        <v>1182809666.8831089</v>
      </c>
      <c r="CD325" s="51">
        <v>1182809666.8831089</v>
      </c>
    </row>
    <row r="326" spans="1:82" hidden="1" x14ac:dyDescent="0.2">
      <c r="A326" s="50" t="s">
        <v>418</v>
      </c>
      <c r="B326" s="50" t="s">
        <v>144</v>
      </c>
      <c r="C326" s="50" t="s">
        <v>669</v>
      </c>
      <c r="D326" s="50" t="s">
        <v>670</v>
      </c>
      <c r="E326" s="51">
        <v>0</v>
      </c>
      <c r="F326" s="51">
        <v>0</v>
      </c>
      <c r="G326" s="51">
        <v>0</v>
      </c>
      <c r="H326" s="51">
        <v>0</v>
      </c>
      <c r="I326" s="51">
        <v>0</v>
      </c>
      <c r="J326" s="51">
        <v>0</v>
      </c>
      <c r="K326" s="51">
        <v>0</v>
      </c>
      <c r="L326" s="51">
        <v>0</v>
      </c>
      <c r="M326" s="51">
        <v>0</v>
      </c>
      <c r="N326" s="51">
        <v>0</v>
      </c>
      <c r="O326" s="51">
        <v>0</v>
      </c>
      <c r="P326" s="51">
        <v>0</v>
      </c>
      <c r="Q326" s="51">
        <v>0</v>
      </c>
      <c r="R326" s="51">
        <v>0</v>
      </c>
      <c r="S326" s="51">
        <v>0</v>
      </c>
      <c r="T326" s="51">
        <v>0</v>
      </c>
      <c r="U326" s="51">
        <v>0</v>
      </c>
      <c r="V326" s="51">
        <v>54362791.780000001</v>
      </c>
      <c r="W326" s="51">
        <v>34819447.32</v>
      </c>
      <c r="X326" s="51">
        <v>34604512.460000001</v>
      </c>
      <c r="Y326" s="51">
        <v>34389577.600000001</v>
      </c>
      <c r="Z326" s="51">
        <v>34174642.740000002</v>
      </c>
      <c r="AA326" s="51">
        <v>33959707.880000003</v>
      </c>
      <c r="AB326" s="51">
        <v>33744773.020000003</v>
      </c>
      <c r="AC326" s="51">
        <v>33529838.160000004</v>
      </c>
      <c r="AD326" s="51">
        <v>33529838.160000004</v>
      </c>
      <c r="AE326" s="51">
        <v>33314903.300000001</v>
      </c>
      <c r="AF326" s="51">
        <v>33099968.440000001</v>
      </c>
      <c r="AG326" s="51">
        <v>32885033.579999998</v>
      </c>
      <c r="AH326" s="51">
        <v>32670098.719999999</v>
      </c>
      <c r="AI326" s="51">
        <v>32455163.859999999</v>
      </c>
      <c r="AJ326" s="51">
        <v>32240229</v>
      </c>
      <c r="AK326" s="51">
        <v>32025294.140000001</v>
      </c>
      <c r="AL326" s="51">
        <v>31810359.280000001</v>
      </c>
      <c r="AM326" s="51">
        <v>31595424.420000002</v>
      </c>
      <c r="AN326" s="51">
        <v>31380489.560000002</v>
      </c>
      <c r="AO326" s="51">
        <v>31165554.699999999</v>
      </c>
      <c r="AP326" s="51">
        <v>30950619.84</v>
      </c>
      <c r="AQ326" s="51">
        <v>30950619.84</v>
      </c>
      <c r="AR326" s="51">
        <v>30735684.98</v>
      </c>
      <c r="AS326" s="51">
        <v>30520750.120000001</v>
      </c>
      <c r="AT326" s="51">
        <v>30305815.260000002</v>
      </c>
      <c r="AU326" s="51">
        <v>30090880.400000002</v>
      </c>
      <c r="AV326" s="51">
        <v>29875945.539999999</v>
      </c>
      <c r="AW326" s="51">
        <v>29661010.68</v>
      </c>
      <c r="AX326" s="51">
        <v>29446075.82</v>
      </c>
      <c r="AY326" s="51">
        <v>29231140.960000001</v>
      </c>
      <c r="AZ326" s="51">
        <v>29016206.100000001</v>
      </c>
      <c r="BA326" s="51">
        <v>28801271.240000002</v>
      </c>
      <c r="BB326" s="51">
        <v>28586336.379999999</v>
      </c>
      <c r="BC326" s="51">
        <v>28371401.52</v>
      </c>
      <c r="BD326" s="51">
        <v>28371401.52</v>
      </c>
      <c r="BE326" s="51">
        <v>28156466.659388889</v>
      </c>
      <c r="BF326" s="51">
        <v>27941531.798777778</v>
      </c>
      <c r="BG326" s="51">
        <v>27726596.938166671</v>
      </c>
      <c r="BH326" s="51">
        <v>27511662.07755556</v>
      </c>
      <c r="BI326" s="51">
        <v>27296727.216944449</v>
      </c>
      <c r="BJ326" s="51">
        <v>27081792.356333338</v>
      </c>
      <c r="BK326" s="51">
        <v>26866857.495722227</v>
      </c>
      <c r="BL326" s="51">
        <v>26651922.63511112</v>
      </c>
      <c r="BM326" s="51">
        <v>26436987.774500009</v>
      </c>
      <c r="BN326" s="51">
        <v>26222052.913888898</v>
      </c>
      <c r="BO326" s="51">
        <v>26007118.053277791</v>
      </c>
      <c r="BP326" s="51">
        <v>25792183.19266668</v>
      </c>
      <c r="BQ326" s="51">
        <v>25792183.19266668</v>
      </c>
      <c r="BR326" s="51">
        <v>25577248.332055569</v>
      </c>
      <c r="BS326" s="51">
        <v>25362313.471444458</v>
      </c>
      <c r="BT326" s="51">
        <v>25147378.610833347</v>
      </c>
      <c r="BU326" s="51">
        <v>24932443.75022224</v>
      </c>
      <c r="BV326" s="51">
        <v>24717508.889611129</v>
      </c>
      <c r="BW326" s="51">
        <v>24502574.029000018</v>
      </c>
      <c r="BX326" s="51">
        <v>24287639.168388911</v>
      </c>
      <c r="BY326" s="51">
        <v>24072704.3077778</v>
      </c>
      <c r="BZ326" s="51">
        <v>23857769.447166689</v>
      </c>
      <c r="CA326" s="51">
        <v>23642834.586555578</v>
      </c>
      <c r="CB326" s="51">
        <v>23427899.725944467</v>
      </c>
      <c r="CC326" s="51">
        <v>23212964.86533336</v>
      </c>
      <c r="CD326" s="51">
        <v>23212964.86533336</v>
      </c>
    </row>
    <row r="327" spans="1:82" hidden="1" x14ac:dyDescent="0.2">
      <c r="A327" s="50" t="s">
        <v>418</v>
      </c>
      <c r="B327" s="50" t="s">
        <v>144</v>
      </c>
      <c r="C327" s="50" t="s">
        <v>669</v>
      </c>
      <c r="D327" s="50" t="s">
        <v>671</v>
      </c>
      <c r="E327" s="51">
        <v>0</v>
      </c>
      <c r="F327" s="51">
        <v>0</v>
      </c>
      <c r="G327" s="51">
        <v>0</v>
      </c>
      <c r="H327" s="51">
        <v>0</v>
      </c>
      <c r="I327" s="51">
        <v>0</v>
      </c>
      <c r="J327" s="51">
        <v>0</v>
      </c>
      <c r="K327" s="51">
        <v>0</v>
      </c>
      <c r="L327" s="51">
        <v>0</v>
      </c>
      <c r="M327" s="51">
        <v>0</v>
      </c>
      <c r="N327" s="51">
        <v>0</v>
      </c>
      <c r="O327" s="51">
        <v>0</v>
      </c>
      <c r="P327" s="51">
        <v>0</v>
      </c>
      <c r="Q327" s="51">
        <v>0</v>
      </c>
      <c r="R327" s="51">
        <v>0</v>
      </c>
      <c r="S327" s="51">
        <v>0</v>
      </c>
      <c r="T327" s="51">
        <v>0</v>
      </c>
      <c r="U327" s="51">
        <v>0</v>
      </c>
      <c r="V327" s="51">
        <v>738333.62</v>
      </c>
      <c r="W327" s="51">
        <v>664500.29</v>
      </c>
      <c r="X327" s="51">
        <v>590666.96000000008</v>
      </c>
      <c r="Y327" s="51">
        <v>516833.62999999995</v>
      </c>
      <c r="Z327" s="51">
        <v>443000.3</v>
      </c>
      <c r="AA327" s="51">
        <v>369166.97</v>
      </c>
      <c r="AB327" s="51">
        <v>295333.63999999996</v>
      </c>
      <c r="AC327" s="51">
        <v>221500.31</v>
      </c>
      <c r="AD327" s="51">
        <v>221500.31</v>
      </c>
      <c r="AE327" s="51">
        <v>147666.97999999998</v>
      </c>
      <c r="AF327" s="51">
        <v>73833.650000000009</v>
      </c>
      <c r="AG327" s="51">
        <v>0</v>
      </c>
      <c r="AH327" s="51">
        <v>0</v>
      </c>
      <c r="AI327" s="51">
        <v>0</v>
      </c>
      <c r="AJ327" s="51">
        <v>0</v>
      </c>
      <c r="AK327" s="51">
        <v>0</v>
      </c>
      <c r="AL327" s="51">
        <v>0</v>
      </c>
      <c r="AM327" s="51">
        <v>0</v>
      </c>
      <c r="AN327" s="51">
        <v>0</v>
      </c>
      <c r="AO327" s="51">
        <v>0</v>
      </c>
      <c r="AP327" s="51">
        <v>0</v>
      </c>
      <c r="AQ327" s="51">
        <v>0</v>
      </c>
      <c r="AR327" s="51">
        <v>0</v>
      </c>
      <c r="AS327" s="51">
        <v>0</v>
      </c>
      <c r="AT327" s="51">
        <v>0</v>
      </c>
      <c r="AU327" s="51">
        <v>0</v>
      </c>
      <c r="AV327" s="51">
        <v>0</v>
      </c>
      <c r="AW327" s="51">
        <v>0</v>
      </c>
      <c r="AX327" s="51">
        <v>0</v>
      </c>
      <c r="AY327" s="51">
        <v>0</v>
      </c>
      <c r="AZ327" s="51">
        <v>0</v>
      </c>
      <c r="BA327" s="51">
        <v>0</v>
      </c>
      <c r="BB327" s="51">
        <v>0</v>
      </c>
      <c r="BC327" s="51">
        <v>0</v>
      </c>
      <c r="BD327" s="51">
        <v>0</v>
      </c>
      <c r="BE327" s="51">
        <v>0</v>
      </c>
      <c r="BF327" s="51">
        <v>0</v>
      </c>
      <c r="BG327" s="51">
        <v>0</v>
      </c>
      <c r="BH327" s="51">
        <v>0</v>
      </c>
      <c r="BI327" s="51">
        <v>0</v>
      </c>
      <c r="BJ327" s="51">
        <v>0</v>
      </c>
      <c r="BK327" s="51">
        <v>0</v>
      </c>
      <c r="BL327" s="51">
        <v>0</v>
      </c>
      <c r="BM327" s="51">
        <v>0</v>
      </c>
      <c r="BN327" s="51">
        <v>0</v>
      </c>
      <c r="BO327" s="51">
        <v>0</v>
      </c>
      <c r="BP327" s="51">
        <v>0</v>
      </c>
      <c r="BQ327" s="51">
        <v>0</v>
      </c>
      <c r="BR327" s="51">
        <v>0</v>
      </c>
      <c r="BS327" s="51">
        <v>0</v>
      </c>
      <c r="BT327" s="51">
        <v>0</v>
      </c>
      <c r="BU327" s="51">
        <v>0</v>
      </c>
      <c r="BV327" s="51">
        <v>0</v>
      </c>
      <c r="BW327" s="51">
        <v>0</v>
      </c>
      <c r="BX327" s="51">
        <v>0</v>
      </c>
      <c r="BY327" s="51">
        <v>0</v>
      </c>
      <c r="BZ327" s="51">
        <v>0</v>
      </c>
      <c r="CA327" s="51">
        <v>0</v>
      </c>
      <c r="CB327" s="51">
        <v>0</v>
      </c>
      <c r="CC327" s="51">
        <v>0</v>
      </c>
      <c r="CD327" s="51">
        <v>0</v>
      </c>
    </row>
    <row r="328" spans="1:82" hidden="1" x14ac:dyDescent="0.2">
      <c r="A328" s="50" t="s">
        <v>418</v>
      </c>
      <c r="B328" s="50" t="s">
        <v>144</v>
      </c>
      <c r="C328" s="50" t="s">
        <v>672</v>
      </c>
      <c r="D328" s="50" t="s">
        <v>673</v>
      </c>
      <c r="E328" s="51">
        <v>573.73</v>
      </c>
      <c r="F328" s="51">
        <v>140499.46</v>
      </c>
      <c r="G328" s="51">
        <v>86081.21</v>
      </c>
      <c r="H328" s="51">
        <v>110433.39</v>
      </c>
      <c r="I328" s="51">
        <v>1094388.3799999999</v>
      </c>
      <c r="J328" s="51">
        <v>514060.28</v>
      </c>
      <c r="K328" s="51">
        <v>366409.4</v>
      </c>
      <c r="L328" s="51">
        <v>649106.89</v>
      </c>
      <c r="M328" s="51">
        <v>806979.68</v>
      </c>
      <c r="N328" s="51">
        <v>636182.91</v>
      </c>
      <c r="O328" s="51">
        <v>389822.25</v>
      </c>
      <c r="P328" s="51">
        <v>15328352.359999999</v>
      </c>
      <c r="Q328" s="51">
        <v>15328352.359999999</v>
      </c>
      <c r="R328" s="51">
        <v>15399208.309999999</v>
      </c>
      <c r="S328" s="51">
        <v>13739724.370000001</v>
      </c>
      <c r="T328" s="51">
        <v>6788565.7300000004</v>
      </c>
      <c r="U328" s="51">
        <v>6149348.2800000003</v>
      </c>
      <c r="V328" s="51">
        <v>5469592.2800000003</v>
      </c>
      <c r="W328" s="51">
        <v>4030264.2700000005</v>
      </c>
      <c r="X328" s="51">
        <v>3216483.45</v>
      </c>
      <c r="Y328" s="51">
        <v>2623825.21</v>
      </c>
      <c r="Z328" s="51">
        <v>2242278.25</v>
      </c>
      <c r="AA328" s="51">
        <v>1413616.44</v>
      </c>
      <c r="AB328" s="51">
        <v>1113290.42</v>
      </c>
      <c r="AC328" s="51">
        <v>612174.57999999984</v>
      </c>
      <c r="AD328" s="51">
        <v>612174.57999999984</v>
      </c>
      <c r="AE328" s="51">
        <v>82544.239999999991</v>
      </c>
      <c r="AF328" s="51">
        <v>-623654.26</v>
      </c>
      <c r="AG328" s="51">
        <v>0.09</v>
      </c>
      <c r="AH328" s="51">
        <v>-1770578.91</v>
      </c>
      <c r="AI328" s="51">
        <v>-2670509.52</v>
      </c>
      <c r="AJ328" s="51">
        <v>-3035577.16</v>
      </c>
      <c r="AK328" s="51">
        <v>2037406.3599999901</v>
      </c>
      <c r="AL328" s="51">
        <v>1344545.49</v>
      </c>
      <c r="AM328" s="51">
        <v>1361209.76</v>
      </c>
      <c r="AN328" s="51">
        <v>1911825.97</v>
      </c>
      <c r="AO328" s="51">
        <v>1487866.92</v>
      </c>
      <c r="AP328" s="51">
        <v>1147353.79</v>
      </c>
      <c r="AQ328" s="51">
        <v>1147353.79</v>
      </c>
      <c r="AR328" s="51">
        <v>246376.04000000004</v>
      </c>
      <c r="AS328" s="51">
        <v>-334655.09999999998</v>
      </c>
      <c r="AT328" s="51">
        <v>-0.23999999999068677</v>
      </c>
      <c r="AU328" s="51">
        <v>-22909.890000000003</v>
      </c>
      <c r="AV328" s="51">
        <v>-19068.599999999999</v>
      </c>
      <c r="AW328" s="51">
        <v>128701.85999999999</v>
      </c>
      <c r="AX328" s="51">
        <v>538882.32000000007</v>
      </c>
      <c r="AY328" s="51">
        <v>748455.52999999991</v>
      </c>
      <c r="AZ328" s="51">
        <v>1478964.71</v>
      </c>
      <c r="BA328" s="51">
        <v>1788060.5</v>
      </c>
      <c r="BB328" s="51">
        <v>1775651.65</v>
      </c>
      <c r="BC328" s="51">
        <v>1102436.92</v>
      </c>
      <c r="BD328" s="51">
        <v>1102436.92</v>
      </c>
      <c r="BE328" s="51">
        <v>0</v>
      </c>
      <c r="BF328" s="51">
        <v>0</v>
      </c>
      <c r="BG328" s="51">
        <v>0</v>
      </c>
      <c r="BH328" s="51">
        <v>0</v>
      </c>
      <c r="BI328" s="51">
        <v>0</v>
      </c>
      <c r="BJ328" s="51">
        <v>0</v>
      </c>
      <c r="BK328" s="51">
        <v>0</v>
      </c>
      <c r="BL328" s="51">
        <v>0</v>
      </c>
      <c r="BM328" s="51">
        <v>0</v>
      </c>
      <c r="BN328" s="51">
        <v>0</v>
      </c>
      <c r="BO328" s="51">
        <v>0</v>
      </c>
      <c r="BP328" s="51">
        <v>0</v>
      </c>
      <c r="BQ328" s="51">
        <v>0</v>
      </c>
      <c r="BR328" s="51">
        <v>0</v>
      </c>
      <c r="BS328" s="51">
        <v>0</v>
      </c>
      <c r="BT328" s="51">
        <v>0</v>
      </c>
      <c r="BU328" s="51">
        <v>0</v>
      </c>
      <c r="BV328" s="51">
        <v>0</v>
      </c>
      <c r="BW328" s="51">
        <v>0</v>
      </c>
      <c r="BX328" s="51">
        <v>0</v>
      </c>
      <c r="BY328" s="51">
        <v>0</v>
      </c>
      <c r="BZ328" s="51">
        <v>0</v>
      </c>
      <c r="CA328" s="51">
        <v>0</v>
      </c>
      <c r="CB328" s="51">
        <v>0</v>
      </c>
      <c r="CC328" s="51">
        <v>0</v>
      </c>
      <c r="CD328" s="51">
        <v>0</v>
      </c>
    </row>
    <row r="329" spans="1:82" hidden="1" x14ac:dyDescent="0.2">
      <c r="A329" s="50" t="s">
        <v>418</v>
      </c>
      <c r="B329" s="50" t="s">
        <v>144</v>
      </c>
      <c r="C329" s="50" t="s">
        <v>674</v>
      </c>
      <c r="D329" s="50" t="s">
        <v>675</v>
      </c>
      <c r="E329" s="51">
        <v>106416149.90000001</v>
      </c>
      <c r="F329" s="51">
        <v>100895894.09999999</v>
      </c>
      <c r="G329" s="51">
        <v>95375638.349999994</v>
      </c>
      <c r="H329" s="51">
        <v>89855382.560000002</v>
      </c>
      <c r="I329" s="51">
        <v>84335126.769999996</v>
      </c>
      <c r="J329" s="51">
        <v>78814870.980000004</v>
      </c>
      <c r="K329" s="51">
        <v>73294615.189999998</v>
      </c>
      <c r="L329" s="51">
        <v>66933956.210000001</v>
      </c>
      <c r="M329" s="51">
        <v>60573297.229999997</v>
      </c>
      <c r="N329" s="51">
        <v>54212638.25</v>
      </c>
      <c r="O329" s="51">
        <v>47851979.269999996</v>
      </c>
      <c r="P329" s="51">
        <v>41491320.290000007</v>
      </c>
      <c r="Q329" s="51">
        <v>41491320.290000007</v>
      </c>
      <c r="R329" s="51">
        <v>35130661.310000002</v>
      </c>
      <c r="S329" s="51">
        <v>29275551.090000004</v>
      </c>
      <c r="T329" s="51">
        <v>23420440.870000001</v>
      </c>
      <c r="U329" s="51">
        <v>17565330.650000002</v>
      </c>
      <c r="V329" s="51">
        <v>11710220.43</v>
      </c>
      <c r="W329" s="51">
        <v>5855110.21</v>
      </c>
      <c r="X329" s="51">
        <v>0</v>
      </c>
      <c r="Y329" s="51">
        <v>0</v>
      </c>
      <c r="Z329" s="51">
        <v>0</v>
      </c>
      <c r="AA329" s="51">
        <v>0</v>
      </c>
      <c r="AB329" s="51">
        <v>0</v>
      </c>
      <c r="AC329" s="51">
        <v>0</v>
      </c>
      <c r="AD329" s="51">
        <v>0</v>
      </c>
      <c r="AE329" s="51">
        <v>0</v>
      </c>
      <c r="AF329" s="51">
        <v>0</v>
      </c>
      <c r="AG329" s="51">
        <v>0</v>
      </c>
      <c r="AH329" s="51">
        <v>0</v>
      </c>
      <c r="AI329" s="51">
        <v>0</v>
      </c>
      <c r="AJ329" s="51">
        <v>0</v>
      </c>
      <c r="AK329" s="51">
        <v>0</v>
      </c>
      <c r="AL329" s="51">
        <v>0</v>
      </c>
      <c r="AM329" s="51">
        <v>0</v>
      </c>
      <c r="AN329" s="51">
        <v>0</v>
      </c>
      <c r="AO329" s="51">
        <v>0</v>
      </c>
      <c r="AP329" s="51">
        <v>0</v>
      </c>
      <c r="AQ329" s="51">
        <v>0</v>
      </c>
      <c r="AR329" s="51">
        <v>0</v>
      </c>
      <c r="AS329" s="51">
        <v>0</v>
      </c>
      <c r="AT329" s="51">
        <v>0</v>
      </c>
      <c r="AU329" s="51">
        <v>0</v>
      </c>
      <c r="AV329" s="51">
        <v>0</v>
      </c>
      <c r="AW329" s="51">
        <v>0</v>
      </c>
      <c r="AX329" s="51">
        <v>0</v>
      </c>
      <c r="AY329" s="51">
        <v>0</v>
      </c>
      <c r="AZ329" s="51">
        <v>0</v>
      </c>
      <c r="BA329" s="51">
        <v>0</v>
      </c>
      <c r="BB329" s="51">
        <v>0</v>
      </c>
      <c r="BC329" s="51">
        <v>0</v>
      </c>
      <c r="BD329" s="51">
        <v>0</v>
      </c>
      <c r="BE329" s="51">
        <v>0</v>
      </c>
      <c r="BF329" s="51">
        <v>0</v>
      </c>
      <c r="BG329" s="51">
        <v>0</v>
      </c>
      <c r="BH329" s="51">
        <v>0</v>
      </c>
      <c r="BI329" s="51">
        <v>0</v>
      </c>
      <c r="BJ329" s="51">
        <v>0</v>
      </c>
      <c r="BK329" s="51">
        <v>0</v>
      </c>
      <c r="BL329" s="51">
        <v>0</v>
      </c>
      <c r="BM329" s="51">
        <v>0</v>
      </c>
      <c r="BN329" s="51">
        <v>0</v>
      </c>
      <c r="BO329" s="51">
        <v>0</v>
      </c>
      <c r="BP329" s="51">
        <v>0</v>
      </c>
      <c r="BQ329" s="51">
        <v>0</v>
      </c>
      <c r="BR329" s="51">
        <v>0</v>
      </c>
      <c r="BS329" s="51">
        <v>0</v>
      </c>
      <c r="BT329" s="51">
        <v>0</v>
      </c>
      <c r="BU329" s="51">
        <v>0</v>
      </c>
      <c r="BV329" s="51">
        <v>0</v>
      </c>
      <c r="BW329" s="51">
        <v>0</v>
      </c>
      <c r="BX329" s="51">
        <v>0</v>
      </c>
      <c r="BY329" s="51">
        <v>0</v>
      </c>
      <c r="BZ329" s="51">
        <v>0</v>
      </c>
      <c r="CA329" s="51">
        <v>0</v>
      </c>
      <c r="CB329" s="51">
        <v>0</v>
      </c>
      <c r="CC329" s="51">
        <v>0</v>
      </c>
      <c r="CD329" s="51">
        <v>0</v>
      </c>
    </row>
    <row r="330" spans="1:82" hidden="1" x14ac:dyDescent="0.2">
      <c r="A330" s="50" t="s">
        <v>418</v>
      </c>
      <c r="B330" s="50" t="s">
        <v>144</v>
      </c>
      <c r="C330" s="50" t="s">
        <v>676</v>
      </c>
      <c r="D330" s="50" t="s">
        <v>677</v>
      </c>
      <c r="E330" s="51">
        <v>66829515.259999998</v>
      </c>
      <c r="F330" s="51">
        <v>64955415.960000001</v>
      </c>
      <c r="G330" s="51">
        <v>63081316.659999996</v>
      </c>
      <c r="H330" s="51">
        <v>61207217.359999999</v>
      </c>
      <c r="I330" s="51">
        <v>59333118.060000002</v>
      </c>
      <c r="J330" s="51">
        <v>57459018.759999998</v>
      </c>
      <c r="K330" s="51">
        <v>55584919.460000001</v>
      </c>
      <c r="L330" s="51">
        <v>42034633.350000001</v>
      </c>
      <c r="M330" s="51">
        <v>38040129.159999996</v>
      </c>
      <c r="N330" s="51">
        <v>34045624.969999999</v>
      </c>
      <c r="O330" s="51">
        <v>30051120.779999997</v>
      </c>
      <c r="P330" s="51">
        <v>26056616.59</v>
      </c>
      <c r="Q330" s="51">
        <v>26056616.59</v>
      </c>
      <c r="R330" s="51">
        <v>22062112.399999999</v>
      </c>
      <c r="S330" s="51">
        <v>18385093.649999999</v>
      </c>
      <c r="T330" s="51">
        <v>14708074.899999999</v>
      </c>
      <c r="U330" s="51">
        <v>11031056.15</v>
      </c>
      <c r="V330" s="51">
        <v>7354037.4000000004</v>
      </c>
      <c r="W330" s="51">
        <v>3677018.6500000004</v>
      </c>
      <c r="X330" s="51">
        <v>-9.0000000316649675E-2</v>
      </c>
      <c r="Y330" s="51">
        <v>-0.09</v>
      </c>
      <c r="Z330" s="51">
        <v>-0.09</v>
      </c>
      <c r="AA330" s="51">
        <v>-0.09</v>
      </c>
      <c r="AB330" s="51">
        <v>-0.09</v>
      </c>
      <c r="AC330" s="51">
        <v>-0.09</v>
      </c>
      <c r="AD330" s="51">
        <v>-0.09</v>
      </c>
      <c r="AE330" s="51">
        <v>-0.09</v>
      </c>
      <c r="AF330" s="51">
        <v>-0.09</v>
      </c>
      <c r="AG330" s="51">
        <v>-0.09</v>
      </c>
      <c r="AH330" s="51">
        <v>-0.09</v>
      </c>
      <c r="AI330" s="51">
        <v>-0.09</v>
      </c>
      <c r="AJ330" s="51">
        <v>0</v>
      </c>
      <c r="AK330" s="51">
        <v>0</v>
      </c>
      <c r="AL330" s="51">
        <v>0</v>
      </c>
      <c r="AM330" s="51">
        <v>0</v>
      </c>
      <c r="AN330" s="51">
        <v>0</v>
      </c>
      <c r="AO330" s="51">
        <v>0</v>
      </c>
      <c r="AP330" s="51">
        <v>0</v>
      </c>
      <c r="AQ330" s="51">
        <v>0</v>
      </c>
      <c r="AR330" s="51">
        <v>0</v>
      </c>
      <c r="AS330" s="51">
        <v>0</v>
      </c>
      <c r="AT330" s="51">
        <v>0</v>
      </c>
      <c r="AU330" s="51">
        <v>0</v>
      </c>
      <c r="AV330" s="51">
        <v>0</v>
      </c>
      <c r="AW330" s="51">
        <v>0</v>
      </c>
      <c r="AX330" s="51">
        <v>0</v>
      </c>
      <c r="AY330" s="51">
        <v>0</v>
      </c>
      <c r="AZ330" s="51">
        <v>0</v>
      </c>
      <c r="BA330" s="51">
        <v>0</v>
      </c>
      <c r="BB330" s="51">
        <v>0</v>
      </c>
      <c r="BC330" s="51">
        <v>0</v>
      </c>
      <c r="BD330" s="51">
        <v>0</v>
      </c>
      <c r="BE330" s="51">
        <v>0</v>
      </c>
      <c r="BF330" s="51">
        <v>0</v>
      </c>
      <c r="BG330" s="51">
        <v>0</v>
      </c>
      <c r="BH330" s="51">
        <v>0</v>
      </c>
      <c r="BI330" s="51">
        <v>0</v>
      </c>
      <c r="BJ330" s="51">
        <v>0</v>
      </c>
      <c r="BK330" s="51">
        <v>0</v>
      </c>
      <c r="BL330" s="51">
        <v>0</v>
      </c>
      <c r="BM330" s="51">
        <v>0</v>
      </c>
      <c r="BN330" s="51">
        <v>0</v>
      </c>
      <c r="BO330" s="51">
        <v>0</v>
      </c>
      <c r="BP330" s="51">
        <v>0</v>
      </c>
      <c r="BQ330" s="51">
        <v>0</v>
      </c>
      <c r="BR330" s="51">
        <v>0</v>
      </c>
      <c r="BS330" s="51">
        <v>0</v>
      </c>
      <c r="BT330" s="51">
        <v>0</v>
      </c>
      <c r="BU330" s="51">
        <v>0</v>
      </c>
      <c r="BV330" s="51">
        <v>0</v>
      </c>
      <c r="BW330" s="51">
        <v>0</v>
      </c>
      <c r="BX330" s="51">
        <v>0</v>
      </c>
      <c r="BY330" s="51">
        <v>0</v>
      </c>
      <c r="BZ330" s="51">
        <v>0</v>
      </c>
      <c r="CA330" s="51">
        <v>0</v>
      </c>
      <c r="CB330" s="51">
        <v>0</v>
      </c>
      <c r="CC330" s="51">
        <v>0</v>
      </c>
      <c r="CD330" s="51">
        <v>0</v>
      </c>
    </row>
    <row r="331" spans="1:82" hidden="1" x14ac:dyDescent="0.2">
      <c r="A331" s="50" t="s">
        <v>418</v>
      </c>
      <c r="B331" s="50" t="s">
        <v>144</v>
      </c>
      <c r="C331" s="50" t="s">
        <v>678</v>
      </c>
      <c r="D331" s="50" t="s">
        <v>679</v>
      </c>
      <c r="E331" s="51">
        <v>-71285488.620000005</v>
      </c>
      <c r="F331" s="51">
        <v>-71620343.049999997</v>
      </c>
      <c r="G331" s="51">
        <v>-71955197.480000004</v>
      </c>
      <c r="H331" s="51">
        <v>-72290051.909999996</v>
      </c>
      <c r="I331" s="51">
        <v>-72624906.340000004</v>
      </c>
      <c r="J331" s="51">
        <v>-72959760.769999996</v>
      </c>
      <c r="K331" s="51">
        <v>-73294615.180000007</v>
      </c>
      <c r="L331" s="51">
        <v>-66933956.200000003</v>
      </c>
      <c r="M331" s="51">
        <v>-60573297.219999999</v>
      </c>
      <c r="N331" s="51">
        <v>-54212638.239999995</v>
      </c>
      <c r="O331" s="51">
        <v>-47851979.260000005</v>
      </c>
      <c r="P331" s="51">
        <v>-41491320.280000001</v>
      </c>
      <c r="Q331" s="51">
        <v>-41491320.280000001</v>
      </c>
      <c r="R331" s="51">
        <v>-35130661.299999997</v>
      </c>
      <c r="S331" s="51">
        <v>-29275551.079999998</v>
      </c>
      <c r="T331" s="51">
        <v>-23420440.859999999</v>
      </c>
      <c r="U331" s="51">
        <v>-17565330.640000001</v>
      </c>
      <c r="V331" s="51">
        <v>-11710220.420000002</v>
      </c>
      <c r="W331" s="51">
        <v>-5855110.2000000002</v>
      </c>
      <c r="X331" s="51">
        <v>0</v>
      </c>
      <c r="Y331" s="51">
        <v>0</v>
      </c>
      <c r="Z331" s="51">
        <v>0</v>
      </c>
      <c r="AA331" s="51">
        <v>0</v>
      </c>
      <c r="AB331" s="51">
        <v>0</v>
      </c>
      <c r="AC331" s="51">
        <v>0</v>
      </c>
      <c r="AD331" s="51">
        <v>0</v>
      </c>
      <c r="AE331" s="51">
        <v>0</v>
      </c>
      <c r="AF331" s="51">
        <v>0</v>
      </c>
      <c r="AG331" s="51">
        <v>0</v>
      </c>
      <c r="AH331" s="51">
        <v>0</v>
      </c>
      <c r="AI331" s="51">
        <v>0</v>
      </c>
      <c r="AJ331" s="51">
        <v>0</v>
      </c>
      <c r="AK331" s="51">
        <v>0</v>
      </c>
      <c r="AL331" s="51">
        <v>0</v>
      </c>
      <c r="AM331" s="51">
        <v>0</v>
      </c>
      <c r="AN331" s="51">
        <v>0</v>
      </c>
      <c r="AO331" s="51">
        <v>0</v>
      </c>
      <c r="AP331" s="51">
        <v>0</v>
      </c>
      <c r="AQ331" s="51">
        <v>0</v>
      </c>
      <c r="AR331" s="51">
        <v>0</v>
      </c>
      <c r="AS331" s="51">
        <v>0</v>
      </c>
      <c r="AT331" s="51">
        <v>0</v>
      </c>
      <c r="AU331" s="51">
        <v>0</v>
      </c>
      <c r="AV331" s="51">
        <v>0</v>
      </c>
      <c r="AW331" s="51">
        <v>0</v>
      </c>
      <c r="AX331" s="51">
        <v>0</v>
      </c>
      <c r="AY331" s="51">
        <v>0</v>
      </c>
      <c r="AZ331" s="51">
        <v>0</v>
      </c>
      <c r="BA331" s="51">
        <v>0</v>
      </c>
      <c r="BB331" s="51">
        <v>0</v>
      </c>
      <c r="BC331" s="51">
        <v>0</v>
      </c>
      <c r="BD331" s="51">
        <v>0</v>
      </c>
      <c r="BE331" s="51">
        <v>0</v>
      </c>
      <c r="BF331" s="51">
        <v>0</v>
      </c>
      <c r="BG331" s="51">
        <v>0</v>
      </c>
      <c r="BH331" s="51">
        <v>0</v>
      </c>
      <c r="BI331" s="51">
        <v>0</v>
      </c>
      <c r="BJ331" s="51">
        <v>0</v>
      </c>
      <c r="BK331" s="51">
        <v>0</v>
      </c>
      <c r="BL331" s="51">
        <v>0</v>
      </c>
      <c r="BM331" s="51">
        <v>0</v>
      </c>
      <c r="BN331" s="51">
        <v>0</v>
      </c>
      <c r="BO331" s="51">
        <v>0</v>
      </c>
      <c r="BP331" s="51">
        <v>0</v>
      </c>
      <c r="BQ331" s="51">
        <v>0</v>
      </c>
      <c r="BR331" s="51">
        <v>0</v>
      </c>
      <c r="BS331" s="51">
        <v>0</v>
      </c>
      <c r="BT331" s="51">
        <v>0</v>
      </c>
      <c r="BU331" s="51">
        <v>0</v>
      </c>
      <c r="BV331" s="51">
        <v>0</v>
      </c>
      <c r="BW331" s="51">
        <v>0</v>
      </c>
      <c r="BX331" s="51">
        <v>0</v>
      </c>
      <c r="BY331" s="51">
        <v>0</v>
      </c>
      <c r="BZ331" s="51">
        <v>0</v>
      </c>
      <c r="CA331" s="51">
        <v>0</v>
      </c>
      <c r="CB331" s="51">
        <v>0</v>
      </c>
      <c r="CC331" s="51">
        <v>0</v>
      </c>
      <c r="CD331" s="51">
        <v>0</v>
      </c>
    </row>
    <row r="332" spans="1:82" hidden="1" x14ac:dyDescent="0.2">
      <c r="A332" s="50" t="s">
        <v>418</v>
      </c>
      <c r="B332" s="50" t="s">
        <v>144</v>
      </c>
      <c r="C332" s="50" t="s">
        <v>680</v>
      </c>
      <c r="D332" s="50" t="s">
        <v>681</v>
      </c>
      <c r="E332" s="51">
        <v>-6570640.9199999999</v>
      </c>
      <c r="F332" s="51">
        <v>-11982002.98</v>
      </c>
      <c r="G332" s="51">
        <v>-11850053.32</v>
      </c>
      <c r="H332" s="51">
        <v>-11779808.66</v>
      </c>
      <c r="I332" s="51">
        <v>-11900545.48</v>
      </c>
      <c r="J332" s="51">
        <v>-12374754.26</v>
      </c>
      <c r="K332" s="51">
        <v>-13112380.890000001</v>
      </c>
      <c r="L332" s="51">
        <v>-2276295.36</v>
      </c>
      <c r="M332" s="51">
        <v>-3496692.49</v>
      </c>
      <c r="N332" s="51">
        <v>-4760959.6000000006</v>
      </c>
      <c r="O332" s="51">
        <v>-5352739.6999999993</v>
      </c>
      <c r="P332" s="51">
        <v>-5347405.45</v>
      </c>
      <c r="Q332" s="51">
        <v>-5347405.45</v>
      </c>
      <c r="R332" s="51">
        <v>-5366343.3100000005</v>
      </c>
      <c r="S332" s="51">
        <v>-5377359.9799999995</v>
      </c>
      <c r="T332" s="51">
        <v>-6064430.5800000001</v>
      </c>
      <c r="U332" s="51">
        <v>-4147413.6900000004</v>
      </c>
      <c r="V332" s="51">
        <v>-3914353.7</v>
      </c>
      <c r="W332" s="51">
        <v>-3173963.6500000004</v>
      </c>
      <c r="X332" s="51">
        <v>-5605640.7599999998</v>
      </c>
      <c r="Y332" s="51">
        <v>0</v>
      </c>
      <c r="Z332" s="51">
        <v>0</v>
      </c>
      <c r="AA332" s="51">
        <v>0</v>
      </c>
      <c r="AB332" s="51">
        <v>0</v>
      </c>
      <c r="AC332" s="51">
        <v>0</v>
      </c>
      <c r="AD332" s="51">
        <v>0</v>
      </c>
      <c r="AE332" s="51">
        <v>0</v>
      </c>
      <c r="AF332" s="51">
        <v>0</v>
      </c>
      <c r="AG332" s="51">
        <v>0</v>
      </c>
      <c r="AH332" s="51">
        <v>0</v>
      </c>
      <c r="AI332" s="51">
        <v>0</v>
      </c>
      <c r="AJ332" s="51">
        <v>0</v>
      </c>
      <c r="AK332" s="51">
        <v>0</v>
      </c>
      <c r="AL332" s="51">
        <v>0</v>
      </c>
      <c r="AM332" s="51">
        <v>0</v>
      </c>
      <c r="AN332" s="51">
        <v>0</v>
      </c>
      <c r="AO332" s="51">
        <v>0</v>
      </c>
      <c r="AP332" s="51">
        <v>0</v>
      </c>
      <c r="AQ332" s="51">
        <v>0</v>
      </c>
      <c r="AR332" s="51">
        <v>0</v>
      </c>
      <c r="AS332" s="51">
        <v>0</v>
      </c>
      <c r="AT332" s="51">
        <v>0</v>
      </c>
      <c r="AU332" s="51">
        <v>0</v>
      </c>
      <c r="AV332" s="51">
        <v>0</v>
      </c>
      <c r="AW332" s="51">
        <v>0</v>
      </c>
      <c r="AX332" s="51">
        <v>0</v>
      </c>
      <c r="AY332" s="51">
        <v>0</v>
      </c>
      <c r="AZ332" s="51">
        <v>0</v>
      </c>
      <c r="BA332" s="51">
        <v>0</v>
      </c>
      <c r="BB332" s="51">
        <v>0</v>
      </c>
      <c r="BC332" s="51">
        <v>0</v>
      </c>
      <c r="BD332" s="51">
        <v>0</v>
      </c>
      <c r="BE332" s="51">
        <v>0</v>
      </c>
      <c r="BF332" s="51">
        <v>0</v>
      </c>
      <c r="BG332" s="51">
        <v>0</v>
      </c>
      <c r="BH332" s="51">
        <v>0</v>
      </c>
      <c r="BI332" s="51">
        <v>0</v>
      </c>
      <c r="BJ332" s="51">
        <v>0</v>
      </c>
      <c r="BK332" s="51">
        <v>0</v>
      </c>
      <c r="BL332" s="51">
        <v>0</v>
      </c>
      <c r="BM332" s="51">
        <v>0</v>
      </c>
      <c r="BN332" s="51">
        <v>0</v>
      </c>
      <c r="BO332" s="51">
        <v>0</v>
      </c>
      <c r="BP332" s="51">
        <v>0</v>
      </c>
      <c r="BQ332" s="51">
        <v>0</v>
      </c>
      <c r="BR332" s="51">
        <v>0</v>
      </c>
      <c r="BS332" s="51">
        <v>0</v>
      </c>
      <c r="BT332" s="51">
        <v>0</v>
      </c>
      <c r="BU332" s="51">
        <v>0</v>
      </c>
      <c r="BV332" s="51">
        <v>0</v>
      </c>
      <c r="BW332" s="51">
        <v>0</v>
      </c>
      <c r="BX332" s="51">
        <v>0</v>
      </c>
      <c r="BY332" s="51">
        <v>0</v>
      </c>
      <c r="BZ332" s="51">
        <v>0</v>
      </c>
      <c r="CA332" s="51">
        <v>0</v>
      </c>
      <c r="CB332" s="51">
        <v>0</v>
      </c>
      <c r="CC332" s="51">
        <v>0</v>
      </c>
      <c r="CD332" s="51">
        <v>0</v>
      </c>
    </row>
    <row r="333" spans="1:82" hidden="1" x14ac:dyDescent="0.2">
      <c r="A333" s="50" t="s">
        <v>418</v>
      </c>
      <c r="B333" s="50" t="s">
        <v>144</v>
      </c>
      <c r="C333" s="50" t="s">
        <v>682</v>
      </c>
      <c r="D333" s="50" t="s">
        <v>683</v>
      </c>
      <c r="E333" s="51">
        <v>574951.98</v>
      </c>
      <c r="F333" s="51">
        <v>5497906.3499999996</v>
      </c>
      <c r="G333" s="51">
        <v>4477591.84</v>
      </c>
      <c r="H333" s="51">
        <v>3123827.88</v>
      </c>
      <c r="I333" s="51">
        <v>955650.96</v>
      </c>
      <c r="J333" s="51">
        <v>-2618714.86</v>
      </c>
      <c r="K333" s="51">
        <v>-7374344.8499999996</v>
      </c>
      <c r="L333" s="51">
        <v>-11803036.92</v>
      </c>
      <c r="M333" s="51">
        <v>-11183012.560000001</v>
      </c>
      <c r="N333" s="51">
        <v>-10605773.68</v>
      </c>
      <c r="O333" s="51">
        <v>-9236419.3599999994</v>
      </c>
      <c r="P333" s="51">
        <v>-7143673.5099999998</v>
      </c>
      <c r="Q333" s="51">
        <v>-7143673.5099999998</v>
      </c>
      <c r="R333" s="51">
        <v>-5100298.46</v>
      </c>
      <c r="S333" s="51">
        <v>-3341318.19</v>
      </c>
      <c r="T333" s="51">
        <v>-2777461.5</v>
      </c>
      <c r="U333" s="51">
        <v>-2480996.86</v>
      </c>
      <c r="V333" s="51">
        <v>-2822132.7399999998</v>
      </c>
      <c r="W333" s="51">
        <v>-4495072.59</v>
      </c>
      <c r="X333" s="51">
        <v>-3628889.53</v>
      </c>
      <c r="Y333" s="51">
        <v>0</v>
      </c>
      <c r="Z333" s="51">
        <v>0</v>
      </c>
      <c r="AA333" s="51">
        <v>0</v>
      </c>
      <c r="AB333" s="51">
        <v>0</v>
      </c>
      <c r="AC333" s="51">
        <v>0</v>
      </c>
      <c r="AD333" s="51">
        <v>0</v>
      </c>
      <c r="AE333" s="51">
        <v>0</v>
      </c>
      <c r="AF333" s="51">
        <v>0</v>
      </c>
      <c r="AG333" s="51">
        <v>0</v>
      </c>
      <c r="AH333" s="51">
        <v>0</v>
      </c>
      <c r="AI333" s="51">
        <v>0</v>
      </c>
      <c r="AJ333" s="51">
        <v>0</v>
      </c>
      <c r="AK333" s="51">
        <v>0</v>
      </c>
      <c r="AL333" s="51">
        <v>0</v>
      </c>
      <c r="AM333" s="51">
        <v>0</v>
      </c>
      <c r="AN333" s="51">
        <v>0</v>
      </c>
      <c r="AO333" s="51">
        <v>0</v>
      </c>
      <c r="AP333" s="51">
        <v>0</v>
      </c>
      <c r="AQ333" s="51">
        <v>0</v>
      </c>
      <c r="AR333" s="51">
        <v>0</v>
      </c>
      <c r="AS333" s="51">
        <v>0</v>
      </c>
      <c r="AT333" s="51">
        <v>0</v>
      </c>
      <c r="AU333" s="51">
        <v>0</v>
      </c>
      <c r="AV333" s="51">
        <v>0</v>
      </c>
      <c r="AW333" s="51">
        <v>0</v>
      </c>
      <c r="AX333" s="51">
        <v>0</v>
      </c>
      <c r="AY333" s="51">
        <v>0</v>
      </c>
      <c r="AZ333" s="51">
        <v>0</v>
      </c>
      <c r="BA333" s="51">
        <v>0</v>
      </c>
      <c r="BB333" s="51">
        <v>0</v>
      </c>
      <c r="BC333" s="51">
        <v>0</v>
      </c>
      <c r="BD333" s="51">
        <v>0</v>
      </c>
      <c r="BE333" s="51">
        <v>0</v>
      </c>
      <c r="BF333" s="51">
        <v>0</v>
      </c>
      <c r="BG333" s="51">
        <v>0</v>
      </c>
      <c r="BH333" s="51">
        <v>0</v>
      </c>
      <c r="BI333" s="51">
        <v>0</v>
      </c>
      <c r="BJ333" s="51">
        <v>0</v>
      </c>
      <c r="BK333" s="51">
        <v>0</v>
      </c>
      <c r="BL333" s="51">
        <v>0</v>
      </c>
      <c r="BM333" s="51">
        <v>0</v>
      </c>
      <c r="BN333" s="51">
        <v>0</v>
      </c>
      <c r="BO333" s="51">
        <v>0</v>
      </c>
      <c r="BP333" s="51">
        <v>0</v>
      </c>
      <c r="BQ333" s="51">
        <v>0</v>
      </c>
      <c r="BR333" s="51">
        <v>0</v>
      </c>
      <c r="BS333" s="51">
        <v>0</v>
      </c>
      <c r="BT333" s="51">
        <v>0</v>
      </c>
      <c r="BU333" s="51">
        <v>0</v>
      </c>
      <c r="BV333" s="51">
        <v>0</v>
      </c>
      <c r="BW333" s="51">
        <v>0</v>
      </c>
      <c r="BX333" s="51">
        <v>0</v>
      </c>
      <c r="BY333" s="51">
        <v>0</v>
      </c>
      <c r="BZ333" s="51">
        <v>0</v>
      </c>
      <c r="CA333" s="51">
        <v>0</v>
      </c>
      <c r="CB333" s="51">
        <v>0</v>
      </c>
      <c r="CC333" s="51">
        <v>0</v>
      </c>
      <c r="CD333" s="51">
        <v>0</v>
      </c>
    </row>
    <row r="334" spans="1:82" hidden="1" x14ac:dyDescent="0.2">
      <c r="A334" s="50" t="s">
        <v>418</v>
      </c>
      <c r="B334" s="50" t="s">
        <v>144</v>
      </c>
      <c r="C334" s="50" t="s">
        <v>684</v>
      </c>
      <c r="D334" s="50" t="s">
        <v>685</v>
      </c>
      <c r="E334" s="51">
        <v>-44767402.909999996</v>
      </c>
      <c r="F334" s="51">
        <v>-24314749.109999999</v>
      </c>
      <c r="G334" s="51">
        <v>-24428430.52</v>
      </c>
      <c r="H334" s="51">
        <v>-24542111.920000002</v>
      </c>
      <c r="I334" s="51">
        <v>-24655793.329999998</v>
      </c>
      <c r="J334" s="51">
        <v>-24769474.739999998</v>
      </c>
      <c r="K334" s="51">
        <v>-24883156.140000001</v>
      </c>
      <c r="L334" s="51">
        <v>-22723744.149999999</v>
      </c>
      <c r="M334" s="51">
        <v>-38040129.270000003</v>
      </c>
      <c r="N334" s="51">
        <v>-34045625.07</v>
      </c>
      <c r="O334" s="51">
        <v>-30051120.879999999</v>
      </c>
      <c r="P334" s="51">
        <v>-26056616.68</v>
      </c>
      <c r="Q334" s="51">
        <v>-26056616.68</v>
      </c>
      <c r="R334" s="51">
        <v>-22062112.489999998</v>
      </c>
      <c r="S334" s="51">
        <v>-18385093.739999998</v>
      </c>
      <c r="T334" s="51">
        <v>-14708074.989999998</v>
      </c>
      <c r="U334" s="51">
        <v>-11031056.24</v>
      </c>
      <c r="V334" s="51">
        <v>-7354037.4900000002</v>
      </c>
      <c r="W334" s="51">
        <v>-3677018.74</v>
      </c>
      <c r="X334" s="51">
        <v>0</v>
      </c>
      <c r="Y334" s="51">
        <v>0</v>
      </c>
      <c r="Z334" s="51">
        <v>0</v>
      </c>
      <c r="AA334" s="51">
        <v>0</v>
      </c>
      <c r="AB334" s="51">
        <v>0</v>
      </c>
      <c r="AC334" s="51">
        <v>0</v>
      </c>
      <c r="AD334" s="51">
        <v>0</v>
      </c>
      <c r="AE334" s="51">
        <v>0</v>
      </c>
      <c r="AF334" s="51">
        <v>0</v>
      </c>
      <c r="AG334" s="51">
        <v>0</v>
      </c>
      <c r="AH334" s="51">
        <v>0</v>
      </c>
      <c r="AI334" s="51">
        <v>0</v>
      </c>
      <c r="AJ334" s="51">
        <v>0</v>
      </c>
      <c r="AK334" s="51">
        <v>0</v>
      </c>
      <c r="AL334" s="51">
        <v>0</v>
      </c>
      <c r="AM334" s="51">
        <v>0</v>
      </c>
      <c r="AN334" s="51">
        <v>0</v>
      </c>
      <c r="AO334" s="51">
        <v>0</v>
      </c>
      <c r="AP334" s="51">
        <v>0</v>
      </c>
      <c r="AQ334" s="51">
        <v>0</v>
      </c>
      <c r="AR334" s="51">
        <v>0</v>
      </c>
      <c r="AS334" s="51">
        <v>0</v>
      </c>
      <c r="AT334" s="51">
        <v>0</v>
      </c>
      <c r="AU334" s="51">
        <v>0</v>
      </c>
      <c r="AV334" s="51">
        <v>0</v>
      </c>
      <c r="AW334" s="51">
        <v>0</v>
      </c>
      <c r="AX334" s="51">
        <v>0</v>
      </c>
      <c r="AY334" s="51">
        <v>0</v>
      </c>
      <c r="AZ334" s="51">
        <v>0</v>
      </c>
      <c r="BA334" s="51">
        <v>0</v>
      </c>
      <c r="BB334" s="51">
        <v>0</v>
      </c>
      <c r="BC334" s="51">
        <v>0</v>
      </c>
      <c r="BD334" s="51">
        <v>0</v>
      </c>
      <c r="BE334" s="51">
        <v>0</v>
      </c>
      <c r="BF334" s="51">
        <v>0</v>
      </c>
      <c r="BG334" s="51">
        <v>0</v>
      </c>
      <c r="BH334" s="51">
        <v>0</v>
      </c>
      <c r="BI334" s="51">
        <v>0</v>
      </c>
      <c r="BJ334" s="51">
        <v>0</v>
      </c>
      <c r="BK334" s="51">
        <v>0</v>
      </c>
      <c r="BL334" s="51">
        <v>0</v>
      </c>
      <c r="BM334" s="51">
        <v>0</v>
      </c>
      <c r="BN334" s="51">
        <v>0</v>
      </c>
      <c r="BO334" s="51">
        <v>0</v>
      </c>
      <c r="BP334" s="51">
        <v>0</v>
      </c>
      <c r="BQ334" s="51">
        <v>0</v>
      </c>
      <c r="BR334" s="51">
        <v>0</v>
      </c>
      <c r="BS334" s="51">
        <v>0</v>
      </c>
      <c r="BT334" s="51">
        <v>0</v>
      </c>
      <c r="BU334" s="51">
        <v>0</v>
      </c>
      <c r="BV334" s="51">
        <v>0</v>
      </c>
      <c r="BW334" s="51">
        <v>0</v>
      </c>
      <c r="BX334" s="51">
        <v>0</v>
      </c>
      <c r="BY334" s="51">
        <v>0</v>
      </c>
      <c r="BZ334" s="51">
        <v>0</v>
      </c>
      <c r="CA334" s="51">
        <v>0</v>
      </c>
      <c r="CB334" s="51">
        <v>0</v>
      </c>
      <c r="CC334" s="51">
        <v>0</v>
      </c>
      <c r="CD334" s="51">
        <v>0</v>
      </c>
    </row>
    <row r="335" spans="1:82" hidden="1" x14ac:dyDescent="0.2">
      <c r="A335" s="50" t="s">
        <v>418</v>
      </c>
      <c r="B335" s="50" t="s">
        <v>144</v>
      </c>
      <c r="C335" s="50" t="s">
        <v>686</v>
      </c>
      <c r="D335" s="50" t="s">
        <v>687</v>
      </c>
      <c r="E335" s="51">
        <v>0</v>
      </c>
      <c r="F335" s="51">
        <v>0</v>
      </c>
      <c r="G335" s="51">
        <v>0</v>
      </c>
      <c r="H335" s="51">
        <v>0</v>
      </c>
      <c r="I335" s="51">
        <v>0</v>
      </c>
      <c r="J335" s="51">
        <v>0</v>
      </c>
      <c r="K335" s="51">
        <v>0</v>
      </c>
      <c r="L335" s="51">
        <v>0</v>
      </c>
      <c r="M335" s="51">
        <v>0</v>
      </c>
      <c r="N335" s="51">
        <v>0</v>
      </c>
      <c r="O335" s="51">
        <v>0</v>
      </c>
      <c r="P335" s="51">
        <v>1978.98</v>
      </c>
      <c r="Q335" s="51">
        <v>1978.98</v>
      </c>
      <c r="R335" s="51">
        <v>102904.51</v>
      </c>
      <c r="S335" s="51">
        <v>102904.51</v>
      </c>
      <c r="T335" s="51">
        <v>127587.73</v>
      </c>
      <c r="U335" s="51">
        <v>191378.96</v>
      </c>
      <c r="V335" s="51">
        <v>248958.68</v>
      </c>
      <c r="W335" s="51">
        <v>248525.69999999998</v>
      </c>
      <c r="X335" s="51">
        <v>0</v>
      </c>
      <c r="Y335" s="51">
        <v>31300.85</v>
      </c>
      <c r="Z335" s="51">
        <v>0</v>
      </c>
      <c r="AA335" s="51">
        <v>0</v>
      </c>
      <c r="AB335" s="51">
        <v>0</v>
      </c>
      <c r="AC335" s="51">
        <v>0</v>
      </c>
      <c r="AD335" s="51">
        <v>0</v>
      </c>
      <c r="AE335" s="51">
        <v>0</v>
      </c>
      <c r="AF335" s="51">
        <v>0</v>
      </c>
      <c r="AG335" s="51">
        <v>0</v>
      </c>
      <c r="AH335" s="51">
        <v>0</v>
      </c>
      <c r="AI335" s="51">
        <v>0</v>
      </c>
      <c r="AJ335" s="51">
        <v>0</v>
      </c>
      <c r="AK335" s="51">
        <v>0</v>
      </c>
      <c r="AL335" s="51">
        <v>1260.44</v>
      </c>
      <c r="AM335" s="51">
        <v>1260.44</v>
      </c>
      <c r="AN335" s="51">
        <v>0</v>
      </c>
      <c r="AO335" s="51">
        <v>0</v>
      </c>
      <c r="AP335" s="51">
        <v>0</v>
      </c>
      <c r="AQ335" s="51">
        <v>0</v>
      </c>
      <c r="AR335" s="51">
        <v>0</v>
      </c>
      <c r="AS335" s="51">
        <v>0</v>
      </c>
      <c r="AT335" s="51">
        <v>0</v>
      </c>
      <c r="AU335" s="51">
        <v>0</v>
      </c>
      <c r="AV335" s="51">
        <v>0</v>
      </c>
      <c r="AW335" s="51">
        <v>0</v>
      </c>
      <c r="AX335" s="51">
        <v>0</v>
      </c>
      <c r="AY335" s="51">
        <v>0</v>
      </c>
      <c r="AZ335" s="51">
        <v>0</v>
      </c>
      <c r="BA335" s="51">
        <v>0</v>
      </c>
      <c r="BB335" s="51">
        <v>0</v>
      </c>
      <c r="BC335" s="51">
        <v>0</v>
      </c>
      <c r="BD335" s="51">
        <v>0</v>
      </c>
      <c r="BE335" s="51">
        <v>0</v>
      </c>
      <c r="BF335" s="51">
        <v>0</v>
      </c>
      <c r="BG335" s="51">
        <v>0</v>
      </c>
      <c r="BH335" s="51">
        <v>0</v>
      </c>
      <c r="BI335" s="51">
        <v>0</v>
      </c>
      <c r="BJ335" s="51">
        <v>0</v>
      </c>
      <c r="BK335" s="51">
        <v>0</v>
      </c>
      <c r="BL335" s="51">
        <v>0</v>
      </c>
      <c r="BM335" s="51">
        <v>0</v>
      </c>
      <c r="BN335" s="51">
        <v>0</v>
      </c>
      <c r="BO335" s="51">
        <v>0</v>
      </c>
      <c r="BP335" s="51">
        <v>0</v>
      </c>
      <c r="BQ335" s="51">
        <v>0</v>
      </c>
      <c r="BR335" s="51">
        <v>0</v>
      </c>
      <c r="BS335" s="51">
        <v>0</v>
      </c>
      <c r="BT335" s="51">
        <v>0</v>
      </c>
      <c r="BU335" s="51">
        <v>0</v>
      </c>
      <c r="BV335" s="51">
        <v>0</v>
      </c>
      <c r="BW335" s="51">
        <v>0</v>
      </c>
      <c r="BX335" s="51">
        <v>0</v>
      </c>
      <c r="BY335" s="51">
        <v>0</v>
      </c>
      <c r="BZ335" s="51">
        <v>0</v>
      </c>
      <c r="CA335" s="51">
        <v>0</v>
      </c>
      <c r="CB335" s="51">
        <v>0</v>
      </c>
      <c r="CC335" s="51">
        <v>0</v>
      </c>
      <c r="CD335" s="51">
        <v>0</v>
      </c>
    </row>
    <row r="336" spans="1:82" hidden="1" x14ac:dyDescent="0.2">
      <c r="A336" s="50" t="s">
        <v>418</v>
      </c>
      <c r="B336" s="50" t="s">
        <v>144</v>
      </c>
      <c r="C336" s="50" t="s">
        <v>688</v>
      </c>
      <c r="D336" s="50" t="s">
        <v>689</v>
      </c>
      <c r="E336" s="51">
        <v>1732750972</v>
      </c>
      <c r="F336" s="51">
        <v>1735689571</v>
      </c>
      <c r="G336" s="51">
        <v>1727752530</v>
      </c>
      <c r="H336" s="51">
        <v>1708521530</v>
      </c>
      <c r="I336" s="51">
        <v>1697058802</v>
      </c>
      <c r="J336" s="51">
        <v>1692271219</v>
      </c>
      <c r="K336" s="51">
        <v>1687190698</v>
      </c>
      <c r="L336" s="51">
        <v>1685723719</v>
      </c>
      <c r="M336" s="51">
        <v>1687947732</v>
      </c>
      <c r="N336" s="51">
        <v>1694785818.8099999</v>
      </c>
      <c r="O336" s="51">
        <v>1695246133.8399999</v>
      </c>
      <c r="P336" s="51">
        <v>1693205522.0999999</v>
      </c>
      <c r="Q336" s="51">
        <v>1693205522.0999999</v>
      </c>
      <c r="R336" s="51">
        <v>1697328035.9099998</v>
      </c>
      <c r="S336" s="51">
        <v>1698286703.9300001</v>
      </c>
      <c r="T336" s="51">
        <v>1697732231.4400001</v>
      </c>
      <c r="U336" s="51">
        <v>1709862003.1100001</v>
      </c>
      <c r="V336" s="51">
        <v>1716996351</v>
      </c>
      <c r="W336" s="51">
        <v>1688282575.7600002</v>
      </c>
      <c r="X336" s="51">
        <v>2044999960.7</v>
      </c>
      <c r="Y336" s="51">
        <v>2113344624.54</v>
      </c>
      <c r="Z336" s="51">
        <v>2275664370.6799998</v>
      </c>
      <c r="AA336" s="51">
        <v>2274546600.0100002</v>
      </c>
      <c r="AB336" s="51">
        <v>2272170551.8600001</v>
      </c>
      <c r="AC336" s="51">
        <v>2264179724.6100001</v>
      </c>
      <c r="AD336" s="51">
        <v>2264179724.6100001</v>
      </c>
      <c r="AE336" s="51">
        <v>2255811728.3899999</v>
      </c>
      <c r="AF336" s="51">
        <v>2253013668.52</v>
      </c>
      <c r="AG336" s="51">
        <v>2243509700.2000003</v>
      </c>
      <c r="AH336" s="51">
        <v>2243840870.2400002</v>
      </c>
      <c r="AI336" s="51">
        <v>2240087747.3899999</v>
      </c>
      <c r="AJ336" s="51">
        <v>2242094507.0099902</v>
      </c>
      <c r="AK336" s="51">
        <v>2243013141.0500002</v>
      </c>
      <c r="AL336" s="51">
        <v>2319537564.5500002</v>
      </c>
      <c r="AM336" s="51">
        <v>2522139851.23</v>
      </c>
      <c r="AN336" s="51">
        <v>2534903658.8400002</v>
      </c>
      <c r="AO336" s="51">
        <v>2661052104.52</v>
      </c>
      <c r="AP336" s="51">
        <v>2653606235.4700003</v>
      </c>
      <c r="AQ336" s="51">
        <v>2653606235.4700003</v>
      </c>
      <c r="AR336" s="51">
        <v>2646434276.2600002</v>
      </c>
      <c r="AS336" s="51">
        <v>2633322539.52</v>
      </c>
      <c r="AT336" s="51">
        <v>2629905999.7600002</v>
      </c>
      <c r="AU336" s="51">
        <v>2619841833.0300002</v>
      </c>
      <c r="AV336" s="51">
        <v>2619076571.4200001</v>
      </c>
      <c r="AW336" s="51">
        <v>2615417716.0699997</v>
      </c>
      <c r="AX336" s="51">
        <v>2669213588.54</v>
      </c>
      <c r="AY336" s="51">
        <v>2685052291.04</v>
      </c>
      <c r="AZ336" s="51">
        <v>2683846347.4699998</v>
      </c>
      <c r="BA336" s="51">
        <v>2682165681.3000002</v>
      </c>
      <c r="BB336" s="51">
        <v>2677473331.0300002</v>
      </c>
      <c r="BC336" s="51">
        <v>2674599995.8699999</v>
      </c>
      <c r="BD336" s="51">
        <v>2674599995.8699999</v>
      </c>
      <c r="BE336" s="51">
        <v>2674599995.8699999</v>
      </c>
      <c r="BF336" s="51">
        <v>2674599995.8699999</v>
      </c>
      <c r="BG336" s="51">
        <v>2674599995.8699999</v>
      </c>
      <c r="BH336" s="51">
        <v>2674599995.8699999</v>
      </c>
      <c r="BI336" s="51">
        <v>2674599995.8699999</v>
      </c>
      <c r="BJ336" s="51">
        <v>2674599995.8699999</v>
      </c>
      <c r="BK336" s="51">
        <v>2674599995.8699999</v>
      </c>
      <c r="BL336" s="51">
        <v>2674599995.8699999</v>
      </c>
      <c r="BM336" s="51">
        <v>2674599995.8699999</v>
      </c>
      <c r="BN336" s="51">
        <v>2674599995.8699999</v>
      </c>
      <c r="BO336" s="51">
        <v>2674599995.8699999</v>
      </c>
      <c r="BP336" s="51">
        <v>2674599995.8699999</v>
      </c>
      <c r="BQ336" s="51">
        <v>2674599995.8699999</v>
      </c>
      <c r="BR336" s="51">
        <v>2674599995.8699999</v>
      </c>
      <c r="BS336" s="51">
        <v>2674599995.8699999</v>
      </c>
      <c r="BT336" s="51">
        <v>2674599995.8699999</v>
      </c>
      <c r="BU336" s="51">
        <v>2674599995.8699999</v>
      </c>
      <c r="BV336" s="51">
        <v>2674599995.8699999</v>
      </c>
      <c r="BW336" s="51">
        <v>2674599995.8699999</v>
      </c>
      <c r="BX336" s="51">
        <v>2674599995.8699999</v>
      </c>
      <c r="BY336" s="51">
        <v>2674599995.8699999</v>
      </c>
      <c r="BZ336" s="51">
        <v>2674599995.8699999</v>
      </c>
      <c r="CA336" s="51">
        <v>2674599995.8699999</v>
      </c>
      <c r="CB336" s="51">
        <v>2674599995.8699999</v>
      </c>
      <c r="CC336" s="51">
        <v>2674599995.8699999</v>
      </c>
      <c r="CD336" s="51">
        <v>2674599995.8699999</v>
      </c>
    </row>
    <row r="337" spans="1:82" hidden="1" x14ac:dyDescent="0.2">
      <c r="A337" s="50" t="s">
        <v>418</v>
      </c>
      <c r="B337" s="50" t="s">
        <v>144</v>
      </c>
      <c r="C337" s="50" t="s">
        <v>690</v>
      </c>
      <c r="D337" s="50" t="s">
        <v>691</v>
      </c>
      <c r="E337" s="51">
        <v>-1732750972</v>
      </c>
      <c r="F337" s="51">
        <v>-1735694830</v>
      </c>
      <c r="G337" s="51">
        <v>-1727752530</v>
      </c>
      <c r="H337" s="51">
        <v>-1708521530</v>
      </c>
      <c r="I337" s="51">
        <v>-1697058802</v>
      </c>
      <c r="J337" s="51">
        <v>-1692271219</v>
      </c>
      <c r="K337" s="51">
        <v>-1687190698</v>
      </c>
      <c r="L337" s="51">
        <v>-1685723719</v>
      </c>
      <c r="M337" s="51">
        <v>-1687947732</v>
      </c>
      <c r="N337" s="51">
        <v>-1694785818.8099999</v>
      </c>
      <c r="O337" s="51">
        <v>-1695246133.8399999</v>
      </c>
      <c r="P337" s="51">
        <v>-1693205522.0999999</v>
      </c>
      <c r="Q337" s="51">
        <v>-1693205522.0999999</v>
      </c>
      <c r="R337" s="51">
        <v>-1692265713.9699998</v>
      </c>
      <c r="S337" s="51">
        <v>-1690640393.4000001</v>
      </c>
      <c r="T337" s="51">
        <v>-1690640393.4000001</v>
      </c>
      <c r="U337" s="51">
        <v>-1688139575.98</v>
      </c>
      <c r="V337" s="51">
        <v>-1688370543.6300001</v>
      </c>
      <c r="W337" s="51">
        <v>-1688282575.7600002</v>
      </c>
      <c r="X337" s="51">
        <v>-2046464332.72</v>
      </c>
      <c r="Y337" s="51">
        <v>-2115044815.8799999</v>
      </c>
      <c r="Z337" s="51">
        <v>-2275664370.6799998</v>
      </c>
      <c r="AA337" s="51">
        <v>-2274534702.5599999</v>
      </c>
      <c r="AB337" s="51">
        <v>-2272170551.8600001</v>
      </c>
      <c r="AC337" s="51">
        <v>-2264179724.6100001</v>
      </c>
      <c r="AD337" s="51">
        <v>-2264179724.6100001</v>
      </c>
      <c r="AE337" s="51">
        <v>-2255811728.3899999</v>
      </c>
      <c r="AF337" s="51">
        <v>-2253023673.4099998</v>
      </c>
      <c r="AG337" s="51">
        <v>-2243500120.0900002</v>
      </c>
      <c r="AH337" s="51">
        <v>-2242747735.0599999</v>
      </c>
      <c r="AI337" s="51">
        <v>-2239018899</v>
      </c>
      <c r="AJ337" s="51">
        <v>-2242094507.0100002</v>
      </c>
      <c r="AK337" s="51">
        <v>-2243013146.1300001</v>
      </c>
      <c r="AL337" s="51">
        <v>-2319537569.6300001</v>
      </c>
      <c r="AM337" s="51">
        <v>-2522137750.9199996</v>
      </c>
      <c r="AN337" s="51">
        <v>-2534903663.9200001</v>
      </c>
      <c r="AO337" s="51">
        <v>-2661052109.5999999</v>
      </c>
      <c r="AP337" s="51">
        <v>-2653606240.5500002</v>
      </c>
      <c r="AQ337" s="51">
        <v>-2653606240.5500002</v>
      </c>
      <c r="AR337" s="51">
        <v>-2646434288.29</v>
      </c>
      <c r="AS337" s="51">
        <v>-2632373376.5500002</v>
      </c>
      <c r="AT337" s="51">
        <v>-2629906011.79</v>
      </c>
      <c r="AU337" s="51">
        <v>-2619841845.0599999</v>
      </c>
      <c r="AV337" s="51">
        <v>-2619076583.4499998</v>
      </c>
      <c r="AW337" s="51">
        <v>-2615417728.0999999</v>
      </c>
      <c r="AX337" s="51">
        <v>-2669213600.5700002</v>
      </c>
      <c r="AY337" s="51">
        <v>-2685052303.0799999</v>
      </c>
      <c r="AZ337" s="51">
        <v>-2683846359.5099998</v>
      </c>
      <c r="BA337" s="51">
        <v>-2679426355.9200001</v>
      </c>
      <c r="BB337" s="51">
        <v>-2677473343.0700002</v>
      </c>
      <c r="BC337" s="51">
        <v>-2674600007.9099998</v>
      </c>
      <c r="BD337" s="51">
        <v>-2674600007.9099998</v>
      </c>
      <c r="BE337" s="51">
        <v>-2674600007.9099998</v>
      </c>
      <c r="BF337" s="51">
        <v>-2674600007.9099998</v>
      </c>
      <c r="BG337" s="51">
        <v>-2674600007.9099998</v>
      </c>
      <c r="BH337" s="51">
        <v>-2674600007.9099998</v>
      </c>
      <c r="BI337" s="51">
        <v>-2674600007.9099998</v>
      </c>
      <c r="BJ337" s="51">
        <v>-2674600007.9099998</v>
      </c>
      <c r="BK337" s="51">
        <v>-2674600007.9099998</v>
      </c>
      <c r="BL337" s="51">
        <v>-2674600007.9099998</v>
      </c>
      <c r="BM337" s="51">
        <v>-2674600007.9099998</v>
      </c>
      <c r="BN337" s="51">
        <v>-2674600007.9099998</v>
      </c>
      <c r="BO337" s="51">
        <v>-2674600007.9099998</v>
      </c>
      <c r="BP337" s="51">
        <v>-2674600007.9099998</v>
      </c>
      <c r="BQ337" s="51">
        <v>-2674600007.9099998</v>
      </c>
      <c r="BR337" s="51">
        <v>-2674600007.9099998</v>
      </c>
      <c r="BS337" s="51">
        <v>-2674600007.9099998</v>
      </c>
      <c r="BT337" s="51">
        <v>-2674600007.9099998</v>
      </c>
      <c r="BU337" s="51">
        <v>-2674600007.9099998</v>
      </c>
      <c r="BV337" s="51">
        <v>-2674600007.9099998</v>
      </c>
      <c r="BW337" s="51">
        <v>-2674600007.9099998</v>
      </c>
      <c r="BX337" s="51">
        <v>-2674600007.9099998</v>
      </c>
      <c r="BY337" s="51">
        <v>-2674600007.9099998</v>
      </c>
      <c r="BZ337" s="51">
        <v>-2674600007.9099998</v>
      </c>
      <c r="CA337" s="51">
        <v>-2674600007.9099998</v>
      </c>
      <c r="CB337" s="51">
        <v>-2674600007.9099998</v>
      </c>
      <c r="CC337" s="51">
        <v>-2674600007.9099998</v>
      </c>
      <c r="CD337" s="51">
        <v>-2674600007.9099998</v>
      </c>
    </row>
    <row r="338" spans="1:82" hidden="1" x14ac:dyDescent="0.2">
      <c r="A338" s="50" t="s">
        <v>418</v>
      </c>
      <c r="B338" s="50" t="s">
        <v>144</v>
      </c>
      <c r="C338" s="50" t="s">
        <v>692</v>
      </c>
      <c r="D338" s="50" t="s">
        <v>693</v>
      </c>
      <c r="E338" s="51">
        <v>1358477</v>
      </c>
      <c r="F338" s="51">
        <v>1358477</v>
      </c>
      <c r="G338" s="51">
        <v>1358477</v>
      </c>
      <c r="H338" s="51">
        <v>1358477</v>
      </c>
      <c r="I338" s="51">
        <v>1421549</v>
      </c>
      <c r="J338" s="51">
        <v>425752</v>
      </c>
      <c r="K338" s="51">
        <v>425752</v>
      </c>
      <c r="L338" s="51">
        <v>425752</v>
      </c>
      <c r="M338" s="51">
        <v>425752</v>
      </c>
      <c r="N338" s="51">
        <v>425752</v>
      </c>
      <c r="O338" s="51">
        <v>425752</v>
      </c>
      <c r="P338" s="51">
        <v>1459391</v>
      </c>
      <c r="Q338" s="51">
        <v>1459391</v>
      </c>
      <c r="R338" s="51">
        <v>1459391</v>
      </c>
      <c r="S338" s="51">
        <v>1459391</v>
      </c>
      <c r="T338" s="51">
        <v>1459391</v>
      </c>
      <c r="U338" s="51">
        <v>1459391</v>
      </c>
      <c r="V338" s="51">
        <v>1601041</v>
      </c>
      <c r="W338" s="51">
        <v>1690849</v>
      </c>
      <c r="X338" s="51">
        <v>1690849</v>
      </c>
      <c r="Y338" s="51">
        <v>1768926</v>
      </c>
      <c r="Z338" s="51">
        <v>1768926</v>
      </c>
      <c r="AA338" s="51">
        <v>1768926</v>
      </c>
      <c r="AB338" s="51">
        <v>1147358</v>
      </c>
      <c r="AC338" s="51">
        <v>745054</v>
      </c>
      <c r="AD338" s="51">
        <v>745054</v>
      </c>
      <c r="AE338" s="51">
        <v>745054</v>
      </c>
      <c r="AF338" s="51">
        <v>745054</v>
      </c>
      <c r="AG338" s="51">
        <v>0</v>
      </c>
      <c r="AH338" s="51">
        <v>0</v>
      </c>
      <c r="AI338" s="51">
        <v>0</v>
      </c>
      <c r="AJ338" s="51">
        <v>0</v>
      </c>
      <c r="AK338" s="51">
        <v>0</v>
      </c>
      <c r="AL338" s="51">
        <v>0</v>
      </c>
      <c r="AM338" s="51">
        <v>0</v>
      </c>
      <c r="AN338" s="51">
        <v>0</v>
      </c>
      <c r="AO338" s="51">
        <v>0</v>
      </c>
      <c r="AP338" s="51">
        <v>0</v>
      </c>
      <c r="AQ338" s="51">
        <v>0</v>
      </c>
      <c r="AR338" s="51">
        <v>0</v>
      </c>
      <c r="AS338" s="51">
        <v>0</v>
      </c>
      <c r="AT338" s="51">
        <v>145535</v>
      </c>
      <c r="AU338" s="51">
        <v>145535</v>
      </c>
      <c r="AV338" s="51">
        <v>162124</v>
      </c>
      <c r="AW338" s="51">
        <v>162124</v>
      </c>
      <c r="AX338" s="51">
        <v>162124</v>
      </c>
      <c r="AY338" s="51">
        <v>188450</v>
      </c>
      <c r="AZ338" s="51">
        <v>188450</v>
      </c>
      <c r="BA338" s="51">
        <v>188450</v>
      </c>
      <c r="BB338" s="51">
        <v>188450</v>
      </c>
      <c r="BC338" s="51">
        <v>214459</v>
      </c>
      <c r="BD338" s="51">
        <v>214459</v>
      </c>
      <c r="BE338" s="51">
        <v>214459</v>
      </c>
      <c r="BF338" s="51">
        <v>214459</v>
      </c>
      <c r="BG338" s="51">
        <v>214459</v>
      </c>
      <c r="BH338" s="51">
        <v>214459</v>
      </c>
      <c r="BI338" s="51">
        <v>214459</v>
      </c>
      <c r="BJ338" s="51">
        <v>214459</v>
      </c>
      <c r="BK338" s="51">
        <v>214459</v>
      </c>
      <c r="BL338" s="51">
        <v>214459</v>
      </c>
      <c r="BM338" s="51">
        <v>214459</v>
      </c>
      <c r="BN338" s="51">
        <v>214459</v>
      </c>
      <c r="BO338" s="51">
        <v>214459</v>
      </c>
      <c r="BP338" s="51">
        <v>214459</v>
      </c>
      <c r="BQ338" s="51">
        <v>214459</v>
      </c>
      <c r="BR338" s="51">
        <v>214459</v>
      </c>
      <c r="BS338" s="51">
        <v>214459</v>
      </c>
      <c r="BT338" s="51">
        <v>214459</v>
      </c>
      <c r="BU338" s="51">
        <v>214459</v>
      </c>
      <c r="BV338" s="51">
        <v>214459</v>
      </c>
      <c r="BW338" s="51">
        <v>214459</v>
      </c>
      <c r="BX338" s="51">
        <v>214459</v>
      </c>
      <c r="BY338" s="51">
        <v>214459</v>
      </c>
      <c r="BZ338" s="51">
        <v>214459</v>
      </c>
      <c r="CA338" s="51">
        <v>214459</v>
      </c>
      <c r="CB338" s="51">
        <v>214459</v>
      </c>
      <c r="CC338" s="51">
        <v>214459</v>
      </c>
      <c r="CD338" s="51">
        <v>214459</v>
      </c>
    </row>
    <row r="339" spans="1:82" hidden="1" x14ac:dyDescent="0.2">
      <c r="A339" s="50" t="s">
        <v>418</v>
      </c>
      <c r="B339" s="50" t="s">
        <v>144</v>
      </c>
      <c r="C339" s="50" t="s">
        <v>694</v>
      </c>
      <c r="D339" s="50" t="s">
        <v>695</v>
      </c>
      <c r="E339" s="51">
        <v>504487655.93000001</v>
      </c>
      <c r="F339" s="51">
        <v>408849414.10000002</v>
      </c>
      <c r="G339" s="51">
        <v>377064316.75</v>
      </c>
      <c r="H339" s="51">
        <v>370559161.97000003</v>
      </c>
      <c r="I339" s="51">
        <v>354113533.09000003</v>
      </c>
      <c r="J339" s="51">
        <v>367352565.13999999</v>
      </c>
      <c r="K339" s="51">
        <v>331224944.77000004</v>
      </c>
      <c r="L339" s="51">
        <v>618349626.5</v>
      </c>
      <c r="M339" s="51">
        <v>316318156.38</v>
      </c>
      <c r="N339" s="51">
        <v>302868171.57999998</v>
      </c>
      <c r="O339" s="51">
        <v>300432884.22999996</v>
      </c>
      <c r="P339" s="51">
        <v>351284838.21999997</v>
      </c>
      <c r="Q339" s="51">
        <v>351284838.21999997</v>
      </c>
      <c r="R339" s="51">
        <v>682108938.88</v>
      </c>
      <c r="S339" s="51">
        <v>605945791.37999988</v>
      </c>
      <c r="T339" s="51">
        <v>285593656.1699999</v>
      </c>
      <c r="U339" s="51">
        <v>166207454.72000003</v>
      </c>
      <c r="V339" s="51">
        <v>172148460.07999998</v>
      </c>
      <c r="W339" s="51">
        <v>179059650.56</v>
      </c>
      <c r="X339" s="51">
        <v>173907555.59999996</v>
      </c>
      <c r="Y339" s="51">
        <v>161151600.16</v>
      </c>
      <c r="Z339" s="51">
        <v>170677019.46000001</v>
      </c>
      <c r="AA339" s="51">
        <v>185895498.82000002</v>
      </c>
      <c r="AB339" s="51">
        <v>187966238.63000003</v>
      </c>
      <c r="AC339" s="51">
        <v>265613016.38999999</v>
      </c>
      <c r="AD339" s="51">
        <v>265613016.38999999</v>
      </c>
      <c r="AE339" s="51">
        <v>308440071.68000007</v>
      </c>
      <c r="AF339" s="51">
        <v>308318036.26000005</v>
      </c>
      <c r="AG339" s="51">
        <v>255524944.06999999</v>
      </c>
      <c r="AH339" s="51">
        <v>302760016.20999998</v>
      </c>
      <c r="AI339" s="51">
        <v>405911716.77999997</v>
      </c>
      <c r="AJ339" s="51">
        <v>413195579.00999993</v>
      </c>
      <c r="AK339" s="51">
        <v>331320719.83999896</v>
      </c>
      <c r="AL339" s="51">
        <v>330800169.48000002</v>
      </c>
      <c r="AM339" s="51">
        <v>333550702.54000002</v>
      </c>
      <c r="AN339" s="51">
        <v>335714748.16999996</v>
      </c>
      <c r="AO339" s="51">
        <v>334849448.24000001</v>
      </c>
      <c r="AP339" s="51">
        <v>369617354.12</v>
      </c>
      <c r="AQ339" s="51">
        <v>369617354.12</v>
      </c>
      <c r="AR339" s="51">
        <v>375700984.63000005</v>
      </c>
      <c r="AS339" s="51">
        <v>373620285.44999999</v>
      </c>
      <c r="AT339" s="51">
        <v>355893597.27999997</v>
      </c>
      <c r="AU339" s="51">
        <v>355634323.98000002</v>
      </c>
      <c r="AV339" s="51">
        <v>355095330.76000005</v>
      </c>
      <c r="AW339" s="51">
        <v>384628485.37</v>
      </c>
      <c r="AX339" s="51">
        <v>386440072.06</v>
      </c>
      <c r="AY339" s="51">
        <v>393088669.28000003</v>
      </c>
      <c r="AZ339" s="51">
        <v>404858381.06</v>
      </c>
      <c r="BA339" s="51">
        <v>400321559</v>
      </c>
      <c r="BB339" s="51">
        <v>411706026.07999998</v>
      </c>
      <c r="BC339" s="51">
        <v>308030058.28000003</v>
      </c>
      <c r="BD339" s="51">
        <v>308030058.28000003</v>
      </c>
      <c r="BE339" s="51">
        <v>289699994.19999999</v>
      </c>
      <c r="BF339" s="51">
        <v>283940353.10000002</v>
      </c>
      <c r="BG339" s="51">
        <v>270658673.12</v>
      </c>
      <c r="BH339" s="51">
        <v>265640390.08000004</v>
      </c>
      <c r="BI339" s="51">
        <v>261822158.18000004</v>
      </c>
      <c r="BJ339" s="51">
        <v>263522676.96000001</v>
      </c>
      <c r="BK339" s="51">
        <v>266084505.24999997</v>
      </c>
      <c r="BL339" s="51">
        <v>262851562.09000003</v>
      </c>
      <c r="BM339" s="51">
        <v>242885350.06999999</v>
      </c>
      <c r="BN339" s="51">
        <v>237674755.94000006</v>
      </c>
      <c r="BO339" s="51">
        <v>240237141.16000003</v>
      </c>
      <c r="BP339" s="51">
        <v>236395436.57000002</v>
      </c>
      <c r="BQ339" s="51">
        <v>236395436.57000002</v>
      </c>
      <c r="BR339" s="51">
        <v>184680028.24000001</v>
      </c>
      <c r="BS339" s="51">
        <v>180867927.16</v>
      </c>
      <c r="BT339" s="51">
        <v>182301928.60000002</v>
      </c>
      <c r="BU339" s="51">
        <v>177594798.44000003</v>
      </c>
      <c r="BV339" s="51">
        <v>167575659.34</v>
      </c>
      <c r="BW339" s="51">
        <v>168819557.97000003</v>
      </c>
      <c r="BX339" s="51">
        <v>165811600.29000005</v>
      </c>
      <c r="BY339" s="51">
        <v>161975774.97000006</v>
      </c>
      <c r="BZ339" s="51">
        <v>156965841.42000002</v>
      </c>
      <c r="CA339" s="51">
        <v>148144794.40000004</v>
      </c>
      <c r="CB339" s="51">
        <v>138758431.53000003</v>
      </c>
      <c r="CC339" s="51">
        <v>118145289.15000007</v>
      </c>
      <c r="CD339" s="51">
        <v>118145289.15000007</v>
      </c>
    </row>
    <row r="340" spans="1:82" hidden="1" x14ac:dyDescent="0.2">
      <c r="A340" s="50" t="s">
        <v>418</v>
      </c>
      <c r="B340" s="50" t="s">
        <v>144</v>
      </c>
      <c r="C340" s="50" t="s">
        <v>696</v>
      </c>
      <c r="D340" s="50" t="s">
        <v>697</v>
      </c>
      <c r="E340" s="51">
        <v>134905.79</v>
      </c>
      <c r="F340" s="51">
        <v>89937.16</v>
      </c>
      <c r="G340" s="51">
        <v>44968.53</v>
      </c>
      <c r="H340" s="51">
        <v>-0.1</v>
      </c>
      <c r="I340" s="51">
        <v>-0.1</v>
      </c>
      <c r="J340" s="51">
        <v>-0.1</v>
      </c>
      <c r="K340" s="51">
        <v>-0.1</v>
      </c>
      <c r="L340" s="51">
        <v>-0.1</v>
      </c>
      <c r="M340" s="51">
        <v>-0.1</v>
      </c>
      <c r="N340" s="51">
        <v>-0.1</v>
      </c>
      <c r="O340" s="51">
        <v>-0.1</v>
      </c>
      <c r="P340" s="51">
        <v>-0.1</v>
      </c>
      <c r="Q340" s="51">
        <v>-0.1</v>
      </c>
      <c r="R340" s="51">
        <v>-0.1</v>
      </c>
      <c r="S340" s="51">
        <v>-0.1</v>
      </c>
      <c r="T340" s="51">
        <v>-0.1</v>
      </c>
      <c r="U340" s="51">
        <v>-0.1</v>
      </c>
      <c r="V340" s="51">
        <v>-0.1</v>
      </c>
      <c r="W340" s="51">
        <v>-0.1</v>
      </c>
      <c r="X340" s="51">
        <v>-0.1</v>
      </c>
      <c r="Y340" s="51">
        <v>-0.1</v>
      </c>
      <c r="Z340" s="51">
        <v>-0.1</v>
      </c>
      <c r="AA340" s="51">
        <v>-0.1</v>
      </c>
      <c r="AB340" s="51">
        <v>-0.1</v>
      </c>
      <c r="AC340" s="51">
        <v>-0.1</v>
      </c>
      <c r="AD340" s="51">
        <v>-0.1</v>
      </c>
      <c r="AE340" s="51">
        <v>-0.1</v>
      </c>
      <c r="AF340" s="51">
        <v>-0.1</v>
      </c>
      <c r="AG340" s="51">
        <v>-0.1</v>
      </c>
      <c r="AH340" s="51">
        <v>-0.1</v>
      </c>
      <c r="AI340" s="51">
        <v>-0.1</v>
      </c>
      <c r="AJ340" s="51">
        <v>-0.1</v>
      </c>
      <c r="AK340" s="51">
        <v>-0.1</v>
      </c>
      <c r="AL340" s="51">
        <v>-0.1</v>
      </c>
      <c r="AM340" s="51">
        <v>-0.1</v>
      </c>
      <c r="AN340" s="51">
        <v>-0.1</v>
      </c>
      <c r="AO340" s="51">
        <v>-0.1</v>
      </c>
      <c r="AP340" s="51">
        <v>-0.1</v>
      </c>
      <c r="AQ340" s="51">
        <v>-0.1</v>
      </c>
      <c r="AR340" s="51">
        <v>-0.1</v>
      </c>
      <c r="AS340" s="51">
        <v>-0.1</v>
      </c>
      <c r="AT340" s="51">
        <v>-0.1</v>
      </c>
      <c r="AU340" s="51">
        <v>-0.1</v>
      </c>
      <c r="AV340" s="51">
        <v>-0.1</v>
      </c>
      <c r="AW340" s="51">
        <v>-0.1</v>
      </c>
      <c r="AX340" s="51">
        <v>-0.1</v>
      </c>
      <c r="AY340" s="51">
        <v>-0.1</v>
      </c>
      <c r="AZ340" s="51">
        <v>-0.1</v>
      </c>
      <c r="BA340" s="51">
        <v>-0.1</v>
      </c>
      <c r="BB340" s="51">
        <v>-0.1</v>
      </c>
      <c r="BC340" s="51">
        <v>-0.1</v>
      </c>
      <c r="BD340" s="51">
        <v>-0.1</v>
      </c>
      <c r="BE340" s="51">
        <v>-0.1</v>
      </c>
      <c r="BF340" s="51">
        <v>-0.1</v>
      </c>
      <c r="BG340" s="51">
        <v>-0.1</v>
      </c>
      <c r="BH340" s="51">
        <v>-0.1</v>
      </c>
      <c r="BI340" s="51">
        <v>-0.1</v>
      </c>
      <c r="BJ340" s="51">
        <v>-0.1</v>
      </c>
      <c r="BK340" s="51">
        <v>-0.1</v>
      </c>
      <c r="BL340" s="51">
        <v>-0.1</v>
      </c>
      <c r="BM340" s="51">
        <v>-0.1</v>
      </c>
      <c r="BN340" s="51">
        <v>-0.1</v>
      </c>
      <c r="BO340" s="51">
        <v>-0.1</v>
      </c>
      <c r="BP340" s="51">
        <v>-0.1</v>
      </c>
      <c r="BQ340" s="51">
        <v>-0.1</v>
      </c>
      <c r="BR340" s="51">
        <v>-0.1</v>
      </c>
      <c r="BS340" s="51">
        <v>-0.1</v>
      </c>
      <c r="BT340" s="51">
        <v>-0.1</v>
      </c>
      <c r="BU340" s="51">
        <v>-0.1</v>
      </c>
      <c r="BV340" s="51">
        <v>-0.1</v>
      </c>
      <c r="BW340" s="51">
        <v>-0.1</v>
      </c>
      <c r="BX340" s="51">
        <v>-0.1</v>
      </c>
      <c r="BY340" s="51">
        <v>-0.1</v>
      </c>
      <c r="BZ340" s="51">
        <v>-0.1</v>
      </c>
      <c r="CA340" s="51">
        <v>-0.1</v>
      </c>
      <c r="CB340" s="51">
        <v>-0.1</v>
      </c>
      <c r="CC340" s="51">
        <v>-0.1</v>
      </c>
      <c r="CD340" s="51">
        <v>-0.1</v>
      </c>
    </row>
    <row r="341" spans="1:82" hidden="1" x14ac:dyDescent="0.2">
      <c r="A341" s="50" t="s">
        <v>418</v>
      </c>
      <c r="B341" s="50" t="s">
        <v>144</v>
      </c>
      <c r="C341" s="50" t="s">
        <v>698</v>
      </c>
      <c r="D341" s="50" t="s">
        <v>699</v>
      </c>
      <c r="E341" s="51">
        <v>0</v>
      </c>
      <c r="F341" s="51">
        <v>0</v>
      </c>
      <c r="G341" s="51">
        <v>0</v>
      </c>
      <c r="H341" s="51">
        <v>0</v>
      </c>
      <c r="I341" s="51">
        <v>0</v>
      </c>
      <c r="J341" s="51">
        <v>0</v>
      </c>
      <c r="K341" s="51">
        <v>0</v>
      </c>
      <c r="L341" s="51">
        <v>0</v>
      </c>
      <c r="M341" s="51">
        <v>0</v>
      </c>
      <c r="N341" s="51">
        <v>0</v>
      </c>
      <c r="O341" s="51">
        <v>0</v>
      </c>
      <c r="P341" s="51">
        <v>0</v>
      </c>
      <c r="Q341" s="51">
        <v>0</v>
      </c>
      <c r="R341" s="51">
        <v>0</v>
      </c>
      <c r="S341" s="51">
        <v>0</v>
      </c>
      <c r="T341" s="51">
        <v>0</v>
      </c>
      <c r="U341" s="51">
        <v>0</v>
      </c>
      <c r="V341" s="51">
        <v>0</v>
      </c>
      <c r="W341" s="51">
        <v>0</v>
      </c>
      <c r="X341" s="51">
        <v>0</v>
      </c>
      <c r="Y341" s="51">
        <v>0</v>
      </c>
      <c r="Z341" s="51">
        <v>0</v>
      </c>
      <c r="AA341" s="51">
        <v>0</v>
      </c>
      <c r="AB341" s="51">
        <v>0</v>
      </c>
      <c r="AC341" s="51">
        <v>0</v>
      </c>
      <c r="AD341" s="51">
        <v>0</v>
      </c>
      <c r="AE341" s="51">
        <v>0</v>
      </c>
      <c r="AF341" s="51">
        <v>0</v>
      </c>
      <c r="AG341" s="51">
        <v>0</v>
      </c>
      <c r="AH341" s="51">
        <v>0</v>
      </c>
      <c r="AI341" s="51">
        <v>0</v>
      </c>
      <c r="AJ341" s="51">
        <v>0</v>
      </c>
      <c r="AK341" s="51">
        <v>0</v>
      </c>
      <c r="AL341" s="51">
        <v>0</v>
      </c>
      <c r="AM341" s="51">
        <v>0</v>
      </c>
      <c r="AN341" s="51">
        <v>0</v>
      </c>
      <c r="AO341" s="51">
        <v>0</v>
      </c>
      <c r="AP341" s="51">
        <v>6889393.6500000004</v>
      </c>
      <c r="AQ341" s="51">
        <v>6889393.6500000004</v>
      </c>
      <c r="AR341" s="51">
        <v>0</v>
      </c>
      <c r="AS341" s="51">
        <v>0</v>
      </c>
      <c r="AT341" s="51">
        <v>8010700.2700000005</v>
      </c>
      <c r="AU341" s="51">
        <v>8010700.2700000005</v>
      </c>
      <c r="AV341" s="51">
        <v>8010700.2700000005</v>
      </c>
      <c r="AW341" s="51">
        <v>8010700.2700000005</v>
      </c>
      <c r="AX341" s="51">
        <v>8010700.2700000005</v>
      </c>
      <c r="AY341" s="51">
        <v>8010700.2700000005</v>
      </c>
      <c r="AZ341" s="51">
        <v>8010700.2700000005</v>
      </c>
      <c r="BA341" s="51">
        <v>8010700.2700000005</v>
      </c>
      <c r="BB341" s="51">
        <v>8010700.2700000005</v>
      </c>
      <c r="BC341" s="51">
        <v>8010700.2700000005</v>
      </c>
      <c r="BD341" s="51">
        <v>8010700.2700000005</v>
      </c>
      <c r="BE341" s="51">
        <v>8010700.2700000005</v>
      </c>
      <c r="BF341" s="51">
        <v>8010700.2700000005</v>
      </c>
      <c r="BG341" s="51">
        <v>8010700.2700000005</v>
      </c>
      <c r="BH341" s="51">
        <v>8010700.2700000005</v>
      </c>
      <c r="BI341" s="51">
        <v>8010700.2700000005</v>
      </c>
      <c r="BJ341" s="51">
        <v>8010700.2700000005</v>
      </c>
      <c r="BK341" s="51">
        <v>8010700.2700000005</v>
      </c>
      <c r="BL341" s="51">
        <v>8010700.2700000005</v>
      </c>
      <c r="BM341" s="51">
        <v>8010700.2700000005</v>
      </c>
      <c r="BN341" s="51">
        <v>8010700.2700000005</v>
      </c>
      <c r="BO341" s="51">
        <v>8010700.2700000005</v>
      </c>
      <c r="BP341" s="51">
        <v>8010700.2700000005</v>
      </c>
      <c r="BQ341" s="51">
        <v>8010700.2700000005</v>
      </c>
      <c r="BR341" s="51">
        <v>8010700.2700000005</v>
      </c>
      <c r="BS341" s="51">
        <v>8010700.2700000005</v>
      </c>
      <c r="BT341" s="51">
        <v>8010700.2700000005</v>
      </c>
      <c r="BU341" s="51">
        <v>8010700.2700000005</v>
      </c>
      <c r="BV341" s="51">
        <v>8010700.2700000005</v>
      </c>
      <c r="BW341" s="51">
        <v>8010700.2700000005</v>
      </c>
      <c r="BX341" s="51">
        <v>8010700.2700000005</v>
      </c>
      <c r="BY341" s="51">
        <v>8010700.2700000005</v>
      </c>
      <c r="BZ341" s="51">
        <v>8010700.2700000005</v>
      </c>
      <c r="CA341" s="51">
        <v>8010700.2700000005</v>
      </c>
      <c r="CB341" s="51">
        <v>8010700.2700000005</v>
      </c>
      <c r="CC341" s="51">
        <v>8010700.2700000005</v>
      </c>
      <c r="CD341" s="51">
        <v>8010700.2700000005</v>
      </c>
    </row>
    <row r="342" spans="1:82" hidden="1" x14ac:dyDescent="0.2">
      <c r="A342" s="50" t="s">
        <v>418</v>
      </c>
      <c r="B342" s="50" t="s">
        <v>144</v>
      </c>
      <c r="C342" s="50" t="s">
        <v>700</v>
      </c>
      <c r="D342" s="50" t="s">
        <v>701</v>
      </c>
      <c r="E342" s="51">
        <v>0</v>
      </c>
      <c r="F342" s="51">
        <v>0</v>
      </c>
      <c r="G342" s="51">
        <v>0</v>
      </c>
      <c r="H342" s="51">
        <v>0</v>
      </c>
      <c r="I342" s="51">
        <v>0</v>
      </c>
      <c r="J342" s="51">
        <v>221642</v>
      </c>
      <c r="K342" s="51">
        <v>221642</v>
      </c>
      <c r="L342" s="51">
        <v>221642</v>
      </c>
      <c r="M342" s="51">
        <v>221642</v>
      </c>
      <c r="N342" s="51">
        <v>221642</v>
      </c>
      <c r="O342" s="51">
        <v>221642</v>
      </c>
      <c r="P342" s="51">
        <v>0</v>
      </c>
      <c r="Q342" s="51">
        <v>0</v>
      </c>
      <c r="R342" s="51">
        <v>0</v>
      </c>
      <c r="S342" s="51">
        <v>0</v>
      </c>
      <c r="T342" s="51">
        <v>0</v>
      </c>
      <c r="U342" s="51">
        <v>0</v>
      </c>
      <c r="V342" s="51">
        <v>0</v>
      </c>
      <c r="W342" s="51">
        <v>0</v>
      </c>
      <c r="X342" s="51">
        <v>0</v>
      </c>
      <c r="Y342" s="51">
        <v>0</v>
      </c>
      <c r="Z342" s="51">
        <v>0</v>
      </c>
      <c r="AA342" s="51">
        <v>0</v>
      </c>
      <c r="AB342" s="51">
        <v>68304</v>
      </c>
      <c r="AC342" s="51">
        <v>68304</v>
      </c>
      <c r="AD342" s="51">
        <v>68304</v>
      </c>
      <c r="AE342" s="51">
        <v>68304</v>
      </c>
      <c r="AF342" s="51">
        <v>68304</v>
      </c>
      <c r="AG342" s="51">
        <v>860943</v>
      </c>
      <c r="AH342" s="51">
        <v>860943</v>
      </c>
      <c r="AI342" s="51">
        <v>837163</v>
      </c>
      <c r="AJ342" s="51">
        <v>837163</v>
      </c>
      <c r="AK342" s="51">
        <v>837163</v>
      </c>
      <c r="AL342" s="51">
        <v>799954</v>
      </c>
      <c r="AM342" s="51">
        <v>758155</v>
      </c>
      <c r="AN342" s="51">
        <v>758155</v>
      </c>
      <c r="AO342" s="51">
        <v>758155</v>
      </c>
      <c r="AP342" s="51">
        <v>758155</v>
      </c>
      <c r="AQ342" s="51">
        <v>758155</v>
      </c>
      <c r="AR342" s="51">
        <v>758155</v>
      </c>
      <c r="AS342" s="51">
        <v>758155</v>
      </c>
      <c r="AT342" s="51">
        <v>598318</v>
      </c>
      <c r="AU342" s="51">
        <v>598318</v>
      </c>
      <c r="AV342" s="51">
        <v>424880</v>
      </c>
      <c r="AW342" s="51">
        <v>424880</v>
      </c>
      <c r="AX342" s="51">
        <v>424880</v>
      </c>
      <c r="AY342" s="51">
        <v>337215</v>
      </c>
      <c r="AZ342" s="51">
        <v>337215</v>
      </c>
      <c r="BA342" s="51">
        <v>337215</v>
      </c>
      <c r="BB342" s="51">
        <v>337215</v>
      </c>
      <c r="BC342" s="51">
        <v>162116</v>
      </c>
      <c r="BD342" s="51">
        <v>162116</v>
      </c>
      <c r="BE342" s="51">
        <v>162116</v>
      </c>
      <c r="BF342" s="51">
        <v>162116</v>
      </c>
      <c r="BG342" s="51">
        <v>162116</v>
      </c>
      <c r="BH342" s="51">
        <v>162116</v>
      </c>
      <c r="BI342" s="51">
        <v>162116</v>
      </c>
      <c r="BJ342" s="51">
        <v>162116</v>
      </c>
      <c r="BK342" s="51">
        <v>162116</v>
      </c>
      <c r="BL342" s="51">
        <v>162116</v>
      </c>
      <c r="BM342" s="51">
        <v>162116</v>
      </c>
      <c r="BN342" s="51">
        <v>162116</v>
      </c>
      <c r="BO342" s="51">
        <v>162116</v>
      </c>
      <c r="BP342" s="51">
        <v>162116</v>
      </c>
      <c r="BQ342" s="51">
        <v>162116</v>
      </c>
      <c r="BR342" s="51">
        <v>162116</v>
      </c>
      <c r="BS342" s="51">
        <v>162116</v>
      </c>
      <c r="BT342" s="51">
        <v>162116</v>
      </c>
      <c r="BU342" s="51">
        <v>162116</v>
      </c>
      <c r="BV342" s="51">
        <v>162116</v>
      </c>
      <c r="BW342" s="51">
        <v>162116</v>
      </c>
      <c r="BX342" s="51">
        <v>162116</v>
      </c>
      <c r="BY342" s="51">
        <v>162116</v>
      </c>
      <c r="BZ342" s="51">
        <v>162116</v>
      </c>
      <c r="CA342" s="51">
        <v>162116</v>
      </c>
      <c r="CB342" s="51">
        <v>162116</v>
      </c>
      <c r="CC342" s="51">
        <v>162116</v>
      </c>
      <c r="CD342" s="51">
        <v>162116</v>
      </c>
    </row>
    <row r="343" spans="1:82" hidden="1" x14ac:dyDescent="0.2">
      <c r="A343" s="50" t="s">
        <v>418</v>
      </c>
      <c r="B343" s="50" t="s">
        <v>144</v>
      </c>
      <c r="C343" s="50" t="s">
        <v>702</v>
      </c>
      <c r="D343" s="50" t="s">
        <v>703</v>
      </c>
      <c r="E343" s="51">
        <v>1408476.98</v>
      </c>
      <c r="F343" s="51">
        <v>1493260.68</v>
      </c>
      <c r="G343" s="51">
        <v>1335482.81</v>
      </c>
      <c r="H343" s="51">
        <v>1384313.53</v>
      </c>
      <c r="I343" s="51">
        <v>1368755.37</v>
      </c>
      <c r="J343" s="51">
        <v>1233697.53</v>
      </c>
      <c r="K343" s="51">
        <v>1105238.3700000001</v>
      </c>
      <c r="L343" s="51">
        <v>1185975.6299999999</v>
      </c>
      <c r="M343" s="51">
        <v>906321.27</v>
      </c>
      <c r="N343" s="51">
        <v>852974.98</v>
      </c>
      <c r="O343" s="51">
        <v>800323.15</v>
      </c>
      <c r="P343" s="51">
        <v>707153.6</v>
      </c>
      <c r="Q343" s="51">
        <v>707153.6</v>
      </c>
      <c r="R343" s="51">
        <v>679494.17999999993</v>
      </c>
      <c r="S343" s="51">
        <v>549159.43000000005</v>
      </c>
      <c r="T343" s="51">
        <v>617151.51</v>
      </c>
      <c r="U343" s="51">
        <v>593921.91</v>
      </c>
      <c r="V343" s="51">
        <v>614754.83000000007</v>
      </c>
      <c r="W343" s="51">
        <v>797050.87</v>
      </c>
      <c r="X343" s="51">
        <v>962876.20000000007</v>
      </c>
      <c r="Y343" s="51">
        <v>823493.17999999993</v>
      </c>
      <c r="Z343" s="51">
        <v>648422.42000000004</v>
      </c>
      <c r="AA343" s="51">
        <v>634039.41</v>
      </c>
      <c r="AB343" s="51">
        <v>485489.73</v>
      </c>
      <c r="AC343" s="51">
        <v>422089.22</v>
      </c>
      <c r="AD343" s="51">
        <v>422089.22</v>
      </c>
      <c r="AE343" s="51">
        <v>379307.53</v>
      </c>
      <c r="AF343" s="51">
        <v>454857.48000000004</v>
      </c>
      <c r="AG343" s="51">
        <v>691884.05</v>
      </c>
      <c r="AH343" s="51">
        <v>799143.85</v>
      </c>
      <c r="AI343" s="51">
        <v>711263.82000000007</v>
      </c>
      <c r="AJ343" s="51">
        <v>646832.82000000007</v>
      </c>
      <c r="AK343" s="51">
        <v>717225.49</v>
      </c>
      <c r="AL343" s="51">
        <v>616923.71</v>
      </c>
      <c r="AM343" s="51">
        <v>629302.32999999996</v>
      </c>
      <c r="AN343" s="51">
        <v>770667.22</v>
      </c>
      <c r="AO343" s="51">
        <v>669547.98</v>
      </c>
      <c r="AP343" s="51">
        <v>617386.5</v>
      </c>
      <c r="AQ343" s="51">
        <v>617386.5</v>
      </c>
      <c r="AR343" s="51">
        <v>535359</v>
      </c>
      <c r="AS343" s="51">
        <v>531198.17000000004</v>
      </c>
      <c r="AT343" s="51">
        <v>470231.79000000004</v>
      </c>
      <c r="AU343" s="51">
        <v>405237.63</v>
      </c>
      <c r="AV343" s="51">
        <v>547882.35000000009</v>
      </c>
      <c r="AW343" s="51">
        <v>543999.54</v>
      </c>
      <c r="AX343" s="51">
        <v>817199.83000000007</v>
      </c>
      <c r="AY343" s="51">
        <v>985261.23</v>
      </c>
      <c r="AZ343" s="51">
        <v>909989.29</v>
      </c>
      <c r="BA343" s="51">
        <v>967009.02</v>
      </c>
      <c r="BB343" s="51">
        <v>886528.75</v>
      </c>
      <c r="BC343" s="51">
        <v>2633542.7199999997</v>
      </c>
      <c r="BD343" s="51">
        <v>2633542.7199999997</v>
      </c>
      <c r="BE343" s="51">
        <v>546066.18000000017</v>
      </c>
      <c r="BF343" s="51">
        <v>541822.13340000017</v>
      </c>
      <c r="BG343" s="51">
        <v>479636.42580000032</v>
      </c>
      <c r="BH343" s="51">
        <v>413342.38260000013</v>
      </c>
      <c r="BI343" s="51">
        <v>558839.99700000044</v>
      </c>
      <c r="BJ343" s="51">
        <v>554879.53080000007</v>
      </c>
      <c r="BK343" s="51">
        <v>833543.82660000026</v>
      </c>
      <c r="BL343" s="51">
        <v>1004966.4546000003</v>
      </c>
      <c r="BM343" s="51">
        <v>928189.07580000022</v>
      </c>
      <c r="BN343" s="51">
        <v>986349.20039999997</v>
      </c>
      <c r="BO343" s="51">
        <v>904259.32499999995</v>
      </c>
      <c r="BP343" s="51">
        <v>2686213.5744000003</v>
      </c>
      <c r="BQ343" s="51">
        <v>2686213.5744000003</v>
      </c>
      <c r="BR343" s="51">
        <v>556987.50359999994</v>
      </c>
      <c r="BS343" s="51">
        <v>552658.57606799994</v>
      </c>
      <c r="BT343" s="51">
        <v>489229.15431599971</v>
      </c>
      <c r="BU343" s="51">
        <v>421609.23025199957</v>
      </c>
      <c r="BV343" s="51">
        <v>570016.7969399998</v>
      </c>
      <c r="BW343" s="51">
        <v>565977.12141599972</v>
      </c>
      <c r="BX343" s="51">
        <v>850214.70313199982</v>
      </c>
      <c r="BY343" s="51">
        <v>1025065.7836919995</v>
      </c>
      <c r="BZ343" s="51">
        <v>946752.85731599969</v>
      </c>
      <c r="CA343" s="51">
        <v>1006076.1844079997</v>
      </c>
      <c r="CB343" s="51">
        <v>922344.51150000002</v>
      </c>
      <c r="CC343" s="51">
        <v>2739937.845888</v>
      </c>
      <c r="CD343" s="51">
        <v>2739937.845888</v>
      </c>
    </row>
    <row r="344" spans="1:82" hidden="1" x14ac:dyDescent="0.2">
      <c r="A344" s="50" t="s">
        <v>418</v>
      </c>
      <c r="B344" s="50" t="s">
        <v>144</v>
      </c>
      <c r="C344" s="50" t="s">
        <v>704</v>
      </c>
      <c r="D344" s="50" t="s">
        <v>705</v>
      </c>
      <c r="E344" s="51">
        <v>0</v>
      </c>
      <c r="F344" s="51">
        <v>0</v>
      </c>
      <c r="G344" s="51">
        <v>0</v>
      </c>
      <c r="H344" s="51">
        <v>0</v>
      </c>
      <c r="I344" s="51">
        <v>0</v>
      </c>
      <c r="J344" s="51">
        <v>0</v>
      </c>
      <c r="K344" s="51">
        <v>0</v>
      </c>
      <c r="L344" s="51">
        <v>0</v>
      </c>
      <c r="M344" s="51">
        <v>0</v>
      </c>
      <c r="N344" s="51">
        <v>0</v>
      </c>
      <c r="O344" s="51">
        <v>0</v>
      </c>
      <c r="P344" s="51">
        <v>0</v>
      </c>
      <c r="Q344" s="51">
        <v>0</v>
      </c>
      <c r="R344" s="51">
        <v>0</v>
      </c>
      <c r="S344" s="51">
        <v>0</v>
      </c>
      <c r="T344" s="51">
        <v>0</v>
      </c>
      <c r="U344" s="51">
        <v>0</v>
      </c>
      <c r="V344" s="51">
        <v>0</v>
      </c>
      <c r="W344" s="51">
        <v>0</v>
      </c>
      <c r="X344" s="51">
        <v>0</v>
      </c>
      <c r="Y344" s="51">
        <v>0</v>
      </c>
      <c r="Z344" s="51">
        <v>0</v>
      </c>
      <c r="AA344" s="51">
        <v>0</v>
      </c>
      <c r="AB344" s="51">
        <v>0</v>
      </c>
      <c r="AC344" s="51">
        <v>0</v>
      </c>
      <c r="AD344" s="51">
        <v>0</v>
      </c>
      <c r="AE344" s="51">
        <v>0</v>
      </c>
      <c r="AF344" s="51">
        <v>0</v>
      </c>
      <c r="AG344" s="51">
        <v>0</v>
      </c>
      <c r="AH344" s="51">
        <v>0</v>
      </c>
      <c r="AI344" s="51">
        <v>0</v>
      </c>
      <c r="AJ344" s="51">
        <v>0</v>
      </c>
      <c r="AK344" s="51">
        <v>0</v>
      </c>
      <c r="AL344" s="51">
        <v>0</v>
      </c>
      <c r="AM344" s="51">
        <v>0</v>
      </c>
      <c r="AN344" s="51">
        <v>0</v>
      </c>
      <c r="AO344" s="51">
        <v>0</v>
      </c>
      <c r="AP344" s="51">
        <v>0</v>
      </c>
      <c r="AQ344" s="51">
        <v>0</v>
      </c>
      <c r="AR344" s="51">
        <v>0</v>
      </c>
      <c r="AS344" s="51">
        <v>0</v>
      </c>
      <c r="AT344" s="51">
        <v>0</v>
      </c>
      <c r="AU344" s="51">
        <v>0</v>
      </c>
      <c r="AV344" s="51">
        <v>240000</v>
      </c>
      <c r="AW344" s="51">
        <v>360000</v>
      </c>
      <c r="AX344" s="51">
        <v>610826.87</v>
      </c>
      <c r="AY344" s="51">
        <v>655769.88</v>
      </c>
      <c r="AZ344" s="51">
        <v>1542879.3399999999</v>
      </c>
      <c r="BA344" s="51">
        <v>2321943.58</v>
      </c>
      <c r="BB344" s="51">
        <v>2491384.08</v>
      </c>
      <c r="BC344" s="51">
        <v>4425412.63</v>
      </c>
      <c r="BD344" s="51">
        <v>4425412.63</v>
      </c>
      <c r="BE344" s="51">
        <v>4425412.63</v>
      </c>
      <c r="BF344" s="51">
        <v>4425412.63</v>
      </c>
      <c r="BG344" s="51">
        <v>4425412.63</v>
      </c>
      <c r="BH344" s="51">
        <v>4425412.63</v>
      </c>
      <c r="BI344" s="51">
        <v>4425412.63</v>
      </c>
      <c r="BJ344" s="51">
        <v>4425412.63</v>
      </c>
      <c r="BK344" s="51">
        <v>4425412.63</v>
      </c>
      <c r="BL344" s="51">
        <v>4425412.63</v>
      </c>
      <c r="BM344" s="51">
        <v>4425412.63</v>
      </c>
      <c r="BN344" s="51">
        <v>4425412.63</v>
      </c>
      <c r="BO344" s="51">
        <v>4425412.63</v>
      </c>
      <c r="BP344" s="51">
        <v>4425412.63</v>
      </c>
      <c r="BQ344" s="51">
        <v>4425412.63</v>
      </c>
      <c r="BR344" s="51">
        <v>4425412.63</v>
      </c>
      <c r="BS344" s="51">
        <v>4425412.63</v>
      </c>
      <c r="BT344" s="51">
        <v>4425412.63</v>
      </c>
      <c r="BU344" s="51">
        <v>4425412.63</v>
      </c>
      <c r="BV344" s="51">
        <v>4425412.63</v>
      </c>
      <c r="BW344" s="51">
        <v>4425412.63</v>
      </c>
      <c r="BX344" s="51">
        <v>4425412.63</v>
      </c>
      <c r="BY344" s="51">
        <v>4425412.63</v>
      </c>
      <c r="BZ344" s="51">
        <v>4425412.63</v>
      </c>
      <c r="CA344" s="51">
        <v>4425412.63</v>
      </c>
      <c r="CB344" s="51">
        <v>4425412.63</v>
      </c>
      <c r="CC344" s="51">
        <v>4425412.63</v>
      </c>
      <c r="CD344" s="51">
        <v>4425412.63</v>
      </c>
    </row>
    <row r="345" spans="1:82" hidden="1" x14ac:dyDescent="0.2">
      <c r="A345" s="50" t="s">
        <v>418</v>
      </c>
      <c r="B345" s="50" t="s">
        <v>144</v>
      </c>
      <c r="C345" s="50" t="s">
        <v>706</v>
      </c>
      <c r="D345" s="50" t="s">
        <v>707</v>
      </c>
      <c r="E345" s="51">
        <v>48908425.82</v>
      </c>
      <c r="F345" s="51">
        <v>48658893.039999999</v>
      </c>
      <c r="G345" s="51">
        <v>48409360.259999998</v>
      </c>
      <c r="H345" s="51">
        <v>48159827.479999997</v>
      </c>
      <c r="I345" s="51">
        <v>47910294.700000003</v>
      </c>
      <c r="J345" s="51">
        <v>47660761.920000002</v>
      </c>
      <c r="K345" s="51">
        <v>47411229.140000001</v>
      </c>
      <c r="L345" s="51">
        <v>47161696.359999999</v>
      </c>
      <c r="M345" s="51">
        <v>46912163.579999998</v>
      </c>
      <c r="N345" s="51">
        <v>46662630.799999997</v>
      </c>
      <c r="O345" s="51">
        <v>46413098.019999996</v>
      </c>
      <c r="P345" s="51">
        <v>46163565.240000002</v>
      </c>
      <c r="Q345" s="51">
        <v>46163565.240000002</v>
      </c>
      <c r="R345" s="51">
        <v>45914032.460000001</v>
      </c>
      <c r="S345" s="51">
        <v>45664499.68</v>
      </c>
      <c r="T345" s="51">
        <v>45414966.899999999</v>
      </c>
      <c r="U345" s="51">
        <v>45165434.119999997</v>
      </c>
      <c r="V345" s="51">
        <v>44915901.339999996</v>
      </c>
      <c r="W345" s="51">
        <v>44666368.560000002</v>
      </c>
      <c r="X345" s="51">
        <v>44416835.780000001</v>
      </c>
      <c r="Y345" s="51">
        <v>44167303</v>
      </c>
      <c r="Z345" s="51">
        <v>43917770.219999999</v>
      </c>
      <c r="AA345" s="51">
        <v>43668237.439999998</v>
      </c>
      <c r="AB345" s="51">
        <v>43418704.659999996</v>
      </c>
      <c r="AC345" s="51">
        <v>43169171.879999995</v>
      </c>
      <c r="AD345" s="51">
        <v>43169171.879999995</v>
      </c>
      <c r="AE345" s="51">
        <v>42919639.100000001</v>
      </c>
      <c r="AF345" s="51">
        <v>42670106.32</v>
      </c>
      <c r="AG345" s="51">
        <v>42420573.539999999</v>
      </c>
      <c r="AH345" s="51">
        <v>42171040.759999998</v>
      </c>
      <c r="AI345" s="51">
        <v>41921507.979999997</v>
      </c>
      <c r="AJ345" s="51">
        <v>41671975.199999899</v>
      </c>
      <c r="AK345" s="51">
        <v>41422442.420000002</v>
      </c>
      <c r="AL345" s="51">
        <v>41172909.640000001</v>
      </c>
      <c r="AM345" s="51">
        <v>40923376.859999999</v>
      </c>
      <c r="AN345" s="51">
        <v>40673844.079999998</v>
      </c>
      <c r="AO345" s="51">
        <v>40424311.299999997</v>
      </c>
      <c r="AP345" s="51">
        <v>40174778.519999996</v>
      </c>
      <c r="AQ345" s="51">
        <v>40174778.519999996</v>
      </c>
      <c r="AR345" s="51">
        <v>39925245.740000002</v>
      </c>
      <c r="AS345" s="51">
        <v>39675712.960000001</v>
      </c>
      <c r="AT345" s="51">
        <v>39426180.18</v>
      </c>
      <c r="AU345" s="51">
        <v>39176647.399999999</v>
      </c>
      <c r="AV345" s="51">
        <v>38927114.619999997</v>
      </c>
      <c r="AW345" s="51">
        <v>38677581.839999996</v>
      </c>
      <c r="AX345" s="51">
        <v>38428049.060000002</v>
      </c>
      <c r="AY345" s="51">
        <v>38178516.280000001</v>
      </c>
      <c r="AZ345" s="51">
        <v>37928983.5</v>
      </c>
      <c r="BA345" s="51">
        <v>37679450.719999999</v>
      </c>
      <c r="BB345" s="51">
        <v>37429917.939999998</v>
      </c>
      <c r="BC345" s="51">
        <v>37180385.159999996</v>
      </c>
      <c r="BD345" s="51">
        <v>37180385.159999996</v>
      </c>
      <c r="BE345" s="51">
        <v>36930852.160000019</v>
      </c>
      <c r="BF345" s="51">
        <v>36681319.160000041</v>
      </c>
      <c r="BG345" s="51">
        <v>36431786.160000011</v>
      </c>
      <c r="BH345" s="51">
        <v>36182253.160000049</v>
      </c>
      <c r="BI345" s="51">
        <v>35932720.160000034</v>
      </c>
      <c r="BJ345" s="51">
        <v>35683187.160000026</v>
      </c>
      <c r="BK345" s="51">
        <v>35433654.160000004</v>
      </c>
      <c r="BL345" s="51">
        <v>35184121.160000034</v>
      </c>
      <c r="BM345" s="51">
        <v>34934588.159999989</v>
      </c>
      <c r="BN345" s="51">
        <v>34685055.160000041</v>
      </c>
      <c r="BO345" s="51">
        <v>34435522.160000019</v>
      </c>
      <c r="BP345" s="51">
        <v>34185989.160000034</v>
      </c>
      <c r="BQ345" s="51">
        <v>34185989.160000034</v>
      </c>
      <c r="BR345" s="51">
        <v>33936456.160000004</v>
      </c>
      <c r="BS345" s="51">
        <v>33686923.160000019</v>
      </c>
      <c r="BT345" s="51">
        <v>33437390.16</v>
      </c>
      <c r="BU345" s="51">
        <v>33187857.160000019</v>
      </c>
      <c r="BV345" s="51">
        <v>32938324.160000019</v>
      </c>
      <c r="BW345" s="51">
        <v>32688791.160000041</v>
      </c>
      <c r="BX345" s="51">
        <v>32439258.160000026</v>
      </c>
      <c r="BY345" s="51">
        <v>32189725.160000019</v>
      </c>
      <c r="BZ345" s="51">
        <v>31940192.160000004</v>
      </c>
      <c r="CA345" s="51">
        <v>31690659.16</v>
      </c>
      <c r="CB345" s="51">
        <v>31441126.160000019</v>
      </c>
      <c r="CC345" s="51">
        <v>31191593.160000015</v>
      </c>
      <c r="CD345" s="51">
        <v>31191593.160000015</v>
      </c>
    </row>
    <row r="346" spans="1:82" hidden="1" x14ac:dyDescent="0.2">
      <c r="A346" s="50" t="s">
        <v>418</v>
      </c>
      <c r="B346" s="50" t="s">
        <v>144</v>
      </c>
      <c r="C346" s="50" t="s">
        <v>708</v>
      </c>
      <c r="D346" s="50" t="s">
        <v>709</v>
      </c>
      <c r="E346" s="51">
        <v>0</v>
      </c>
      <c r="F346" s="51">
        <v>0</v>
      </c>
      <c r="G346" s="51">
        <v>0</v>
      </c>
      <c r="H346" s="51">
        <v>0</v>
      </c>
      <c r="I346" s="51">
        <v>0</v>
      </c>
      <c r="J346" s="51">
        <v>0</v>
      </c>
      <c r="K346" s="51">
        <v>0</v>
      </c>
      <c r="L346" s="51">
        <v>0</v>
      </c>
      <c r="M346" s="51">
        <v>0</v>
      </c>
      <c r="N346" s="51">
        <v>0</v>
      </c>
      <c r="O346" s="51">
        <v>0</v>
      </c>
      <c r="P346" s="51">
        <v>0</v>
      </c>
      <c r="Q346" s="51">
        <v>0</v>
      </c>
      <c r="R346" s="51">
        <v>0</v>
      </c>
      <c r="S346" s="51">
        <v>0</v>
      </c>
      <c r="T346" s="51">
        <v>0</v>
      </c>
      <c r="U346" s="51">
        <v>0</v>
      </c>
      <c r="V346" s="51">
        <v>0</v>
      </c>
      <c r="W346" s="51">
        <v>0</v>
      </c>
      <c r="X346" s="51">
        <v>262608.42</v>
      </c>
      <c r="Y346" s="51">
        <v>272608.42</v>
      </c>
      <c r="Z346" s="51">
        <v>334290.96999999997</v>
      </c>
      <c r="AA346" s="51">
        <v>373065.97</v>
      </c>
      <c r="AB346" s="51">
        <v>384608.26999999996</v>
      </c>
      <c r="AC346" s="51">
        <v>406572.52</v>
      </c>
      <c r="AD346" s="51">
        <v>406572.52</v>
      </c>
      <c r="AE346" s="51">
        <v>434048.52</v>
      </c>
      <c r="AF346" s="51">
        <v>521869.83</v>
      </c>
      <c r="AG346" s="51">
        <v>654587.57999999996</v>
      </c>
      <c r="AH346" s="51">
        <v>-0.14000000000000001</v>
      </c>
      <c r="AI346" s="51">
        <v>98.57</v>
      </c>
      <c r="AJ346" s="51">
        <v>-688.12</v>
      </c>
      <c r="AK346" s="51">
        <v>0</v>
      </c>
      <c r="AL346" s="51">
        <v>0</v>
      </c>
      <c r="AM346" s="51">
        <v>0</v>
      </c>
      <c r="AN346" s="51">
        <v>0</v>
      </c>
      <c r="AO346" s="51">
        <v>0</v>
      </c>
      <c r="AP346" s="51">
        <v>0</v>
      </c>
      <c r="AQ346" s="51">
        <v>0</v>
      </c>
      <c r="AR346" s="51">
        <v>0</v>
      </c>
      <c r="AS346" s="51">
        <v>0</v>
      </c>
      <c r="AT346" s="51">
        <v>0</v>
      </c>
      <c r="AU346" s="51">
        <v>0</v>
      </c>
      <c r="AV346" s="51">
        <v>0</v>
      </c>
      <c r="AW346" s="51">
        <v>0</v>
      </c>
      <c r="AX346" s="51">
        <v>0</v>
      </c>
      <c r="AY346" s="51">
        <v>0</v>
      </c>
      <c r="AZ346" s="51">
        <v>0</v>
      </c>
      <c r="BA346" s="51">
        <v>0</v>
      </c>
      <c r="BB346" s="51">
        <v>0</v>
      </c>
      <c r="BC346" s="51">
        <v>0</v>
      </c>
      <c r="BD346" s="51">
        <v>0</v>
      </c>
      <c r="BE346" s="51">
        <v>0</v>
      </c>
      <c r="BF346" s="51">
        <v>0</v>
      </c>
      <c r="BG346" s="51">
        <v>0</v>
      </c>
      <c r="BH346" s="51">
        <v>0</v>
      </c>
      <c r="BI346" s="51">
        <v>0</v>
      </c>
      <c r="BJ346" s="51">
        <v>0</v>
      </c>
      <c r="BK346" s="51">
        <v>0</v>
      </c>
      <c r="BL346" s="51">
        <v>0</v>
      </c>
      <c r="BM346" s="51">
        <v>0</v>
      </c>
      <c r="BN346" s="51">
        <v>0</v>
      </c>
      <c r="BO346" s="51">
        <v>0</v>
      </c>
      <c r="BP346" s="51">
        <v>0</v>
      </c>
      <c r="BQ346" s="51">
        <v>0</v>
      </c>
      <c r="BR346" s="51">
        <v>0</v>
      </c>
      <c r="BS346" s="51">
        <v>0</v>
      </c>
      <c r="BT346" s="51">
        <v>0</v>
      </c>
      <c r="BU346" s="51">
        <v>0</v>
      </c>
      <c r="BV346" s="51">
        <v>0</v>
      </c>
      <c r="BW346" s="51">
        <v>0</v>
      </c>
      <c r="BX346" s="51">
        <v>0</v>
      </c>
      <c r="BY346" s="51">
        <v>0</v>
      </c>
      <c r="BZ346" s="51">
        <v>0</v>
      </c>
      <c r="CA346" s="51">
        <v>0</v>
      </c>
      <c r="CB346" s="51">
        <v>0</v>
      </c>
      <c r="CC346" s="51">
        <v>0</v>
      </c>
      <c r="CD346" s="51">
        <v>0</v>
      </c>
    </row>
    <row r="347" spans="1:82" hidden="1" x14ac:dyDescent="0.2">
      <c r="A347" s="50" t="s">
        <v>418</v>
      </c>
      <c r="B347" s="50" t="s">
        <v>144</v>
      </c>
      <c r="C347" s="50" t="s">
        <v>710</v>
      </c>
      <c r="D347" s="50" t="s">
        <v>711</v>
      </c>
      <c r="E347" s="51">
        <v>3742647.26</v>
      </c>
      <c r="F347" s="51">
        <v>8650750.0199999996</v>
      </c>
      <c r="G347" s="51">
        <v>13950718.289999999</v>
      </c>
      <c r="H347" s="51">
        <v>5153485.4800000004</v>
      </c>
      <c r="I347" s="51">
        <v>3854485.48</v>
      </c>
      <c r="J347" s="51">
        <v>8498000</v>
      </c>
      <c r="K347" s="51">
        <v>3929000</v>
      </c>
      <c r="L347" s="51">
        <v>1930000</v>
      </c>
      <c r="M347" s="51">
        <v>2562000</v>
      </c>
      <c r="N347" s="51">
        <v>1422000</v>
      </c>
      <c r="O347" s="51">
        <v>3358000</v>
      </c>
      <c r="P347" s="51">
        <v>4453000</v>
      </c>
      <c r="Q347" s="51">
        <v>4453000</v>
      </c>
      <c r="R347" s="51">
        <v>3178000</v>
      </c>
      <c r="S347" s="51">
        <v>7078000</v>
      </c>
      <c r="T347" s="51">
        <v>4799597.99</v>
      </c>
      <c r="U347" s="51">
        <v>7361597.9900000002</v>
      </c>
      <c r="V347" s="51">
        <v>7034597.9900000002</v>
      </c>
      <c r="W347" s="51">
        <v>4311648.63</v>
      </c>
      <c r="X347" s="51">
        <v>4982649.03</v>
      </c>
      <c r="Y347" s="51">
        <v>3977649.03</v>
      </c>
      <c r="Z347" s="51">
        <v>3439649.03</v>
      </c>
      <c r="AA347" s="51">
        <v>3624583.7</v>
      </c>
      <c r="AB347" s="51">
        <v>5034583.7</v>
      </c>
      <c r="AC347" s="51">
        <v>7486844.0300000003</v>
      </c>
      <c r="AD347" s="51">
        <v>7486844.0300000003</v>
      </c>
      <c r="AE347" s="51">
        <v>1584000</v>
      </c>
      <c r="AF347" s="51">
        <v>1832000</v>
      </c>
      <c r="AG347" s="51">
        <v>3173122.75</v>
      </c>
      <c r="AH347" s="51">
        <v>2148000</v>
      </c>
      <c r="AI347" s="51">
        <v>1884000</v>
      </c>
      <c r="AJ347" s="51">
        <v>1529000</v>
      </c>
      <c r="AK347" s="51">
        <v>946256.44</v>
      </c>
      <c r="AL347" s="51">
        <v>612429.68999999994</v>
      </c>
      <c r="AM347" s="51">
        <v>768429.69</v>
      </c>
      <c r="AN347" s="51">
        <v>950728.52</v>
      </c>
      <c r="AO347" s="51">
        <v>994289.42</v>
      </c>
      <c r="AP347" s="51">
        <v>439849.69</v>
      </c>
      <c r="AQ347" s="51">
        <v>439849.69</v>
      </c>
      <c r="AR347" s="51">
        <v>549699.38</v>
      </c>
      <c r="AS347" s="51">
        <v>546277</v>
      </c>
      <c r="AT347" s="51">
        <v>250000</v>
      </c>
      <c r="AU347" s="51">
        <v>194520.62</v>
      </c>
      <c r="AV347" s="51">
        <v>217951.52</v>
      </c>
      <c r="AW347" s="51">
        <v>454000</v>
      </c>
      <c r="AX347" s="51">
        <v>-1892000</v>
      </c>
      <c r="AY347" s="51">
        <v>1596000</v>
      </c>
      <c r="AZ347" s="51">
        <v>1156000</v>
      </c>
      <c r="BA347" s="51">
        <v>738625.7</v>
      </c>
      <c r="BB347" s="51">
        <v>2846625.7</v>
      </c>
      <c r="BC347" s="51">
        <v>913251.4</v>
      </c>
      <c r="BD347" s="51">
        <v>913251.4</v>
      </c>
      <c r="BE347" s="51">
        <v>913251.4</v>
      </c>
      <c r="BF347" s="51">
        <v>913251.4</v>
      </c>
      <c r="BG347" s="51">
        <v>913251.4</v>
      </c>
      <c r="BH347" s="51">
        <v>913251.4</v>
      </c>
      <c r="BI347" s="51">
        <v>913251.4</v>
      </c>
      <c r="BJ347" s="51">
        <v>913251.4</v>
      </c>
      <c r="BK347" s="51">
        <v>913251.4</v>
      </c>
      <c r="BL347" s="51">
        <v>913251.4</v>
      </c>
      <c r="BM347" s="51">
        <v>913251.4</v>
      </c>
      <c r="BN347" s="51">
        <v>913251.4</v>
      </c>
      <c r="BO347" s="51">
        <v>913251.4</v>
      </c>
      <c r="BP347" s="51">
        <v>913251.4</v>
      </c>
      <c r="BQ347" s="51">
        <v>913251.4</v>
      </c>
      <c r="BR347" s="51">
        <v>913251.4</v>
      </c>
      <c r="BS347" s="51">
        <v>913251.4</v>
      </c>
      <c r="BT347" s="51">
        <v>913251.4</v>
      </c>
      <c r="BU347" s="51">
        <v>913251.4</v>
      </c>
      <c r="BV347" s="51">
        <v>913251.4</v>
      </c>
      <c r="BW347" s="51">
        <v>913251.4</v>
      </c>
      <c r="BX347" s="51">
        <v>913251.4</v>
      </c>
      <c r="BY347" s="51">
        <v>913251.4</v>
      </c>
      <c r="BZ347" s="51">
        <v>913251.4</v>
      </c>
      <c r="CA347" s="51">
        <v>913251.4</v>
      </c>
      <c r="CB347" s="51">
        <v>913251.4</v>
      </c>
      <c r="CC347" s="51">
        <v>913251.4</v>
      </c>
      <c r="CD347" s="51">
        <v>913251.4</v>
      </c>
    </row>
    <row r="348" spans="1:82" hidden="1" x14ac:dyDescent="0.2">
      <c r="A348" s="50" t="s">
        <v>418</v>
      </c>
      <c r="B348" s="50" t="s">
        <v>144</v>
      </c>
      <c r="C348" s="50" t="s">
        <v>712</v>
      </c>
      <c r="D348" s="50" t="s">
        <v>713</v>
      </c>
      <c r="E348" s="51">
        <v>0</v>
      </c>
      <c r="F348" s="51">
        <v>0</v>
      </c>
      <c r="G348" s="51">
        <v>0</v>
      </c>
      <c r="H348" s="51">
        <v>0</v>
      </c>
      <c r="I348" s="51">
        <v>0</v>
      </c>
      <c r="J348" s="51">
        <v>0</v>
      </c>
      <c r="K348" s="51">
        <v>0</v>
      </c>
      <c r="L348" s="51">
        <v>0</v>
      </c>
      <c r="M348" s="51">
        <v>0</v>
      </c>
      <c r="N348" s="51">
        <v>0</v>
      </c>
      <c r="O348" s="51">
        <v>0</v>
      </c>
      <c r="P348" s="51">
        <v>0</v>
      </c>
      <c r="Q348" s="51">
        <v>0</v>
      </c>
      <c r="R348" s="51">
        <v>0</v>
      </c>
      <c r="S348" s="51">
        <v>0</v>
      </c>
      <c r="T348" s="51">
        <v>0</v>
      </c>
      <c r="U348" s="51">
        <v>0</v>
      </c>
      <c r="V348" s="51">
        <v>0</v>
      </c>
      <c r="W348" s="51">
        <v>22097422.84</v>
      </c>
      <c r="X348" s="51">
        <v>22746379.23</v>
      </c>
      <c r="Y348" s="51">
        <v>23626667.260000002</v>
      </c>
      <c r="Z348" s="51">
        <v>22924460.34</v>
      </c>
      <c r="AA348" s="51">
        <v>22935629.440000001</v>
      </c>
      <c r="AB348" s="51">
        <v>23429866.260000002</v>
      </c>
      <c r="AC348" s="51">
        <v>26645587.310000002</v>
      </c>
      <c r="AD348" s="51">
        <v>26645587.310000002</v>
      </c>
      <c r="AE348" s="51">
        <v>27507243.48</v>
      </c>
      <c r="AF348" s="51">
        <v>28281185.280000001</v>
      </c>
      <c r="AG348" s="51">
        <v>28907852.050000001</v>
      </c>
      <c r="AH348" s="51">
        <v>27407145.600000001</v>
      </c>
      <c r="AI348" s="51">
        <v>30540470.649999999</v>
      </c>
      <c r="AJ348" s="51">
        <v>31382376.899999999</v>
      </c>
      <c r="AK348" s="51">
        <v>32256963.779999901</v>
      </c>
      <c r="AL348" s="51">
        <v>33131550.66</v>
      </c>
      <c r="AM348" s="51">
        <v>33967345.380000003</v>
      </c>
      <c r="AN348" s="51">
        <v>34841932.260000005</v>
      </c>
      <c r="AO348" s="51">
        <v>35688306.68</v>
      </c>
      <c r="AP348" s="51">
        <v>36309426.740000002</v>
      </c>
      <c r="AQ348" s="51">
        <v>36309426.740000002</v>
      </c>
      <c r="AR348" s="51">
        <v>37175458.770000003</v>
      </c>
      <c r="AS348" s="51">
        <v>37965408.210000001</v>
      </c>
      <c r="AT348" s="51">
        <v>38863751.869999997</v>
      </c>
      <c r="AU348" s="51">
        <v>39405433.25</v>
      </c>
      <c r="AV348" s="51">
        <v>40264494.049999997</v>
      </c>
      <c r="AW348" s="51">
        <v>41097482.949999996</v>
      </c>
      <c r="AX348" s="51">
        <v>41985179.120000005</v>
      </c>
      <c r="AY348" s="51">
        <v>42872875.279999994</v>
      </c>
      <c r="AZ348" s="51">
        <v>43723173.660000004</v>
      </c>
      <c r="BA348" s="51">
        <v>44542376.43</v>
      </c>
      <c r="BB348" s="51">
        <v>45354522.369999997</v>
      </c>
      <c r="BC348" s="51">
        <v>45859369.729999997</v>
      </c>
      <c r="BD348" s="51">
        <v>45859369.729999997</v>
      </c>
      <c r="BE348" s="51">
        <v>46472643.689999998</v>
      </c>
      <c r="BF348" s="51">
        <v>47286462.57</v>
      </c>
      <c r="BG348" s="51">
        <v>47722436.969999999</v>
      </c>
      <c r="BH348" s="51">
        <v>48507190.890000001</v>
      </c>
      <c r="BI348" s="51">
        <v>49367029.289999992</v>
      </c>
      <c r="BJ348" s="51">
        <v>50238978.089999996</v>
      </c>
      <c r="BK348" s="51">
        <v>50733082.409999996</v>
      </c>
      <c r="BL348" s="51">
        <v>51331336.169999994</v>
      </c>
      <c r="BM348" s="51">
        <v>51505725.929999992</v>
      </c>
      <c r="BN348" s="51">
        <v>52162109.609999999</v>
      </c>
      <c r="BO348" s="51">
        <v>52917798.569999993</v>
      </c>
      <c r="BP348" s="51">
        <v>53063123.36999999</v>
      </c>
      <c r="BQ348" s="51">
        <v>53063123.36999999</v>
      </c>
      <c r="BR348" s="51">
        <v>53382837.93</v>
      </c>
      <c r="BS348" s="51">
        <v>53412338.729999989</v>
      </c>
      <c r="BT348" s="51">
        <v>16484189.529999992</v>
      </c>
      <c r="BU348" s="51">
        <v>17273335.929999992</v>
      </c>
      <c r="BV348" s="51">
        <v>17479841.529999994</v>
      </c>
      <c r="BW348" s="51">
        <v>18364865.529999994</v>
      </c>
      <c r="BX348" s="51">
        <v>19279390.329999991</v>
      </c>
      <c r="BY348" s="51">
        <v>20193915.129999992</v>
      </c>
      <c r="BZ348" s="51">
        <v>21078939.129999995</v>
      </c>
      <c r="CA348" s="51">
        <v>21922170.329999998</v>
      </c>
      <c r="CB348" s="51">
        <v>21981171.929999996</v>
      </c>
      <c r="CC348" s="51">
        <v>22895696.729999993</v>
      </c>
      <c r="CD348" s="51">
        <v>22895696.729999993</v>
      </c>
    </row>
    <row r="349" spans="1:82" hidden="1" x14ac:dyDescent="0.2">
      <c r="A349" s="50" t="s">
        <v>418</v>
      </c>
      <c r="B349" s="50" t="s">
        <v>144</v>
      </c>
      <c r="C349" s="50" t="s">
        <v>714</v>
      </c>
      <c r="D349" s="50" t="s">
        <v>715</v>
      </c>
      <c r="E349" s="51">
        <v>4963731.92</v>
      </c>
      <c r="F349" s="51">
        <v>4522177.5600000005</v>
      </c>
      <c r="G349" s="51">
        <v>4390556.67</v>
      </c>
      <c r="H349" s="51">
        <v>4464706.13</v>
      </c>
      <c r="I349" s="51">
        <v>4941757.13</v>
      </c>
      <c r="J349" s="51">
        <v>4512659.8</v>
      </c>
      <c r="K349" s="51">
        <v>8070733.5</v>
      </c>
      <c r="L349" s="51">
        <v>5408986.6799999997</v>
      </c>
      <c r="M349" s="51">
        <v>5201704.76</v>
      </c>
      <c r="N349" s="51">
        <v>5542367.0500000007</v>
      </c>
      <c r="O349" s="51">
        <v>6877412.040000001</v>
      </c>
      <c r="P349" s="51">
        <v>7347415.8399999999</v>
      </c>
      <c r="Q349" s="51">
        <v>7347415.8399999999</v>
      </c>
      <c r="R349" s="51">
        <v>7446059.6500000004</v>
      </c>
      <c r="S349" s="51">
        <v>7676165.0600000005</v>
      </c>
      <c r="T349" s="51">
        <v>7229945.2300000004</v>
      </c>
      <c r="U349" s="51">
        <v>20327338.550000001</v>
      </c>
      <c r="V349" s="51">
        <v>7168870.6000000024</v>
      </c>
      <c r="W349" s="51">
        <v>7788508.2200000007</v>
      </c>
      <c r="X349" s="51">
        <v>5513308.3300000001</v>
      </c>
      <c r="Y349" s="51">
        <v>15516195.920000002</v>
      </c>
      <c r="Z349" s="51">
        <v>5706006.5200000005</v>
      </c>
      <c r="AA349" s="51">
        <v>5666149.6099999994</v>
      </c>
      <c r="AB349" s="51">
        <v>5622522.1999999993</v>
      </c>
      <c r="AC349" s="51">
        <v>3765416.7199999997</v>
      </c>
      <c r="AD349" s="51">
        <v>3765416.7199999997</v>
      </c>
      <c r="AE349" s="51">
        <v>3967789.9499999997</v>
      </c>
      <c r="AF349" s="51">
        <v>4635445.6899999995</v>
      </c>
      <c r="AG349" s="51">
        <v>8699236.9299999997</v>
      </c>
      <c r="AH349" s="51">
        <v>4364481.1500000004</v>
      </c>
      <c r="AI349" s="51">
        <v>4221227.6999999993</v>
      </c>
      <c r="AJ349" s="51">
        <v>4282725.49</v>
      </c>
      <c r="AK349" s="51">
        <v>4641997.74</v>
      </c>
      <c r="AL349" s="51">
        <v>4409378.3499999903</v>
      </c>
      <c r="AM349" s="51">
        <v>4517358.1400000006</v>
      </c>
      <c r="AN349" s="51">
        <v>4760174.66</v>
      </c>
      <c r="AO349" s="51">
        <v>5462891.0899999999</v>
      </c>
      <c r="AP349" s="51">
        <v>5292097.790000001</v>
      </c>
      <c r="AQ349" s="51">
        <v>5292097.790000001</v>
      </c>
      <c r="AR349" s="51">
        <v>5389506.3899999997</v>
      </c>
      <c r="AS349" s="51">
        <v>5606144.2600000007</v>
      </c>
      <c r="AT349" s="51">
        <v>5122897.4400000004</v>
      </c>
      <c r="AU349" s="51">
        <v>7233775.9300000006</v>
      </c>
      <c r="AV349" s="51">
        <v>7196205.5500000007</v>
      </c>
      <c r="AW349" s="51">
        <v>7355828.790000001</v>
      </c>
      <c r="AX349" s="51">
        <v>7474770.5399999991</v>
      </c>
      <c r="AY349" s="51">
        <v>8698675.0999999996</v>
      </c>
      <c r="AZ349" s="51">
        <v>8716451.0600000005</v>
      </c>
      <c r="BA349" s="51">
        <v>8455139.8300000001</v>
      </c>
      <c r="BB349" s="51">
        <v>7554050.4000000004</v>
      </c>
      <c r="BC349" s="51">
        <v>6109222.3900000006</v>
      </c>
      <c r="BD349" s="51">
        <v>6109222.3900000006</v>
      </c>
      <c r="BE349" s="51">
        <v>6109222.3900000006</v>
      </c>
      <c r="BF349" s="51">
        <v>6109222.3900000006</v>
      </c>
      <c r="BG349" s="51">
        <v>6109222.3900000006</v>
      </c>
      <c r="BH349" s="51">
        <v>6109222.3900000006</v>
      </c>
      <c r="BI349" s="51">
        <v>6109222.3900000006</v>
      </c>
      <c r="BJ349" s="51">
        <v>6109222.3900000006</v>
      </c>
      <c r="BK349" s="51">
        <v>6109222.3900000006</v>
      </c>
      <c r="BL349" s="51">
        <v>6109222.3900000006</v>
      </c>
      <c r="BM349" s="51">
        <v>6109222.3900000006</v>
      </c>
      <c r="BN349" s="51">
        <v>6109222.3900000006</v>
      </c>
      <c r="BO349" s="51">
        <v>6109222.3900000006</v>
      </c>
      <c r="BP349" s="51">
        <v>6109222.3900000006</v>
      </c>
      <c r="BQ349" s="51">
        <v>6109222.3900000006</v>
      </c>
      <c r="BR349" s="51">
        <v>6109222.3900000006</v>
      </c>
      <c r="BS349" s="51">
        <v>6109222.3900000006</v>
      </c>
      <c r="BT349" s="51">
        <v>6109222.3900000006</v>
      </c>
      <c r="BU349" s="51">
        <v>6109222.3900000006</v>
      </c>
      <c r="BV349" s="51">
        <v>6109222.3900000006</v>
      </c>
      <c r="BW349" s="51">
        <v>6109222.3900000006</v>
      </c>
      <c r="BX349" s="51">
        <v>6109222.3900000006</v>
      </c>
      <c r="BY349" s="51">
        <v>6109222.3900000006</v>
      </c>
      <c r="BZ349" s="51">
        <v>6109222.3900000006</v>
      </c>
      <c r="CA349" s="51">
        <v>6109222.3900000006</v>
      </c>
      <c r="CB349" s="51">
        <v>6109222.3900000006</v>
      </c>
      <c r="CC349" s="51">
        <v>6109222.3900000006</v>
      </c>
      <c r="CD349" s="51">
        <v>6109222.3900000006</v>
      </c>
    </row>
    <row r="350" spans="1:82" hidden="1" x14ac:dyDescent="0.2">
      <c r="A350" s="50" t="s">
        <v>418</v>
      </c>
      <c r="B350" s="50" t="s">
        <v>144</v>
      </c>
      <c r="C350" s="50" t="s">
        <v>308</v>
      </c>
      <c r="D350" s="50" t="s">
        <v>716</v>
      </c>
      <c r="E350" s="51">
        <v>2441623.65</v>
      </c>
      <c r="F350" s="51">
        <v>2410611.3199999998</v>
      </c>
      <c r="G350" s="51">
        <v>2360608.5499999998</v>
      </c>
      <c r="H350" s="51">
        <v>2289286.35</v>
      </c>
      <c r="I350" s="51">
        <v>2289877.17</v>
      </c>
      <c r="J350" s="51">
        <v>2146759.85</v>
      </c>
      <c r="K350" s="51">
        <v>2075201.19</v>
      </c>
      <c r="L350" s="51">
        <v>2003642.53</v>
      </c>
      <c r="M350" s="51">
        <v>1932083.87</v>
      </c>
      <c r="N350" s="51">
        <v>1860525.2100000002</v>
      </c>
      <c r="O350" s="51">
        <v>1788966.55</v>
      </c>
      <c r="P350" s="51">
        <v>1717407.8900000001</v>
      </c>
      <c r="Q350" s="51">
        <v>1717407.8900000001</v>
      </c>
      <c r="R350" s="51">
        <v>1645849.23</v>
      </c>
      <c r="S350" s="51">
        <v>1574290.57</v>
      </c>
      <c r="T350" s="51">
        <v>1502731.9100000001</v>
      </c>
      <c r="U350" s="51">
        <v>1431173.25</v>
      </c>
      <c r="V350" s="51">
        <v>1359614.59</v>
      </c>
      <c r="W350" s="51">
        <v>1288055.9300000002</v>
      </c>
      <c r="X350" s="51">
        <v>1216497.27</v>
      </c>
      <c r="Y350" s="51">
        <v>1144938.6100000001</v>
      </c>
      <c r="Z350" s="51">
        <v>1073379.9500000002</v>
      </c>
      <c r="AA350" s="51">
        <v>1001821.2899999999</v>
      </c>
      <c r="AB350" s="51">
        <v>930262.63</v>
      </c>
      <c r="AC350" s="51">
        <v>858703.97</v>
      </c>
      <c r="AD350" s="51">
        <v>858703.97</v>
      </c>
      <c r="AE350" s="51">
        <v>787145.30999999994</v>
      </c>
      <c r="AF350" s="51">
        <v>715586.65</v>
      </c>
      <c r="AG350" s="51">
        <v>644027.99</v>
      </c>
      <c r="AH350" s="51">
        <v>572469.32999999996</v>
      </c>
      <c r="AI350" s="51">
        <v>500910.67</v>
      </c>
      <c r="AJ350" s="51">
        <v>429352.01</v>
      </c>
      <c r="AK350" s="51">
        <v>357793.35</v>
      </c>
      <c r="AL350" s="51">
        <v>286234.69</v>
      </c>
      <c r="AM350" s="51">
        <v>214676.03</v>
      </c>
      <c r="AN350" s="51">
        <v>143117.37</v>
      </c>
      <c r="AO350" s="51">
        <v>71558.709999999992</v>
      </c>
      <c r="AP350" s="51">
        <v>5.0000000002910383E-2</v>
      </c>
      <c r="AQ350" s="51">
        <v>5.0000000002910383E-2</v>
      </c>
      <c r="AR350" s="51">
        <v>0.05</v>
      </c>
      <c r="AS350" s="51">
        <v>0.05</v>
      </c>
      <c r="AT350" s="51">
        <v>0</v>
      </c>
      <c r="AU350" s="51">
        <v>0</v>
      </c>
      <c r="AV350" s="51">
        <v>0</v>
      </c>
      <c r="AW350" s="51">
        <v>0</v>
      </c>
      <c r="AX350" s="51">
        <v>0</v>
      </c>
      <c r="AY350" s="51">
        <v>0</v>
      </c>
      <c r="AZ350" s="51">
        <v>0</v>
      </c>
      <c r="BA350" s="51">
        <v>0</v>
      </c>
      <c r="BB350" s="51">
        <v>0</v>
      </c>
      <c r="BC350" s="51">
        <v>0</v>
      </c>
      <c r="BD350" s="51">
        <v>0</v>
      </c>
      <c r="BE350" s="51">
        <v>0</v>
      </c>
      <c r="BF350" s="51">
        <v>0</v>
      </c>
      <c r="BG350" s="51">
        <v>0</v>
      </c>
      <c r="BH350" s="51">
        <v>0</v>
      </c>
      <c r="BI350" s="51">
        <v>0</v>
      </c>
      <c r="BJ350" s="51">
        <v>0</v>
      </c>
      <c r="BK350" s="51">
        <v>0</v>
      </c>
      <c r="BL350" s="51">
        <v>0</v>
      </c>
      <c r="BM350" s="51">
        <v>0</v>
      </c>
      <c r="BN350" s="51">
        <v>0</v>
      </c>
      <c r="BO350" s="51">
        <v>0</v>
      </c>
      <c r="BP350" s="51">
        <v>0</v>
      </c>
      <c r="BQ350" s="51">
        <v>0</v>
      </c>
      <c r="BR350" s="51">
        <v>0</v>
      </c>
      <c r="BS350" s="51">
        <v>0</v>
      </c>
      <c r="BT350" s="51">
        <v>0</v>
      </c>
      <c r="BU350" s="51">
        <v>0</v>
      </c>
      <c r="BV350" s="51">
        <v>0</v>
      </c>
      <c r="BW350" s="51">
        <v>0</v>
      </c>
      <c r="BX350" s="51">
        <v>0</v>
      </c>
      <c r="BY350" s="51">
        <v>0</v>
      </c>
      <c r="BZ350" s="51">
        <v>0</v>
      </c>
      <c r="CA350" s="51">
        <v>0</v>
      </c>
      <c r="CB350" s="51">
        <v>0</v>
      </c>
      <c r="CC350" s="51">
        <v>0</v>
      </c>
      <c r="CD350" s="51">
        <v>0</v>
      </c>
    </row>
    <row r="351" spans="1:82" hidden="1" x14ac:dyDescent="0.2">
      <c r="A351" s="50" t="s">
        <v>418</v>
      </c>
      <c r="B351" s="50" t="s">
        <v>144</v>
      </c>
      <c r="C351" s="50" t="s">
        <v>717</v>
      </c>
      <c r="D351" s="50" t="s">
        <v>718</v>
      </c>
      <c r="E351" s="51">
        <v>0</v>
      </c>
      <c r="F351" s="51">
        <v>0</v>
      </c>
      <c r="G351" s="51">
        <v>0</v>
      </c>
      <c r="H351" s="51">
        <v>0</v>
      </c>
      <c r="I351" s="51">
        <v>0</v>
      </c>
      <c r="J351" s="51">
        <v>0</v>
      </c>
      <c r="K351" s="51">
        <v>0</v>
      </c>
      <c r="L351" s="51">
        <v>0</v>
      </c>
      <c r="M351" s="51">
        <v>0</v>
      </c>
      <c r="N351" s="51">
        <v>0</v>
      </c>
      <c r="O351" s="51">
        <v>0</v>
      </c>
      <c r="P351" s="51">
        <v>431320.16</v>
      </c>
      <c r="Q351" s="51">
        <v>431320.16</v>
      </c>
      <c r="R351" s="51">
        <v>0</v>
      </c>
      <c r="S351" s="51">
        <v>0</v>
      </c>
      <c r="T351" s="51">
        <v>0</v>
      </c>
      <c r="U351" s="51">
        <v>0</v>
      </c>
      <c r="V351" s="51">
        <v>0</v>
      </c>
      <c r="W351" s="51">
        <v>2412606.81</v>
      </c>
      <c r="X351" s="51">
        <v>0</v>
      </c>
      <c r="Y351" s="51">
        <v>584519.69999999995</v>
      </c>
      <c r="Z351" s="51">
        <v>576428.66999999993</v>
      </c>
      <c r="AA351" s="51">
        <v>576428.67000000004</v>
      </c>
      <c r="AB351" s="51">
        <v>583393.17000000004</v>
      </c>
      <c r="AC351" s="51">
        <v>589317.42000000004</v>
      </c>
      <c r="AD351" s="51">
        <v>589317.42000000004</v>
      </c>
      <c r="AE351" s="51">
        <v>1213719.3999999999</v>
      </c>
      <c r="AF351" s="51">
        <v>1282495.8099999998</v>
      </c>
      <c r="AG351" s="51">
        <v>1321935.6299999999</v>
      </c>
      <c r="AH351" s="51">
        <v>1176424.21</v>
      </c>
      <c r="AI351" s="51">
        <v>1192430.0899999901</v>
      </c>
      <c r="AJ351" s="51">
        <v>1177036.19</v>
      </c>
      <c r="AK351" s="51">
        <v>1232291.5999999901</v>
      </c>
      <c r="AL351" s="51">
        <v>1244095.3500000001</v>
      </c>
      <c r="AM351" s="51">
        <v>1750101.1500000001</v>
      </c>
      <c r="AN351" s="51">
        <v>2007304.5</v>
      </c>
      <c r="AO351" s="51">
        <v>2428275</v>
      </c>
      <c r="AP351" s="51">
        <v>2861433.77</v>
      </c>
      <c r="AQ351" s="51">
        <v>2861433.77</v>
      </c>
      <c r="AR351" s="51">
        <v>3703122.1</v>
      </c>
      <c r="AS351" s="51">
        <v>4101809.91</v>
      </c>
      <c r="AT351" s="51">
        <v>4128706.89</v>
      </c>
      <c r="AU351" s="51">
        <v>4127563.1300000004</v>
      </c>
      <c r="AV351" s="51">
        <v>4127260.34</v>
      </c>
      <c r="AW351" s="51">
        <v>4152990.23</v>
      </c>
      <c r="AX351" s="51">
        <v>4161265.27</v>
      </c>
      <c r="AY351" s="51">
        <v>4163947.98</v>
      </c>
      <c r="AZ351" s="51">
        <v>4174142.98</v>
      </c>
      <c r="BA351" s="51">
        <v>4174142.98</v>
      </c>
      <c r="BB351" s="51">
        <v>4239158.53</v>
      </c>
      <c r="BC351" s="51">
        <v>3374777.64</v>
      </c>
      <c r="BD351" s="51">
        <v>3374777.64</v>
      </c>
      <c r="BE351" s="51">
        <v>3374777.64</v>
      </c>
      <c r="BF351" s="51">
        <v>3374777.64</v>
      </c>
      <c r="BG351" s="51">
        <v>3374777.64</v>
      </c>
      <c r="BH351" s="51">
        <v>3374777.64</v>
      </c>
      <c r="BI351" s="51">
        <v>3374777.64</v>
      </c>
      <c r="BJ351" s="51">
        <v>3374777.64</v>
      </c>
      <c r="BK351" s="51">
        <v>3374777.64</v>
      </c>
      <c r="BL351" s="51">
        <v>3374777.64</v>
      </c>
      <c r="BM351" s="51">
        <v>3374777.64</v>
      </c>
      <c r="BN351" s="51">
        <v>3374777.64</v>
      </c>
      <c r="BO351" s="51">
        <v>3374777.64</v>
      </c>
      <c r="BP351" s="51">
        <v>3374777.64</v>
      </c>
      <c r="BQ351" s="51">
        <v>3374777.64</v>
      </c>
      <c r="BR351" s="51">
        <v>3374777.64</v>
      </c>
      <c r="BS351" s="51">
        <v>3374777.64</v>
      </c>
      <c r="BT351" s="51">
        <v>3374777.64</v>
      </c>
      <c r="BU351" s="51">
        <v>3374777.64</v>
      </c>
      <c r="BV351" s="51">
        <v>3374777.64</v>
      </c>
      <c r="BW351" s="51">
        <v>3374777.64</v>
      </c>
      <c r="BX351" s="51">
        <v>3374777.64</v>
      </c>
      <c r="BY351" s="51">
        <v>3374777.64</v>
      </c>
      <c r="BZ351" s="51">
        <v>3374777.64</v>
      </c>
      <c r="CA351" s="51">
        <v>3374777.64</v>
      </c>
      <c r="CB351" s="51">
        <v>3374777.64</v>
      </c>
      <c r="CC351" s="51">
        <v>3374777.64</v>
      </c>
      <c r="CD351" s="51">
        <v>3374777.64</v>
      </c>
    </row>
    <row r="352" spans="1:82" hidden="1" x14ac:dyDescent="0.2">
      <c r="A352" s="50" t="s">
        <v>418</v>
      </c>
      <c r="B352" s="50" t="s">
        <v>144</v>
      </c>
      <c r="C352" s="50" t="s">
        <v>719</v>
      </c>
      <c r="D352" s="50" t="s">
        <v>720</v>
      </c>
      <c r="E352" s="51">
        <v>43910.710000000006</v>
      </c>
      <c r="F352" s="51">
        <v>189476.09</v>
      </c>
      <c r="G352" s="51">
        <v>47227.96</v>
      </c>
      <c r="H352" s="51">
        <v>27020.870000000003</v>
      </c>
      <c r="I352" s="51">
        <v>42621.42</v>
      </c>
      <c r="J352" s="51">
        <v>25779.07</v>
      </c>
      <c r="K352" s="51">
        <v>21562.33</v>
      </c>
      <c r="L352" s="51">
        <v>20453.3</v>
      </c>
      <c r="M352" s="51">
        <v>13976.09</v>
      </c>
      <c r="N352" s="51">
        <v>-38112.189999952316</v>
      </c>
      <c r="O352" s="51">
        <v>-12533.959999988077</v>
      </c>
      <c r="P352" s="51">
        <v>-351585.04000005958</v>
      </c>
      <c r="Q352" s="51">
        <v>-351585.04000005958</v>
      </c>
      <c r="R352" s="51">
        <v>-8190.9599999821185</v>
      </c>
      <c r="S352" s="51">
        <v>1779.5899999451649</v>
      </c>
      <c r="T352" s="51">
        <v>-517.48000000476532</v>
      </c>
      <c r="U352" s="51">
        <v>-7884.3399996566768</v>
      </c>
      <c r="V352" s="51">
        <v>31846.249999985695</v>
      </c>
      <c r="W352" s="51">
        <v>-33362.960000015031</v>
      </c>
      <c r="X352" s="51">
        <v>-43338.629999978584</v>
      </c>
      <c r="Y352" s="51">
        <v>-56008.870000004768</v>
      </c>
      <c r="Z352" s="51">
        <v>-62125.819999992847</v>
      </c>
      <c r="AA352" s="51">
        <v>82314.949999988079</v>
      </c>
      <c r="AB352" s="51">
        <v>-27933.109999995242</v>
      </c>
      <c r="AC352" s="51">
        <v>-25904.089999914169</v>
      </c>
      <c r="AD352" s="51">
        <v>-25904.089999914169</v>
      </c>
      <c r="AE352" s="51">
        <v>7902.990000047721</v>
      </c>
      <c r="AF352" s="51">
        <v>11636.309999972582</v>
      </c>
      <c r="AG352" s="51">
        <v>-103782.49000008001</v>
      </c>
      <c r="AH352" s="51">
        <v>-4799.0199999799997</v>
      </c>
      <c r="AI352" s="51">
        <v>5885.3599998999998</v>
      </c>
      <c r="AJ352" s="51">
        <v>-556659.07999998005</v>
      </c>
      <c r="AK352" s="51">
        <v>33818.409999969997</v>
      </c>
      <c r="AL352" s="51">
        <v>404127.77999986993</v>
      </c>
      <c r="AM352" s="51">
        <v>15361.289999969071</v>
      </c>
      <c r="AN352" s="51">
        <v>11947.510000023991</v>
      </c>
      <c r="AO352" s="51">
        <v>80739.84000003431</v>
      </c>
      <c r="AP352" s="51">
        <v>99434.030000090599</v>
      </c>
      <c r="AQ352" s="51">
        <v>99434.030000090599</v>
      </c>
      <c r="AR352" s="51">
        <v>165426.31000000238</v>
      </c>
      <c r="AS352" s="51">
        <v>5460.0599999570986</v>
      </c>
      <c r="AT352" s="51">
        <v>7615.4499999880791</v>
      </c>
      <c r="AU352" s="51">
        <v>10122.19000005722</v>
      </c>
      <c r="AV352" s="51">
        <v>14341.079999983311</v>
      </c>
      <c r="AW352" s="51">
        <v>16193.740000009537</v>
      </c>
      <c r="AX352" s="51">
        <v>24011.97000002861</v>
      </c>
      <c r="AY352" s="51">
        <v>71893.480000019073</v>
      </c>
      <c r="AZ352" s="51">
        <v>77332.280000090599</v>
      </c>
      <c r="BA352" s="51">
        <v>102053.79999991879</v>
      </c>
      <c r="BB352" s="51">
        <v>84275.579999837093</v>
      </c>
      <c r="BC352" s="51">
        <v>-1773464.1299999573</v>
      </c>
      <c r="BD352" s="51">
        <v>-1773464.1299999573</v>
      </c>
      <c r="BE352" s="51">
        <v>-1773464.1299999573</v>
      </c>
      <c r="BF352" s="51">
        <v>-1773464.1299999573</v>
      </c>
      <c r="BG352" s="51">
        <v>-1773464.1299999573</v>
      </c>
      <c r="BH352" s="51">
        <v>-1773464.1299999573</v>
      </c>
      <c r="BI352" s="51">
        <v>-1773464.1299999573</v>
      </c>
      <c r="BJ352" s="51">
        <v>-1773464.1299999573</v>
      </c>
      <c r="BK352" s="51">
        <v>-1773464.1299999573</v>
      </c>
      <c r="BL352" s="51">
        <v>-1773464.1299999573</v>
      </c>
      <c r="BM352" s="51">
        <v>-1773464.1299999573</v>
      </c>
      <c r="BN352" s="51">
        <v>-1773464.1299999573</v>
      </c>
      <c r="BO352" s="51">
        <v>-1773464.1299999573</v>
      </c>
      <c r="BP352" s="51">
        <v>-1773464.1299999573</v>
      </c>
      <c r="BQ352" s="51">
        <v>-1773464.1299999573</v>
      </c>
      <c r="BR352" s="51">
        <v>-1773464.1299999573</v>
      </c>
      <c r="BS352" s="51">
        <v>-1773464.1299999573</v>
      </c>
      <c r="BT352" s="51">
        <v>-1773464.1299999573</v>
      </c>
      <c r="BU352" s="51">
        <v>-1773464.1299999573</v>
      </c>
      <c r="BV352" s="51">
        <v>-1773464.1299999573</v>
      </c>
      <c r="BW352" s="51">
        <v>-1773464.1299999573</v>
      </c>
      <c r="BX352" s="51">
        <v>-1773464.1299999573</v>
      </c>
      <c r="BY352" s="51">
        <v>-1773464.1299999573</v>
      </c>
      <c r="BZ352" s="51">
        <v>-1773464.1299999573</v>
      </c>
      <c r="CA352" s="51">
        <v>-1773464.1299999573</v>
      </c>
      <c r="CB352" s="51">
        <v>-1773464.1299999573</v>
      </c>
      <c r="CC352" s="51">
        <v>-1773464.1299999573</v>
      </c>
      <c r="CD352" s="51">
        <v>-1773464.1299999573</v>
      </c>
    </row>
    <row r="353" spans="1:82" hidden="1" x14ac:dyDescent="0.2">
      <c r="A353" s="50" t="s">
        <v>418</v>
      </c>
      <c r="B353" s="50" t="s">
        <v>144</v>
      </c>
      <c r="C353" s="50" t="s">
        <v>721</v>
      </c>
      <c r="D353" s="50" t="s">
        <v>722</v>
      </c>
      <c r="E353" s="51">
        <v>0</v>
      </c>
      <c r="F353" s="51">
        <v>0</v>
      </c>
      <c r="G353" s="51">
        <v>0</v>
      </c>
      <c r="H353" s="51">
        <v>0</v>
      </c>
      <c r="I353" s="51">
        <v>0</v>
      </c>
      <c r="J353" s="51">
        <v>0</v>
      </c>
      <c r="K353" s="51">
        <v>0</v>
      </c>
      <c r="L353" s="51">
        <v>0</v>
      </c>
      <c r="M353" s="51">
        <v>0</v>
      </c>
      <c r="N353" s="51">
        <v>0</v>
      </c>
      <c r="O353" s="51">
        <v>0</v>
      </c>
      <c r="P353" s="51">
        <v>0</v>
      </c>
      <c r="Q353" s="51">
        <v>0</v>
      </c>
      <c r="R353" s="51">
        <v>0</v>
      </c>
      <c r="S353" s="51">
        <v>0</v>
      </c>
      <c r="T353" s="51">
        <v>0</v>
      </c>
      <c r="U353" s="51">
        <v>0</v>
      </c>
      <c r="V353" s="51">
        <v>0</v>
      </c>
      <c r="W353" s="51">
        <v>0</v>
      </c>
      <c r="X353" s="51">
        <v>0</v>
      </c>
      <c r="Y353" s="51">
        <v>0</v>
      </c>
      <c r="Z353" s="51">
        <v>0</v>
      </c>
      <c r="AA353" s="51">
        <v>119422.5</v>
      </c>
      <c r="AB353" s="51">
        <v>125575</v>
      </c>
      <c r="AC353" s="51">
        <v>148615</v>
      </c>
      <c r="AD353" s="51">
        <v>148615</v>
      </c>
      <c r="AE353" s="51">
        <v>161382.5</v>
      </c>
      <c r="AF353" s="51">
        <v>171462.52</v>
      </c>
      <c r="AG353" s="51">
        <v>228887.33000000002</v>
      </c>
      <c r="AH353" s="51">
        <v>276815.64</v>
      </c>
      <c r="AI353" s="51">
        <v>347649.11</v>
      </c>
      <c r="AJ353" s="51">
        <v>485824.64</v>
      </c>
      <c r="AK353" s="51">
        <v>594312.99</v>
      </c>
      <c r="AL353" s="51">
        <v>869517.58000000007</v>
      </c>
      <c r="AM353" s="51">
        <v>1048556.0900000001</v>
      </c>
      <c r="AN353" s="51">
        <v>1109034.77</v>
      </c>
      <c r="AO353" s="51">
        <v>1290774.56</v>
      </c>
      <c r="AP353" s="51">
        <v>2099527.0499999998</v>
      </c>
      <c r="AQ353" s="51">
        <v>2099527.0499999998</v>
      </c>
      <c r="AR353" s="51">
        <v>1936800.91</v>
      </c>
      <c r="AS353" s="51">
        <v>2297678.29</v>
      </c>
      <c r="AT353" s="51">
        <v>2753327.65</v>
      </c>
      <c r="AU353" s="51">
        <v>2962454.62</v>
      </c>
      <c r="AV353" s="51">
        <v>3034842.3600000003</v>
      </c>
      <c r="AW353" s="51">
        <v>3253404.67</v>
      </c>
      <c r="AX353" s="51">
        <v>3410327.7399999998</v>
      </c>
      <c r="AY353" s="51">
        <v>3730428.74</v>
      </c>
      <c r="AZ353" s="51">
        <v>3976127.48</v>
      </c>
      <c r="BA353" s="51">
        <v>4133196.3200000003</v>
      </c>
      <c r="BB353" s="51">
        <v>4190909.2</v>
      </c>
      <c r="BC353" s="51">
        <v>4186301.3400000003</v>
      </c>
      <c r="BD353" s="51">
        <v>4186301.3400000003</v>
      </c>
      <c r="BE353" s="51">
        <v>4099086.7287500002</v>
      </c>
      <c r="BF353" s="51">
        <v>4011872.1175000002</v>
      </c>
      <c r="BG353" s="51">
        <v>3924657.5062500001</v>
      </c>
      <c r="BH353" s="51">
        <v>3837442.8950000005</v>
      </c>
      <c r="BI353" s="51">
        <v>3750228.2837500004</v>
      </c>
      <c r="BJ353" s="51">
        <v>3663013.6725000003</v>
      </c>
      <c r="BK353" s="51">
        <v>3575799.0612500003</v>
      </c>
      <c r="BL353" s="51">
        <v>3488584.45</v>
      </c>
      <c r="BM353" s="51">
        <v>3401369.8387500001</v>
      </c>
      <c r="BN353" s="51">
        <v>3314155.2275</v>
      </c>
      <c r="BO353" s="51">
        <v>3226940.6162500004</v>
      </c>
      <c r="BP353" s="51">
        <v>3139726.0050000004</v>
      </c>
      <c r="BQ353" s="51">
        <v>3139726.0050000004</v>
      </c>
      <c r="BR353" s="51">
        <v>3052511.3937500003</v>
      </c>
      <c r="BS353" s="51">
        <v>2965296.7825000007</v>
      </c>
      <c r="BT353" s="51">
        <v>2878082.1712500006</v>
      </c>
      <c r="BU353" s="51">
        <v>2790867.5600000005</v>
      </c>
      <c r="BV353" s="51">
        <v>2703652.9487500004</v>
      </c>
      <c r="BW353" s="51">
        <v>2616438.3375000004</v>
      </c>
      <c r="BX353" s="51">
        <v>2529223.7262500003</v>
      </c>
      <c r="BY353" s="51">
        <v>2442009.1150000002</v>
      </c>
      <c r="BZ353" s="51">
        <v>2354794.5037500001</v>
      </c>
      <c r="CA353" s="51">
        <v>2267579.8925000001</v>
      </c>
      <c r="CB353" s="51">
        <v>2180365.28125</v>
      </c>
      <c r="CC353" s="51">
        <v>2093150.6700099998</v>
      </c>
      <c r="CD353" s="51">
        <v>2093150.6700099998</v>
      </c>
    </row>
    <row r="354" spans="1:82" hidden="1" x14ac:dyDescent="0.2">
      <c r="A354" s="50" t="s">
        <v>418</v>
      </c>
      <c r="B354" s="50" t="s">
        <v>144</v>
      </c>
      <c r="C354" s="50" t="s">
        <v>312</v>
      </c>
      <c r="D354" s="50" t="s">
        <v>723</v>
      </c>
      <c r="E354" s="51">
        <v>1357425077</v>
      </c>
      <c r="F354" s="51">
        <v>1364014535</v>
      </c>
      <c r="G354" s="51">
        <v>1370603993</v>
      </c>
      <c r="H354" s="51">
        <v>1377193451</v>
      </c>
      <c r="I354" s="51">
        <v>1383782909</v>
      </c>
      <c r="J354" s="51">
        <v>1390372367</v>
      </c>
      <c r="K354" s="51">
        <v>1396961825</v>
      </c>
      <c r="L354" s="51">
        <v>1399756586</v>
      </c>
      <c r="M354" s="51">
        <v>1400831021</v>
      </c>
      <c r="N354" s="51">
        <v>1402509983.1299999</v>
      </c>
      <c r="O354" s="51">
        <v>1404385692.5600002</v>
      </c>
      <c r="P354" s="51">
        <v>1406167899.99</v>
      </c>
      <c r="Q354" s="51">
        <v>1406167899.99</v>
      </c>
      <c r="R354" s="51">
        <v>1551974541.4200001</v>
      </c>
      <c r="S354" s="51">
        <v>1419014278.99</v>
      </c>
      <c r="T354" s="51">
        <v>1425437466.99</v>
      </c>
      <c r="U354" s="51">
        <v>1431487003.05</v>
      </c>
      <c r="V354" s="51">
        <v>1430593505.6099999</v>
      </c>
      <c r="W354" s="51">
        <v>1429548688.77</v>
      </c>
      <c r="X354" s="51">
        <v>1435971876.77</v>
      </c>
      <c r="Y354" s="51">
        <v>1442395064.77</v>
      </c>
      <c r="Z354" s="51">
        <v>1447584327.4400001</v>
      </c>
      <c r="AA354" s="51">
        <v>1452773590.1099999</v>
      </c>
      <c r="AB354" s="51">
        <v>1457962852.78</v>
      </c>
      <c r="AC354" s="51">
        <v>1464386040.78</v>
      </c>
      <c r="AD354" s="51">
        <v>1464386040.78</v>
      </c>
      <c r="AE354" s="51">
        <v>1471171975.78</v>
      </c>
      <c r="AF354" s="51">
        <v>1493488675.6199999</v>
      </c>
      <c r="AG354" s="51">
        <v>1499749049.6199999</v>
      </c>
      <c r="AH354" s="51">
        <v>1505832978.73999</v>
      </c>
      <c r="AI354" s="51">
        <v>1512093352.74</v>
      </c>
      <c r="AJ354" s="51">
        <v>1520871516.45</v>
      </c>
      <c r="AK354" s="51">
        <v>1527131890.45</v>
      </c>
      <c r="AL354" s="51">
        <v>1533392264.45</v>
      </c>
      <c r="AM354" s="51">
        <v>1539715666.1700001</v>
      </c>
      <c r="AN354" s="51">
        <v>1545976040.1700001</v>
      </c>
      <c r="AO354" s="51">
        <v>1552236414.1700001</v>
      </c>
      <c r="AP354" s="51">
        <v>1561181003.1800001</v>
      </c>
      <c r="AQ354" s="51">
        <v>1561181003.1800001</v>
      </c>
      <c r="AR354" s="51">
        <v>1569280279.7700002</v>
      </c>
      <c r="AS354" s="51">
        <v>1577379556.77</v>
      </c>
      <c r="AT354" s="51">
        <v>1587406859.6199999</v>
      </c>
      <c r="AU354" s="51">
        <v>1595239705.27</v>
      </c>
      <c r="AV354" s="51">
        <v>1603338982.27</v>
      </c>
      <c r="AW354" s="51">
        <v>1611619813.3899999</v>
      </c>
      <c r="AX354" s="51">
        <v>1619719090.3899999</v>
      </c>
      <c r="AY354" s="51">
        <v>1629886085.8</v>
      </c>
      <c r="AZ354" s="51">
        <v>1638671949.6499999</v>
      </c>
      <c r="BA354" s="51">
        <v>1647457793.6499999</v>
      </c>
      <c r="BB354" s="51">
        <v>1656243637.6499999</v>
      </c>
      <c r="BC354" s="51">
        <v>1667986919.29</v>
      </c>
      <c r="BD354" s="51">
        <v>1667986919.29</v>
      </c>
      <c r="BE354" s="51">
        <v>1661488796</v>
      </c>
      <c r="BF354" s="51">
        <v>1672502843</v>
      </c>
      <c r="BG354" s="51">
        <v>1683516889</v>
      </c>
      <c r="BH354" s="51">
        <v>1694530936</v>
      </c>
      <c r="BI354" s="51">
        <v>1691744982</v>
      </c>
      <c r="BJ354" s="51">
        <v>1688959029</v>
      </c>
      <c r="BK354" s="51">
        <v>1699973075</v>
      </c>
      <c r="BL354" s="51">
        <v>1710987122</v>
      </c>
      <c r="BM354" s="51">
        <v>1722001169</v>
      </c>
      <c r="BN354" s="51">
        <v>1733015215</v>
      </c>
      <c r="BO354" s="51">
        <v>1744029262</v>
      </c>
      <c r="BP354" s="51">
        <v>1755043308</v>
      </c>
      <c r="BQ354" s="51">
        <v>1755043308</v>
      </c>
      <c r="BR354" s="51">
        <v>1767159511</v>
      </c>
      <c r="BS354" s="51">
        <v>1779275714</v>
      </c>
      <c r="BT354" s="51">
        <v>1791391916</v>
      </c>
      <c r="BU354" s="51">
        <v>1803508119</v>
      </c>
      <c r="BV354" s="51">
        <v>1814124322</v>
      </c>
      <c r="BW354" s="51">
        <v>1824740525</v>
      </c>
      <c r="BX354" s="51">
        <v>1836856727</v>
      </c>
      <c r="BY354" s="51">
        <v>1848972930</v>
      </c>
      <c r="BZ354" s="51">
        <v>1861089133</v>
      </c>
      <c r="CA354" s="51">
        <v>1873205335</v>
      </c>
      <c r="CB354" s="51">
        <v>1885321538</v>
      </c>
      <c r="CC354" s="51">
        <v>1897437741</v>
      </c>
      <c r="CD354" s="51">
        <v>1897437741</v>
      </c>
    </row>
    <row r="355" spans="1:82" hidden="1" x14ac:dyDescent="0.2">
      <c r="A355" s="50" t="s">
        <v>418</v>
      </c>
      <c r="B355" s="50" t="s">
        <v>144</v>
      </c>
      <c r="C355" s="50" t="s">
        <v>724</v>
      </c>
      <c r="D355" s="50" t="s">
        <v>725</v>
      </c>
      <c r="E355" s="51">
        <v>0</v>
      </c>
      <c r="F355" s="51">
        <v>0</v>
      </c>
      <c r="G355" s="51">
        <v>0</v>
      </c>
      <c r="H355" s="51">
        <v>0</v>
      </c>
      <c r="I355" s="51">
        <v>0</v>
      </c>
      <c r="J355" s="51">
        <v>0</v>
      </c>
      <c r="K355" s="51">
        <v>0</v>
      </c>
      <c r="L355" s="51">
        <v>0</v>
      </c>
      <c r="M355" s="51">
        <v>0</v>
      </c>
      <c r="N355" s="51">
        <v>0</v>
      </c>
      <c r="O355" s="51">
        <v>0</v>
      </c>
      <c r="P355" s="51">
        <v>6549909.5800000001</v>
      </c>
      <c r="Q355" s="51">
        <v>6549909.5800000001</v>
      </c>
      <c r="R355" s="51">
        <v>108953.83</v>
      </c>
      <c r="S355" s="51">
        <v>298743.78000000003</v>
      </c>
      <c r="T355" s="51">
        <v>443122.9</v>
      </c>
      <c r="U355" s="51">
        <v>7149378.1699999999</v>
      </c>
      <c r="V355" s="51">
        <v>7281993.21</v>
      </c>
      <c r="W355" s="51">
        <v>8755037.0700000003</v>
      </c>
      <c r="X355" s="51">
        <v>7435515.7400000002</v>
      </c>
      <c r="Y355" s="51">
        <v>7410796.4700000007</v>
      </c>
      <c r="Z355" s="51">
        <v>5110412.08</v>
      </c>
      <c r="AA355" s="51">
        <v>1188516.23</v>
      </c>
      <c r="AB355" s="51">
        <v>108128.3899999999</v>
      </c>
      <c r="AC355" s="51">
        <v>107796.42</v>
      </c>
      <c r="AD355" s="51">
        <v>107796.42</v>
      </c>
      <c r="AE355" s="51">
        <v>-464683.97000000003</v>
      </c>
      <c r="AF355" s="51">
        <v>-459223.39999999997</v>
      </c>
      <c r="AG355" s="51">
        <v>-455393.91</v>
      </c>
      <c r="AH355" s="51">
        <v>-1030.93</v>
      </c>
      <c r="AI355" s="51">
        <v>-364.88</v>
      </c>
      <c r="AJ355" s="51">
        <v>-364.88</v>
      </c>
      <c r="AK355" s="51">
        <v>698.6</v>
      </c>
      <c r="AL355" s="51">
        <v>992.98</v>
      </c>
      <c r="AM355" s="51">
        <v>1280.18</v>
      </c>
      <c r="AN355" s="51">
        <v>424751.3</v>
      </c>
      <c r="AO355" s="51">
        <v>13278.190000000002</v>
      </c>
      <c r="AP355" s="51">
        <v>13984.49</v>
      </c>
      <c r="AQ355" s="51">
        <v>13984.49</v>
      </c>
      <c r="AR355" s="51">
        <v>13984.49</v>
      </c>
      <c r="AS355" s="51">
        <v>13984.49</v>
      </c>
      <c r="AT355" s="51">
        <v>13984.49</v>
      </c>
      <c r="AU355" s="51">
        <v>13984.49</v>
      </c>
      <c r="AV355" s="51">
        <v>20840.309999999998</v>
      </c>
      <c r="AW355" s="51">
        <v>23214.31</v>
      </c>
      <c r="AX355" s="51">
        <v>13474.990000000002</v>
      </c>
      <c r="AY355" s="51">
        <v>15909.82</v>
      </c>
      <c r="AZ355" s="51">
        <v>15909.82</v>
      </c>
      <c r="BA355" s="51">
        <v>14692.4</v>
      </c>
      <c r="BB355" s="51">
        <v>14692.4</v>
      </c>
      <c r="BC355" s="51">
        <v>14692.4</v>
      </c>
      <c r="BD355" s="51">
        <v>14692.4</v>
      </c>
      <c r="BE355" s="51">
        <v>-46357397.909999996</v>
      </c>
      <c r="BF355" s="51">
        <v>-43333712.050000004</v>
      </c>
      <c r="BG355" s="51">
        <v>-40147619.360000007</v>
      </c>
      <c r="BH355" s="51">
        <v>-38112547.170000002</v>
      </c>
      <c r="BI355" s="51">
        <v>-36223970.290000007</v>
      </c>
      <c r="BJ355" s="51">
        <v>-31930048.339999996</v>
      </c>
      <c r="BK355" s="51">
        <v>-27593565.390000004</v>
      </c>
      <c r="BL355" s="51">
        <v>-46573114.990000002</v>
      </c>
      <c r="BM355" s="51">
        <v>-45285548.339999996</v>
      </c>
      <c r="BN355" s="51">
        <v>-54962375.319999993</v>
      </c>
      <c r="BO355" s="51">
        <v>-54059036.970000006</v>
      </c>
      <c r="BP355" s="51">
        <v>-52655996.599999987</v>
      </c>
      <c r="BQ355" s="51">
        <v>-52655996.599999987</v>
      </c>
      <c r="BR355" s="51">
        <v>-51322084.349999987</v>
      </c>
      <c r="BS355" s="51">
        <v>-50032365.849999994</v>
      </c>
      <c r="BT355" s="51">
        <v>-48706812.089999989</v>
      </c>
      <c r="BU355" s="51">
        <v>-47706848.859999992</v>
      </c>
      <c r="BV355" s="51">
        <v>-44120479.409999996</v>
      </c>
      <c r="BW355" s="51">
        <v>-40536363.919999994</v>
      </c>
      <c r="BX355" s="51">
        <v>-36961167.069999993</v>
      </c>
      <c r="BY355" s="51">
        <v>-45854090.70000001</v>
      </c>
      <c r="BZ355" s="51">
        <v>-44828672.230000004</v>
      </c>
      <c r="CA355" s="51">
        <v>-43238894.780000001</v>
      </c>
      <c r="CB355" s="51">
        <v>-46180230.289999999</v>
      </c>
      <c r="CC355" s="51">
        <v>-44412678.770000003</v>
      </c>
      <c r="CD355" s="51">
        <v>-44412678.770000003</v>
      </c>
    </row>
    <row r="356" spans="1:82" hidden="1" x14ac:dyDescent="0.2">
      <c r="A356" s="50" t="s">
        <v>418</v>
      </c>
      <c r="B356" s="50" t="s">
        <v>144</v>
      </c>
      <c r="C356" s="50" t="s">
        <v>726</v>
      </c>
      <c r="D356" s="50" t="s">
        <v>727</v>
      </c>
      <c r="E356" s="51">
        <v>0.02</v>
      </c>
      <c r="F356" s="51">
        <v>0.02</v>
      </c>
      <c r="G356" s="51">
        <v>0.02</v>
      </c>
      <c r="H356" s="51">
        <v>0.02</v>
      </c>
      <c r="I356" s="51">
        <v>0.02</v>
      </c>
      <c r="J356" s="51">
        <v>0.02</v>
      </c>
      <c r="K356" s="51">
        <v>0.02</v>
      </c>
      <c r="L356" s="51">
        <v>0.02</v>
      </c>
      <c r="M356" s="51">
        <v>0.02</v>
      </c>
      <c r="N356" s="51">
        <v>0.02</v>
      </c>
      <c r="O356" s="51">
        <v>0.02</v>
      </c>
      <c r="P356" s="51">
        <v>0.02</v>
      </c>
      <c r="Q356" s="51">
        <v>0.02</v>
      </c>
      <c r="R356" s="51">
        <v>0.02</v>
      </c>
      <c r="S356" s="51">
        <v>0.02</v>
      </c>
      <c r="T356" s="51">
        <v>0.02</v>
      </c>
      <c r="U356" s="51">
        <v>0.02</v>
      </c>
      <c r="V356" s="51">
        <v>0.02</v>
      </c>
      <c r="W356" s="51">
        <v>0.02</v>
      </c>
      <c r="X356" s="51">
        <v>0.02</v>
      </c>
      <c r="Y356" s="51">
        <v>0.02</v>
      </c>
      <c r="Z356" s="51">
        <v>0.02</v>
      </c>
      <c r="AA356" s="51">
        <v>0.02</v>
      </c>
      <c r="AB356" s="51">
        <v>0.02</v>
      </c>
      <c r="AC356" s="51">
        <v>0.02</v>
      </c>
      <c r="AD356" s="51">
        <v>0.02</v>
      </c>
      <c r="AE356" s="51">
        <v>0.02</v>
      </c>
      <c r="AF356" s="51">
        <v>0.02</v>
      </c>
      <c r="AG356" s="51">
        <v>0.02</v>
      </c>
      <c r="AH356" s="51">
        <v>0.02</v>
      </c>
      <c r="AI356" s="51">
        <v>0.02</v>
      </c>
      <c r="AJ356" s="51">
        <v>0.02</v>
      </c>
      <c r="AK356" s="51">
        <v>0.02</v>
      </c>
      <c r="AL356" s="51">
        <v>0.02</v>
      </c>
      <c r="AM356" s="51">
        <v>0.02</v>
      </c>
      <c r="AN356" s="51">
        <v>0.02</v>
      </c>
      <c r="AO356" s="51">
        <v>0.02</v>
      </c>
      <c r="AP356" s="51">
        <v>0.02</v>
      </c>
      <c r="AQ356" s="51">
        <v>0.02</v>
      </c>
      <c r="AR356" s="51">
        <v>0.02</v>
      </c>
      <c r="AS356" s="51">
        <v>0.02</v>
      </c>
      <c r="AT356" s="51">
        <v>0.02</v>
      </c>
      <c r="AU356" s="51">
        <v>0.02</v>
      </c>
      <c r="AV356" s="51">
        <v>0.02</v>
      </c>
      <c r="AW356" s="51">
        <v>0</v>
      </c>
      <c r="AX356" s="51">
        <v>0</v>
      </c>
      <c r="AY356" s="51">
        <v>0</v>
      </c>
      <c r="AZ356" s="51">
        <v>0</v>
      </c>
      <c r="BA356" s="51">
        <v>0</v>
      </c>
      <c r="BB356" s="51">
        <v>0</v>
      </c>
      <c r="BC356" s="51">
        <v>0</v>
      </c>
      <c r="BD356" s="51">
        <v>0</v>
      </c>
      <c r="BE356" s="51">
        <v>0</v>
      </c>
      <c r="BF356" s="51">
        <v>0</v>
      </c>
      <c r="BG356" s="51">
        <v>0</v>
      </c>
      <c r="BH356" s="51">
        <v>0</v>
      </c>
      <c r="BI356" s="51">
        <v>0</v>
      </c>
      <c r="BJ356" s="51">
        <v>0</v>
      </c>
      <c r="BK356" s="51">
        <v>0</v>
      </c>
      <c r="BL356" s="51">
        <v>0</v>
      </c>
      <c r="BM356" s="51">
        <v>0</v>
      </c>
      <c r="BN356" s="51">
        <v>0</v>
      </c>
      <c r="BO356" s="51">
        <v>0</v>
      </c>
      <c r="BP356" s="51">
        <v>0</v>
      </c>
      <c r="BQ356" s="51">
        <v>0</v>
      </c>
      <c r="BR356" s="51">
        <v>0</v>
      </c>
      <c r="BS356" s="51">
        <v>0</v>
      </c>
      <c r="BT356" s="51">
        <v>0</v>
      </c>
      <c r="BU356" s="51">
        <v>0</v>
      </c>
      <c r="BV356" s="51">
        <v>0</v>
      </c>
      <c r="BW356" s="51">
        <v>0</v>
      </c>
      <c r="BX356" s="51">
        <v>0</v>
      </c>
      <c r="BY356" s="51">
        <v>0</v>
      </c>
      <c r="BZ356" s="51">
        <v>0</v>
      </c>
      <c r="CA356" s="51">
        <v>0</v>
      </c>
      <c r="CB356" s="51">
        <v>0</v>
      </c>
      <c r="CC356" s="51">
        <v>0</v>
      </c>
      <c r="CD356" s="51">
        <v>0</v>
      </c>
    </row>
    <row r="357" spans="1:82" hidden="1" x14ac:dyDescent="0.2">
      <c r="A357" s="50" t="s">
        <v>418</v>
      </c>
      <c r="B357" s="50" t="s">
        <v>144</v>
      </c>
      <c r="C357" s="50" t="s">
        <v>728</v>
      </c>
      <c r="D357" s="50" t="s">
        <v>729</v>
      </c>
      <c r="E357" s="51">
        <v>0</v>
      </c>
      <c r="F357" s="51">
        <v>0</v>
      </c>
      <c r="G357" s="51">
        <v>0</v>
      </c>
      <c r="H357" s="51">
        <v>0</v>
      </c>
      <c r="I357" s="51">
        <v>0</v>
      </c>
      <c r="J357" s="51">
        <v>0</v>
      </c>
      <c r="K357" s="51">
        <v>0</v>
      </c>
      <c r="L357" s="51">
        <v>0</v>
      </c>
      <c r="M357" s="51">
        <v>0</v>
      </c>
      <c r="N357" s="51">
        <v>3.3</v>
      </c>
      <c r="O357" s="51">
        <v>3.3</v>
      </c>
      <c r="P357" s="51">
        <v>3.3</v>
      </c>
      <c r="Q357" s="51">
        <v>3.3</v>
      </c>
      <c r="R357" s="51">
        <v>3.3</v>
      </c>
      <c r="S357" s="51">
        <v>3.3</v>
      </c>
      <c r="T357" s="51">
        <v>3.3</v>
      </c>
      <c r="U357" s="51">
        <v>3.3</v>
      </c>
      <c r="V357" s="51">
        <v>3.3</v>
      </c>
      <c r="W357" s="51">
        <v>3.3</v>
      </c>
      <c r="X357" s="51">
        <v>3.3</v>
      </c>
      <c r="Y357" s="51">
        <v>3.3</v>
      </c>
      <c r="Z357" s="51">
        <v>3.3</v>
      </c>
      <c r="AA357" s="51">
        <v>3.3</v>
      </c>
      <c r="AB357" s="51">
        <v>3.3</v>
      </c>
      <c r="AC357" s="51">
        <v>3.3</v>
      </c>
      <c r="AD357" s="51">
        <v>3.3</v>
      </c>
      <c r="AE357" s="51">
        <v>3.3</v>
      </c>
      <c r="AF357" s="51">
        <v>3.3</v>
      </c>
      <c r="AG357" s="51">
        <v>3.3</v>
      </c>
      <c r="AH357" s="51">
        <v>3.3</v>
      </c>
      <c r="AI357" s="51">
        <v>3.3</v>
      </c>
      <c r="AJ357" s="51">
        <v>3.3</v>
      </c>
      <c r="AK357" s="51">
        <v>3.3</v>
      </c>
      <c r="AL357" s="51">
        <v>3.3</v>
      </c>
      <c r="AM357" s="51">
        <v>3.3</v>
      </c>
      <c r="AN357" s="51">
        <v>3.3</v>
      </c>
      <c r="AO357" s="51">
        <v>3.3</v>
      </c>
      <c r="AP357" s="51">
        <v>3.3</v>
      </c>
      <c r="AQ357" s="51">
        <v>3.3</v>
      </c>
      <c r="AR357" s="51">
        <v>3.3</v>
      </c>
      <c r="AS357" s="51">
        <v>3.3</v>
      </c>
      <c r="AT357" s="51">
        <v>3.3</v>
      </c>
      <c r="AU357" s="51">
        <v>3.3</v>
      </c>
      <c r="AV357" s="51">
        <v>3.3</v>
      </c>
      <c r="AW357" s="51">
        <v>3.3</v>
      </c>
      <c r="AX357" s="51">
        <v>3.3</v>
      </c>
      <c r="AY357" s="51">
        <v>3.3</v>
      </c>
      <c r="AZ357" s="51">
        <v>3.3</v>
      </c>
      <c r="BA357" s="51">
        <v>3.3</v>
      </c>
      <c r="BB357" s="51">
        <v>3.3</v>
      </c>
      <c r="BC357" s="51">
        <v>3.3</v>
      </c>
      <c r="BD357" s="51">
        <v>3.3</v>
      </c>
      <c r="BE357" s="51">
        <v>3.3</v>
      </c>
      <c r="BF357" s="51">
        <v>3.3</v>
      </c>
      <c r="BG357" s="51">
        <v>3.3</v>
      </c>
      <c r="BH357" s="51">
        <v>3.3</v>
      </c>
      <c r="BI357" s="51">
        <v>3.3</v>
      </c>
      <c r="BJ357" s="51">
        <v>3.3</v>
      </c>
      <c r="BK357" s="51">
        <v>3.3</v>
      </c>
      <c r="BL357" s="51">
        <v>3.3</v>
      </c>
      <c r="BM357" s="51">
        <v>3.3</v>
      </c>
      <c r="BN357" s="51">
        <v>3.3</v>
      </c>
      <c r="BO357" s="51">
        <v>3.3</v>
      </c>
      <c r="BP357" s="51">
        <v>3.3</v>
      </c>
      <c r="BQ357" s="51">
        <v>3.3</v>
      </c>
      <c r="BR357" s="51">
        <v>3.3</v>
      </c>
      <c r="BS357" s="51">
        <v>3.3</v>
      </c>
      <c r="BT357" s="51">
        <v>3.3</v>
      </c>
      <c r="BU357" s="51">
        <v>3.3</v>
      </c>
      <c r="BV357" s="51">
        <v>3.3</v>
      </c>
      <c r="BW357" s="51">
        <v>3.3</v>
      </c>
      <c r="BX357" s="51">
        <v>3.3</v>
      </c>
      <c r="BY357" s="51">
        <v>3.3</v>
      </c>
      <c r="BZ357" s="51">
        <v>3.3</v>
      </c>
      <c r="CA357" s="51">
        <v>3.3</v>
      </c>
      <c r="CB357" s="51">
        <v>3.3</v>
      </c>
      <c r="CC357" s="51">
        <v>3.3</v>
      </c>
      <c r="CD357" s="51">
        <v>3.3</v>
      </c>
    </row>
    <row r="358" spans="1:82" hidden="1" x14ac:dyDescent="0.2">
      <c r="A358" s="50" t="s">
        <v>418</v>
      </c>
      <c r="B358" s="50" t="s">
        <v>144</v>
      </c>
      <c r="C358" s="50" t="s">
        <v>730</v>
      </c>
      <c r="D358" s="50" t="s">
        <v>731</v>
      </c>
      <c r="E358" s="51">
        <v>52924.9</v>
      </c>
      <c r="F358" s="51">
        <v>52924.9</v>
      </c>
      <c r="G358" s="51">
        <v>52924.9</v>
      </c>
      <c r="H358" s="51">
        <v>52924.9</v>
      </c>
      <c r="I358" s="51">
        <v>52924.9</v>
      </c>
      <c r="J358" s="51">
        <v>52924.9</v>
      </c>
      <c r="K358" s="51">
        <v>52924.9</v>
      </c>
      <c r="L358" s="51">
        <v>52924.9</v>
      </c>
      <c r="M358" s="51">
        <v>52924.9</v>
      </c>
      <c r="N358" s="51">
        <v>52924.9</v>
      </c>
      <c r="O358" s="51">
        <v>52924.9</v>
      </c>
      <c r="P358" s="51">
        <v>52924.9</v>
      </c>
      <c r="Q358" s="51">
        <v>52924.9</v>
      </c>
      <c r="R358" s="51">
        <v>52924.9</v>
      </c>
      <c r="S358" s="51">
        <v>52924.9</v>
      </c>
      <c r="T358" s="51">
        <v>52924.9</v>
      </c>
      <c r="U358" s="51">
        <v>52924.9</v>
      </c>
      <c r="V358" s="51">
        <v>52924.9</v>
      </c>
      <c r="W358" s="51">
        <v>52924.9</v>
      </c>
      <c r="X358" s="51">
        <v>52924.9</v>
      </c>
      <c r="Y358" s="51">
        <v>52924.9</v>
      </c>
      <c r="Z358" s="51">
        <v>52924.9</v>
      </c>
      <c r="AA358" s="51">
        <v>52924.9</v>
      </c>
      <c r="AB358" s="51">
        <v>52924.9</v>
      </c>
      <c r="AC358" s="51">
        <v>52924.9</v>
      </c>
      <c r="AD358" s="51">
        <v>52924.9</v>
      </c>
      <c r="AE358" s="51">
        <v>52924.9</v>
      </c>
      <c r="AF358" s="51">
        <v>52924.9</v>
      </c>
      <c r="AG358" s="51">
        <v>52924.9</v>
      </c>
      <c r="AH358" s="51">
        <v>52924.9</v>
      </c>
      <c r="AI358" s="51">
        <v>52924.9</v>
      </c>
      <c r="AJ358" s="51">
        <v>52924.9</v>
      </c>
      <c r="AK358" s="51">
        <v>52924.9</v>
      </c>
      <c r="AL358" s="51">
        <v>52924.9</v>
      </c>
      <c r="AM358" s="51">
        <v>52924.9</v>
      </c>
      <c r="AN358" s="51">
        <v>52924.9</v>
      </c>
      <c r="AO358" s="51">
        <v>52924.9</v>
      </c>
      <c r="AP358" s="51">
        <v>52924.9</v>
      </c>
      <c r="AQ358" s="51">
        <v>52924.9</v>
      </c>
      <c r="AR358" s="51">
        <v>52924.9</v>
      </c>
      <c r="AS358" s="51">
        <v>52924.9</v>
      </c>
      <c r="AT358" s="51">
        <v>52924.9</v>
      </c>
      <c r="AU358" s="51">
        <v>52924.9</v>
      </c>
      <c r="AV358" s="51">
        <v>52924.9</v>
      </c>
      <c r="AW358" s="51">
        <v>52924.9</v>
      </c>
      <c r="AX358" s="51">
        <v>52924.9</v>
      </c>
      <c r="AY358" s="51">
        <v>52924.9</v>
      </c>
      <c r="AZ358" s="51">
        <v>52924.9</v>
      </c>
      <c r="BA358" s="51">
        <v>52924.9</v>
      </c>
      <c r="BB358" s="51">
        <v>52924.9</v>
      </c>
      <c r="BC358" s="51">
        <v>52924.9</v>
      </c>
      <c r="BD358" s="51">
        <v>52924.9</v>
      </c>
      <c r="BE358" s="51">
        <v>52924.9</v>
      </c>
      <c r="BF358" s="51">
        <v>52924.9</v>
      </c>
      <c r="BG358" s="51">
        <v>52924.9</v>
      </c>
      <c r="BH358" s="51">
        <v>52924.9</v>
      </c>
      <c r="BI358" s="51">
        <v>52924.9</v>
      </c>
      <c r="BJ358" s="51">
        <v>52924.9</v>
      </c>
      <c r="BK358" s="51">
        <v>52924.9</v>
      </c>
      <c r="BL358" s="51">
        <v>52924.9</v>
      </c>
      <c r="BM358" s="51">
        <v>52924.9</v>
      </c>
      <c r="BN358" s="51">
        <v>52924.9</v>
      </c>
      <c r="BO358" s="51">
        <v>52924.9</v>
      </c>
      <c r="BP358" s="51">
        <v>52924.9</v>
      </c>
      <c r="BQ358" s="51">
        <v>52924.9</v>
      </c>
      <c r="BR358" s="51">
        <v>52924.9</v>
      </c>
      <c r="BS358" s="51">
        <v>52924.9</v>
      </c>
      <c r="BT358" s="51">
        <v>52924.9</v>
      </c>
      <c r="BU358" s="51">
        <v>52924.9</v>
      </c>
      <c r="BV358" s="51">
        <v>52924.9</v>
      </c>
      <c r="BW358" s="51">
        <v>52924.9</v>
      </c>
      <c r="BX358" s="51">
        <v>52924.9</v>
      </c>
      <c r="BY358" s="51">
        <v>52924.9</v>
      </c>
      <c r="BZ358" s="51">
        <v>52924.9</v>
      </c>
      <c r="CA358" s="51">
        <v>52924.9</v>
      </c>
      <c r="CB358" s="51">
        <v>52924.9</v>
      </c>
      <c r="CC358" s="51">
        <v>52924.9</v>
      </c>
      <c r="CD358" s="51">
        <v>52924.9</v>
      </c>
    </row>
    <row r="359" spans="1:82" hidden="1" x14ac:dyDescent="0.2">
      <c r="A359" s="50" t="s">
        <v>418</v>
      </c>
      <c r="B359" s="50" t="s">
        <v>144</v>
      </c>
      <c r="C359" s="50" t="s">
        <v>732</v>
      </c>
      <c r="D359" s="50" t="s">
        <v>733</v>
      </c>
      <c r="E359" s="51">
        <v>5587400.3099999996</v>
      </c>
      <c r="F359" s="51">
        <v>5665689.4299999997</v>
      </c>
      <c r="G359" s="51">
        <v>5695778.1600000001</v>
      </c>
      <c r="H359" s="51">
        <v>5739950.8600000003</v>
      </c>
      <c r="I359" s="51">
        <v>5877498.2400000002</v>
      </c>
      <c r="J359" s="51">
        <v>5950149.7999999998</v>
      </c>
      <c r="K359" s="51">
        <v>6027713.5899999999</v>
      </c>
      <c r="L359" s="51">
        <v>6123353.54</v>
      </c>
      <c r="M359" s="51">
        <v>6254037.0199999996</v>
      </c>
      <c r="N359" s="51">
        <v>6340610.9299999997</v>
      </c>
      <c r="O359" s="51">
        <v>6420750.2199999997</v>
      </c>
      <c r="P359" s="51">
        <v>6472834.3899999997</v>
      </c>
      <c r="Q359" s="51">
        <v>6472834.3899999997</v>
      </c>
      <c r="R359" s="51">
        <v>6541669.21</v>
      </c>
      <c r="S359" s="51">
        <v>6569412.4799999995</v>
      </c>
      <c r="T359" s="51">
        <v>6677182.0100000007</v>
      </c>
      <c r="U359" s="51">
        <v>6744275.7199999997</v>
      </c>
      <c r="V359" s="51">
        <v>6783099.5299999993</v>
      </c>
      <c r="W359" s="51">
        <v>6952043.0800000001</v>
      </c>
      <c r="X359" s="51">
        <v>6976631.6699999999</v>
      </c>
      <c r="Y359" s="51">
        <v>6987845.0199999996</v>
      </c>
      <c r="Z359" s="51">
        <v>7003027.3299999991</v>
      </c>
      <c r="AA359" s="51">
        <v>7040178.2700000005</v>
      </c>
      <c r="AB359" s="51">
        <v>7067701.3399999999</v>
      </c>
      <c r="AC359" s="51">
        <v>7089580.4299999997</v>
      </c>
      <c r="AD359" s="51">
        <v>7089580.4299999997</v>
      </c>
      <c r="AE359" s="51">
        <v>7099680.5499999998</v>
      </c>
      <c r="AF359" s="51">
        <v>7119709.6399999997</v>
      </c>
      <c r="AG359" s="51">
        <v>7154565</v>
      </c>
      <c r="AH359" s="51">
        <v>7177596.1299999999</v>
      </c>
      <c r="AI359" s="51">
        <v>7195749.8700000001</v>
      </c>
      <c r="AJ359" s="51">
        <v>7250566.8499999996</v>
      </c>
      <c r="AK359" s="51">
        <v>7281980.73999999</v>
      </c>
      <c r="AL359" s="51">
        <v>7325702.7400000002</v>
      </c>
      <c r="AM359" s="51">
        <v>7351911.4000000004</v>
      </c>
      <c r="AN359" s="51">
        <v>7383221.6699999999</v>
      </c>
      <c r="AO359" s="51">
        <v>7452545.1799999997</v>
      </c>
      <c r="AP359" s="51">
        <v>7528233.9399999995</v>
      </c>
      <c r="AQ359" s="51">
        <v>7528233.9399999995</v>
      </c>
      <c r="AR359" s="51">
        <v>5449286.5300000003</v>
      </c>
      <c r="AS359" s="51">
        <v>5507470.6500000004</v>
      </c>
      <c r="AT359" s="51">
        <v>5623904.8300000001</v>
      </c>
      <c r="AU359" s="51">
        <v>5677720.0499999998</v>
      </c>
      <c r="AV359" s="51">
        <v>5805884.0599999996</v>
      </c>
      <c r="AW359" s="51">
        <v>5125532.6199999992</v>
      </c>
      <c r="AX359" s="51">
        <v>5174148.5200000005</v>
      </c>
      <c r="AY359" s="51">
        <v>5203902.47</v>
      </c>
      <c r="AZ359" s="51">
        <v>5300533.68</v>
      </c>
      <c r="BA359" s="51">
        <v>5314825.63</v>
      </c>
      <c r="BB359" s="51">
        <v>5318135.6399999997</v>
      </c>
      <c r="BC359" s="51">
        <v>5320081.92</v>
      </c>
      <c r="BD359" s="51">
        <v>5320081.92</v>
      </c>
      <c r="BE359" s="51">
        <v>5320081.92</v>
      </c>
      <c r="BF359" s="51">
        <v>5320081.92</v>
      </c>
      <c r="BG359" s="51">
        <v>5320081.92</v>
      </c>
      <c r="BH359" s="51">
        <v>5320081.92</v>
      </c>
      <c r="BI359" s="51">
        <v>5320081.92</v>
      </c>
      <c r="BJ359" s="51">
        <v>5320081.92</v>
      </c>
      <c r="BK359" s="51">
        <v>5320081.92</v>
      </c>
      <c r="BL359" s="51">
        <v>5320081.92</v>
      </c>
      <c r="BM359" s="51">
        <v>5320081.92</v>
      </c>
      <c r="BN359" s="51">
        <v>5320081.92</v>
      </c>
      <c r="BO359" s="51">
        <v>5320081.92</v>
      </c>
      <c r="BP359" s="51">
        <v>5320081.92</v>
      </c>
      <c r="BQ359" s="51">
        <v>5320081.92</v>
      </c>
      <c r="BR359" s="51">
        <v>5320081.92</v>
      </c>
      <c r="BS359" s="51">
        <v>5320081.92</v>
      </c>
      <c r="BT359" s="51">
        <v>5320081.92</v>
      </c>
      <c r="BU359" s="51">
        <v>5320081.92</v>
      </c>
      <c r="BV359" s="51">
        <v>5320081.92</v>
      </c>
      <c r="BW359" s="51">
        <v>5320081.92</v>
      </c>
      <c r="BX359" s="51">
        <v>5320081.92</v>
      </c>
      <c r="BY359" s="51">
        <v>5320081.92</v>
      </c>
      <c r="BZ359" s="51">
        <v>5320081.92</v>
      </c>
      <c r="CA359" s="51">
        <v>5320081.92</v>
      </c>
      <c r="CB359" s="51">
        <v>5320081.92</v>
      </c>
      <c r="CC359" s="51">
        <v>5320081.92</v>
      </c>
      <c r="CD359" s="51">
        <v>5320081.92</v>
      </c>
    </row>
    <row r="360" spans="1:82" hidden="1" x14ac:dyDescent="0.2">
      <c r="A360" s="50" t="s">
        <v>418</v>
      </c>
      <c r="B360" s="50" t="s">
        <v>144</v>
      </c>
      <c r="C360" s="50" t="s">
        <v>734</v>
      </c>
      <c r="D360" s="50" t="s">
        <v>735</v>
      </c>
      <c r="E360" s="51">
        <v>660.54</v>
      </c>
      <c r="F360" s="51">
        <v>660.54</v>
      </c>
      <c r="G360" s="51">
        <v>660.54</v>
      </c>
      <c r="H360" s="51">
        <v>660.54</v>
      </c>
      <c r="I360" s="51">
        <v>0</v>
      </c>
      <c r="J360" s="51">
        <v>0</v>
      </c>
      <c r="K360" s="51">
        <v>0</v>
      </c>
      <c r="L360" s="51">
        <v>0</v>
      </c>
      <c r="M360" s="51">
        <v>0</v>
      </c>
      <c r="N360" s="51">
        <v>0</v>
      </c>
      <c r="O360" s="51">
        <v>0</v>
      </c>
      <c r="P360" s="51">
        <v>0</v>
      </c>
      <c r="Q360" s="51">
        <v>0</v>
      </c>
      <c r="R360" s="51">
        <v>0</v>
      </c>
      <c r="S360" s="51">
        <v>0</v>
      </c>
      <c r="T360" s="51">
        <v>0</v>
      </c>
      <c r="U360" s="51">
        <v>0</v>
      </c>
      <c r="V360" s="51">
        <v>0</v>
      </c>
      <c r="W360" s="51">
        <v>0</v>
      </c>
      <c r="X360" s="51">
        <v>0</v>
      </c>
      <c r="Y360" s="51">
        <v>0</v>
      </c>
      <c r="Z360" s="51">
        <v>0</v>
      </c>
      <c r="AA360" s="51">
        <v>0</v>
      </c>
      <c r="AB360" s="51">
        <v>0</v>
      </c>
      <c r="AC360" s="51">
        <v>0</v>
      </c>
      <c r="AD360" s="51">
        <v>0</v>
      </c>
      <c r="AE360" s="51">
        <v>0</v>
      </c>
      <c r="AF360" s="51">
        <v>0</v>
      </c>
      <c r="AG360" s="51">
        <v>0</v>
      </c>
      <c r="AH360" s="51">
        <v>0</v>
      </c>
      <c r="AI360" s="51">
        <v>0</v>
      </c>
      <c r="AJ360" s="51">
        <v>0</v>
      </c>
      <c r="AK360" s="51">
        <v>0</v>
      </c>
      <c r="AL360" s="51">
        <v>0</v>
      </c>
      <c r="AM360" s="51">
        <v>0</v>
      </c>
      <c r="AN360" s="51">
        <v>0</v>
      </c>
      <c r="AO360" s="51">
        <v>0</v>
      </c>
      <c r="AP360" s="51">
        <v>0</v>
      </c>
      <c r="AQ360" s="51">
        <v>0</v>
      </c>
      <c r="AR360" s="51">
        <v>0</v>
      </c>
      <c r="AS360" s="51">
        <v>0</v>
      </c>
      <c r="AT360" s="51">
        <v>0</v>
      </c>
      <c r="AU360" s="51">
        <v>0</v>
      </c>
      <c r="AV360" s="51">
        <v>0</v>
      </c>
      <c r="AW360" s="51">
        <v>0</v>
      </c>
      <c r="AX360" s="51">
        <v>0</v>
      </c>
      <c r="AY360" s="51">
        <v>0</v>
      </c>
      <c r="AZ360" s="51">
        <v>0</v>
      </c>
      <c r="BA360" s="51">
        <v>0</v>
      </c>
      <c r="BB360" s="51">
        <v>0</v>
      </c>
      <c r="BC360" s="51">
        <v>0</v>
      </c>
      <c r="BD360" s="51">
        <v>0</v>
      </c>
      <c r="BE360" s="51">
        <v>0</v>
      </c>
      <c r="BF360" s="51">
        <v>0</v>
      </c>
      <c r="BG360" s="51">
        <v>0</v>
      </c>
      <c r="BH360" s="51">
        <v>0</v>
      </c>
      <c r="BI360" s="51">
        <v>0</v>
      </c>
      <c r="BJ360" s="51">
        <v>0</v>
      </c>
      <c r="BK360" s="51">
        <v>0</v>
      </c>
      <c r="BL360" s="51">
        <v>0</v>
      </c>
      <c r="BM360" s="51">
        <v>0</v>
      </c>
      <c r="BN360" s="51">
        <v>0</v>
      </c>
      <c r="BO360" s="51">
        <v>0</v>
      </c>
      <c r="BP360" s="51">
        <v>0</v>
      </c>
      <c r="BQ360" s="51">
        <v>0</v>
      </c>
      <c r="BR360" s="51">
        <v>0</v>
      </c>
      <c r="BS360" s="51">
        <v>0</v>
      </c>
      <c r="BT360" s="51">
        <v>0</v>
      </c>
      <c r="BU360" s="51">
        <v>0</v>
      </c>
      <c r="BV360" s="51">
        <v>0</v>
      </c>
      <c r="BW360" s="51">
        <v>0</v>
      </c>
      <c r="BX360" s="51">
        <v>0</v>
      </c>
      <c r="BY360" s="51">
        <v>0</v>
      </c>
      <c r="BZ360" s="51">
        <v>0</v>
      </c>
      <c r="CA360" s="51">
        <v>0</v>
      </c>
      <c r="CB360" s="51">
        <v>0</v>
      </c>
      <c r="CC360" s="51">
        <v>0</v>
      </c>
      <c r="CD360" s="51">
        <v>0</v>
      </c>
    </row>
    <row r="361" spans="1:82" hidden="1" x14ac:dyDescent="0.2">
      <c r="A361" s="50" t="s">
        <v>418</v>
      </c>
      <c r="B361" s="50" t="s">
        <v>144</v>
      </c>
      <c r="C361" s="50" t="s">
        <v>736</v>
      </c>
      <c r="D361" s="50" t="s">
        <v>737</v>
      </c>
      <c r="E361" s="51">
        <v>69.099999999999994</v>
      </c>
      <c r="F361" s="51">
        <v>0</v>
      </c>
      <c r="G361" s="51">
        <v>27131.95</v>
      </c>
      <c r="H361" s="51">
        <v>28200.91</v>
      </c>
      <c r="I361" s="51">
        <v>0</v>
      </c>
      <c r="J361" s="51">
        <v>0</v>
      </c>
      <c r="K361" s="51">
        <v>0</v>
      </c>
      <c r="L361" s="51">
        <v>10533.62</v>
      </c>
      <c r="M361" s="51">
        <v>10533.62</v>
      </c>
      <c r="N361" s="51">
        <v>10533.62</v>
      </c>
      <c r="O361" s="51">
        <v>16232.220000000001</v>
      </c>
      <c r="P361" s="51">
        <v>16232.22</v>
      </c>
      <c r="Q361" s="51">
        <v>16232.22</v>
      </c>
      <c r="R361" s="51">
        <v>16232.22</v>
      </c>
      <c r="S361" s="51">
        <v>16232.22</v>
      </c>
      <c r="T361" s="51">
        <v>16803.2</v>
      </c>
      <c r="U361" s="51">
        <v>16803.2</v>
      </c>
      <c r="V361" s="51">
        <v>16803.2</v>
      </c>
      <c r="W361" s="51">
        <v>16803.2</v>
      </c>
      <c r="X361" s="51">
        <v>16803.2</v>
      </c>
      <c r="Y361" s="51">
        <v>16803.2</v>
      </c>
      <c r="Z361" s="51">
        <v>16803.2</v>
      </c>
      <c r="AA361" s="51">
        <v>16803.2</v>
      </c>
      <c r="AB361" s="51">
        <v>16803.2</v>
      </c>
      <c r="AC361" s="51">
        <v>16803.2</v>
      </c>
      <c r="AD361" s="51">
        <v>16803.2</v>
      </c>
      <c r="AE361" s="51">
        <v>16803.2</v>
      </c>
      <c r="AF361" s="51">
        <v>16803.2</v>
      </c>
      <c r="AG361" s="51">
        <v>32432</v>
      </c>
      <c r="AH361" s="51">
        <v>32432</v>
      </c>
      <c r="AI361" s="51">
        <v>33782.080000000002</v>
      </c>
      <c r="AJ361" s="51">
        <v>34295.42</v>
      </c>
      <c r="AK361" s="51">
        <v>34295.42</v>
      </c>
      <c r="AL361" s="51">
        <v>34295.42</v>
      </c>
      <c r="AM361" s="51">
        <v>34295.42</v>
      </c>
      <c r="AN361" s="51">
        <v>34295.42</v>
      </c>
      <c r="AO361" s="51">
        <v>34295.42</v>
      </c>
      <c r="AP361" s="51">
        <v>64054.67</v>
      </c>
      <c r="AQ361" s="51">
        <v>64054.67</v>
      </c>
      <c r="AR361" s="51">
        <v>70896.05</v>
      </c>
      <c r="AS361" s="51">
        <v>70896.05</v>
      </c>
      <c r="AT361" s="51">
        <v>70896.05</v>
      </c>
      <c r="AU361" s="51">
        <v>70896.05</v>
      </c>
      <c r="AV361" s="51">
        <v>70896.05</v>
      </c>
      <c r="AW361" s="51">
        <v>70896.05</v>
      </c>
      <c r="AX361" s="51">
        <v>70896.05</v>
      </c>
      <c r="AY361" s="51">
        <v>70896.05</v>
      </c>
      <c r="AZ361" s="51">
        <v>70896.05</v>
      </c>
      <c r="BA361" s="51">
        <v>70896.05</v>
      </c>
      <c r="BB361" s="51">
        <v>70896.05</v>
      </c>
      <c r="BC361" s="51">
        <v>70896.05</v>
      </c>
      <c r="BD361" s="51">
        <v>70896.05</v>
      </c>
      <c r="BE361" s="51">
        <v>70896.05</v>
      </c>
      <c r="BF361" s="51">
        <v>70896.05</v>
      </c>
      <c r="BG361" s="51">
        <v>70896.05</v>
      </c>
      <c r="BH361" s="51">
        <v>70896.05</v>
      </c>
      <c r="BI361" s="51">
        <v>70896.05</v>
      </c>
      <c r="BJ361" s="51">
        <v>70896.05</v>
      </c>
      <c r="BK361" s="51">
        <v>70896.05</v>
      </c>
      <c r="BL361" s="51">
        <v>70896.05</v>
      </c>
      <c r="BM361" s="51">
        <v>70896.05</v>
      </c>
      <c r="BN361" s="51">
        <v>70896.05</v>
      </c>
      <c r="BO361" s="51">
        <v>70896.05</v>
      </c>
      <c r="BP361" s="51">
        <v>70896.05</v>
      </c>
      <c r="BQ361" s="51">
        <v>70896.05</v>
      </c>
      <c r="BR361" s="51">
        <v>70896.05</v>
      </c>
      <c r="BS361" s="51">
        <v>70896.05</v>
      </c>
      <c r="BT361" s="51">
        <v>70896.05</v>
      </c>
      <c r="BU361" s="51">
        <v>70896.05</v>
      </c>
      <c r="BV361" s="51">
        <v>70896.05</v>
      </c>
      <c r="BW361" s="51">
        <v>70896.05</v>
      </c>
      <c r="BX361" s="51">
        <v>70896.05</v>
      </c>
      <c r="BY361" s="51">
        <v>70896.05</v>
      </c>
      <c r="BZ361" s="51">
        <v>70896.05</v>
      </c>
      <c r="CA361" s="51">
        <v>70896.05</v>
      </c>
      <c r="CB361" s="51">
        <v>70896.05</v>
      </c>
      <c r="CC361" s="51">
        <v>70896.05</v>
      </c>
      <c r="CD361" s="51">
        <v>70896.05</v>
      </c>
    </row>
    <row r="362" spans="1:82" hidden="1" x14ac:dyDescent="0.2">
      <c r="A362" s="50" t="s">
        <v>418</v>
      </c>
      <c r="B362" s="50" t="s">
        <v>144</v>
      </c>
      <c r="C362" s="50" t="s">
        <v>738</v>
      </c>
      <c r="D362" s="50" t="s">
        <v>739</v>
      </c>
      <c r="E362" s="51">
        <v>0</v>
      </c>
      <c r="F362" s="51">
        <v>0</v>
      </c>
      <c r="G362" s="51">
        <v>0</v>
      </c>
      <c r="H362" s="51">
        <v>0</v>
      </c>
      <c r="I362" s="51">
        <v>0</v>
      </c>
      <c r="J362" s="51">
        <v>0</v>
      </c>
      <c r="K362" s="51">
        <v>0</v>
      </c>
      <c r="L362" s="51">
        <v>0</v>
      </c>
      <c r="M362" s="51">
        <v>0</v>
      </c>
      <c r="N362" s="51">
        <v>0</v>
      </c>
      <c r="O362" s="51">
        <v>0</v>
      </c>
      <c r="P362" s="51">
        <v>0</v>
      </c>
      <c r="Q362" s="51">
        <v>0</v>
      </c>
      <c r="R362" s="51">
        <v>0</v>
      </c>
      <c r="S362" s="51">
        <v>0</v>
      </c>
      <c r="T362" s="51">
        <v>19996.25</v>
      </c>
      <c r="U362" s="51">
        <v>19996.25</v>
      </c>
      <c r="V362" s="51">
        <v>19996.25</v>
      </c>
      <c r="W362" s="51">
        <v>19996.25</v>
      </c>
      <c r="X362" s="51">
        <v>19996.25</v>
      </c>
      <c r="Y362" s="51">
        <v>19996.25</v>
      </c>
      <c r="Z362" s="51">
        <v>19996.25</v>
      </c>
      <c r="AA362" s="51">
        <v>0</v>
      </c>
      <c r="AB362" s="51">
        <v>0</v>
      </c>
      <c r="AC362" s="51">
        <v>0</v>
      </c>
      <c r="AD362" s="51">
        <v>0</v>
      </c>
      <c r="AE362" s="51">
        <v>0</v>
      </c>
      <c r="AF362" s="51">
        <v>0</v>
      </c>
      <c r="AG362" s="51">
        <v>0</v>
      </c>
      <c r="AH362" s="51">
        <v>0</v>
      </c>
      <c r="AI362" s="51">
        <v>0</v>
      </c>
      <c r="AJ362" s="51">
        <v>0</v>
      </c>
      <c r="AK362" s="51">
        <v>0</v>
      </c>
      <c r="AL362" s="51">
        <v>0</v>
      </c>
      <c r="AM362" s="51">
        <v>0</v>
      </c>
      <c r="AN362" s="51">
        <v>0</v>
      </c>
      <c r="AO362" s="51">
        <v>0</v>
      </c>
      <c r="AP362" s="51">
        <v>0</v>
      </c>
      <c r="AQ362" s="51">
        <v>0</v>
      </c>
      <c r="AR362" s="51">
        <v>0</v>
      </c>
      <c r="AS362" s="51">
        <v>0</v>
      </c>
      <c r="AT362" s="51">
        <v>0</v>
      </c>
      <c r="AU362" s="51">
        <v>0</v>
      </c>
      <c r="AV362" s="51">
        <v>0</v>
      </c>
      <c r="AW362" s="51">
        <v>0</v>
      </c>
      <c r="AX362" s="51">
        <v>0</v>
      </c>
      <c r="AY362" s="51">
        <v>0</v>
      </c>
      <c r="AZ362" s="51">
        <v>0</v>
      </c>
      <c r="BA362" s="51">
        <v>0</v>
      </c>
      <c r="BB362" s="51">
        <v>0</v>
      </c>
      <c r="BC362" s="51">
        <v>0</v>
      </c>
      <c r="BD362" s="51">
        <v>0</v>
      </c>
      <c r="BE362" s="51">
        <v>0</v>
      </c>
      <c r="BF362" s="51">
        <v>0</v>
      </c>
      <c r="BG362" s="51">
        <v>0</v>
      </c>
      <c r="BH362" s="51">
        <v>0</v>
      </c>
      <c r="BI362" s="51">
        <v>0</v>
      </c>
      <c r="BJ362" s="51">
        <v>0</v>
      </c>
      <c r="BK362" s="51">
        <v>0</v>
      </c>
      <c r="BL362" s="51">
        <v>0</v>
      </c>
      <c r="BM362" s="51">
        <v>0</v>
      </c>
      <c r="BN362" s="51">
        <v>0</v>
      </c>
      <c r="BO362" s="51">
        <v>0</v>
      </c>
      <c r="BP362" s="51">
        <v>0</v>
      </c>
      <c r="BQ362" s="51">
        <v>0</v>
      </c>
      <c r="BR362" s="51">
        <v>0</v>
      </c>
      <c r="BS362" s="51">
        <v>0</v>
      </c>
      <c r="BT362" s="51">
        <v>0</v>
      </c>
      <c r="BU362" s="51">
        <v>0</v>
      </c>
      <c r="BV362" s="51">
        <v>0</v>
      </c>
      <c r="BW362" s="51">
        <v>0</v>
      </c>
      <c r="BX362" s="51">
        <v>0</v>
      </c>
      <c r="BY362" s="51">
        <v>0</v>
      </c>
      <c r="BZ362" s="51">
        <v>0</v>
      </c>
      <c r="CA362" s="51">
        <v>0</v>
      </c>
      <c r="CB362" s="51">
        <v>0</v>
      </c>
      <c r="CC362" s="51">
        <v>0</v>
      </c>
      <c r="CD362" s="51">
        <v>0</v>
      </c>
    </row>
    <row r="363" spans="1:82" hidden="1" x14ac:dyDescent="0.2">
      <c r="A363" s="50" t="s">
        <v>418</v>
      </c>
      <c r="B363" s="50" t="s">
        <v>144</v>
      </c>
      <c r="C363" s="50" t="s">
        <v>740</v>
      </c>
      <c r="D363" s="50" t="s">
        <v>741</v>
      </c>
      <c r="E363" s="51">
        <v>1209.46</v>
      </c>
      <c r="F363" s="51">
        <v>1258.46</v>
      </c>
      <c r="G363" s="51">
        <v>1340.01</v>
      </c>
      <c r="H363" s="51">
        <v>1522.03</v>
      </c>
      <c r="I363" s="51">
        <v>1522.03</v>
      </c>
      <c r="J363" s="51">
        <v>1522.03</v>
      </c>
      <c r="K363" s="51">
        <v>1522.03</v>
      </c>
      <c r="L363" s="51">
        <v>1522.03</v>
      </c>
      <c r="M363" s="51">
        <v>1522.03</v>
      </c>
      <c r="N363" s="51">
        <v>1522.03</v>
      </c>
      <c r="O363" s="51">
        <v>1522.03</v>
      </c>
      <c r="P363" s="51">
        <v>1522.03</v>
      </c>
      <c r="Q363" s="51">
        <v>1522.03</v>
      </c>
      <c r="R363" s="51">
        <v>1522.03</v>
      </c>
      <c r="S363" s="51">
        <v>1522.03</v>
      </c>
      <c r="T363" s="51">
        <v>1522.03</v>
      </c>
      <c r="U363" s="51">
        <v>1522.03</v>
      </c>
      <c r="V363" s="51">
        <v>1522.03</v>
      </c>
      <c r="W363" s="51">
        <v>1522.03</v>
      </c>
      <c r="X363" s="51">
        <v>1522.03</v>
      </c>
      <c r="Y363" s="51">
        <v>1522.03</v>
      </c>
      <c r="Z363" s="51">
        <v>1522.03</v>
      </c>
      <c r="AA363" s="51">
        <v>1522.03</v>
      </c>
      <c r="AB363" s="51">
        <v>1522.03</v>
      </c>
      <c r="AC363" s="51">
        <v>1522.03</v>
      </c>
      <c r="AD363" s="51">
        <v>1522.03</v>
      </c>
      <c r="AE363" s="51">
        <v>1522.03</v>
      </c>
      <c r="AF363" s="51">
        <v>1522.03</v>
      </c>
      <c r="AG363" s="51">
        <v>1522.03</v>
      </c>
      <c r="AH363" s="51">
        <v>1522.03</v>
      </c>
      <c r="AI363" s="51">
        <v>1522.03</v>
      </c>
      <c r="AJ363" s="51">
        <v>1522.03</v>
      </c>
      <c r="AK363" s="51">
        <v>1522.03</v>
      </c>
      <c r="AL363" s="51">
        <v>1522.03</v>
      </c>
      <c r="AM363" s="51">
        <v>1522.03</v>
      </c>
      <c r="AN363" s="51">
        <v>1522.03</v>
      </c>
      <c r="AO363" s="51">
        <v>1522.03</v>
      </c>
      <c r="AP363" s="51">
        <v>1522.03</v>
      </c>
      <c r="AQ363" s="51">
        <v>1522.03</v>
      </c>
      <c r="AR363" s="51">
        <v>1522.03</v>
      </c>
      <c r="AS363" s="51">
        <v>1522.03</v>
      </c>
      <c r="AT363" s="51">
        <v>1522.03</v>
      </c>
      <c r="AU363" s="51">
        <v>1522.03</v>
      </c>
      <c r="AV363" s="51">
        <v>1522.03</v>
      </c>
      <c r="AW363" s="51">
        <v>1522.03</v>
      </c>
      <c r="AX363" s="51">
        <v>1522.03</v>
      </c>
      <c r="AY363" s="51">
        <v>1522.03</v>
      </c>
      <c r="AZ363" s="51">
        <v>1522.03</v>
      </c>
      <c r="BA363" s="51">
        <v>1522.03</v>
      </c>
      <c r="BB363" s="51">
        <v>1522.03</v>
      </c>
      <c r="BC363" s="51">
        <v>1522.03</v>
      </c>
      <c r="BD363" s="51">
        <v>1522.03</v>
      </c>
      <c r="BE363" s="51">
        <v>1522.03</v>
      </c>
      <c r="BF363" s="51">
        <v>1522.03</v>
      </c>
      <c r="BG363" s="51">
        <v>1522.03</v>
      </c>
      <c r="BH363" s="51">
        <v>1522.03</v>
      </c>
      <c r="BI363" s="51">
        <v>1522.03</v>
      </c>
      <c r="BJ363" s="51">
        <v>1522.03</v>
      </c>
      <c r="BK363" s="51">
        <v>1522.03</v>
      </c>
      <c r="BL363" s="51">
        <v>1522.03</v>
      </c>
      <c r="BM363" s="51">
        <v>1522.03</v>
      </c>
      <c r="BN363" s="51">
        <v>1522.03</v>
      </c>
      <c r="BO363" s="51">
        <v>1522.03</v>
      </c>
      <c r="BP363" s="51">
        <v>1522.03</v>
      </c>
      <c r="BQ363" s="51">
        <v>1522.03</v>
      </c>
      <c r="BR363" s="51">
        <v>1522.03</v>
      </c>
      <c r="BS363" s="51">
        <v>1522.03</v>
      </c>
      <c r="BT363" s="51">
        <v>1522.03</v>
      </c>
      <c r="BU363" s="51">
        <v>1522.03</v>
      </c>
      <c r="BV363" s="51">
        <v>1522.03</v>
      </c>
      <c r="BW363" s="51">
        <v>1522.03</v>
      </c>
      <c r="BX363" s="51">
        <v>1522.03</v>
      </c>
      <c r="BY363" s="51">
        <v>1522.03</v>
      </c>
      <c r="BZ363" s="51">
        <v>1522.03</v>
      </c>
      <c r="CA363" s="51">
        <v>1522.03</v>
      </c>
      <c r="CB363" s="51">
        <v>1522.03</v>
      </c>
      <c r="CC363" s="51">
        <v>1522.03</v>
      </c>
      <c r="CD363" s="51">
        <v>1522.03</v>
      </c>
    </row>
    <row r="364" spans="1:82" hidden="1" x14ac:dyDescent="0.2">
      <c r="A364" s="50" t="s">
        <v>418</v>
      </c>
      <c r="B364" s="50" t="s">
        <v>144</v>
      </c>
      <c r="C364" s="50" t="s">
        <v>742</v>
      </c>
      <c r="D364" s="50" t="s">
        <v>743</v>
      </c>
      <c r="E364" s="51">
        <v>503160.99</v>
      </c>
      <c r="F364" s="51">
        <v>654424.42000000004</v>
      </c>
      <c r="G364" s="51">
        <v>765871.5</v>
      </c>
      <c r="H364" s="51">
        <v>999076.42</v>
      </c>
      <c r="I364" s="51">
        <v>1270529.8400000001</v>
      </c>
      <c r="J364" s="51">
        <v>1332470.1100000001</v>
      </c>
      <c r="K364" s="51">
        <v>1397488.22</v>
      </c>
      <c r="L364" s="51">
        <v>1539369.74</v>
      </c>
      <c r="M364" s="51">
        <v>1690984.05</v>
      </c>
      <c r="N364" s="51">
        <v>1711953.78</v>
      </c>
      <c r="O364" s="51">
        <v>1797971.6600000001</v>
      </c>
      <c r="P364" s="51">
        <v>1926824.5899999999</v>
      </c>
      <c r="Q364" s="51">
        <v>1926824.5899999999</v>
      </c>
      <c r="R364" s="51">
        <v>1711647.07</v>
      </c>
      <c r="S364" s="51">
        <v>1731624.99</v>
      </c>
      <c r="T364" s="51">
        <v>21910.269999999786</v>
      </c>
      <c r="U364" s="51">
        <v>1771662.03</v>
      </c>
      <c r="V364" s="51">
        <v>37293.760000000009</v>
      </c>
      <c r="W364" s="51">
        <v>71874.48000000001</v>
      </c>
      <c r="X364" s="51">
        <v>124532.98999999999</v>
      </c>
      <c r="Y364" s="51">
        <v>215506.62</v>
      </c>
      <c r="Z364" s="51">
        <v>211879.31</v>
      </c>
      <c r="AA364" s="51">
        <v>278475.59999999998</v>
      </c>
      <c r="AB364" s="51">
        <v>326214.27999999997</v>
      </c>
      <c r="AC364" s="51">
        <v>396120.11000000004</v>
      </c>
      <c r="AD364" s="51">
        <v>396120.11000000004</v>
      </c>
      <c r="AE364" s="51">
        <v>454615.14999999997</v>
      </c>
      <c r="AF364" s="51">
        <v>484317.89</v>
      </c>
      <c r="AG364" s="51">
        <v>510753.26</v>
      </c>
      <c r="AH364" s="51">
        <v>72959.62</v>
      </c>
      <c r="AI364" s="51">
        <v>73579.19</v>
      </c>
      <c r="AJ364" s="51">
        <v>123708.87</v>
      </c>
      <c r="AK364" s="51">
        <v>33718.019999999997</v>
      </c>
      <c r="AL364" s="51">
        <v>43221.83</v>
      </c>
      <c r="AM364" s="51">
        <v>60906.05</v>
      </c>
      <c r="AN364" s="51">
        <v>38623.919999999998</v>
      </c>
      <c r="AO364" s="51">
        <v>55782.05</v>
      </c>
      <c r="AP364" s="51">
        <v>131981.84</v>
      </c>
      <c r="AQ364" s="51">
        <v>131981.84</v>
      </c>
      <c r="AR364" s="51">
        <v>136906.29999999999</v>
      </c>
      <c r="AS364" s="51">
        <v>144015.81999999998</v>
      </c>
      <c r="AT364" s="51">
        <v>177768.66</v>
      </c>
      <c r="AU364" s="51">
        <v>220876.32</v>
      </c>
      <c r="AV364" s="51">
        <v>270657.91999999998</v>
      </c>
      <c r="AW364" s="51">
        <v>322776.26999999996</v>
      </c>
      <c r="AX364" s="51">
        <v>400246.2</v>
      </c>
      <c r="AY364" s="51">
        <v>-195533.77999999997</v>
      </c>
      <c r="AZ364" s="51">
        <v>-163983.71</v>
      </c>
      <c r="BA364" s="51">
        <v>-65230.079999999987</v>
      </c>
      <c r="BB364" s="51">
        <v>94348.319999999992</v>
      </c>
      <c r="BC364" s="51">
        <v>132464.83000000002</v>
      </c>
      <c r="BD364" s="51">
        <v>132464.83000000002</v>
      </c>
      <c r="BE364" s="51">
        <v>132464.83000000002</v>
      </c>
      <c r="BF364" s="51">
        <v>132464.83000000002</v>
      </c>
      <c r="BG364" s="51">
        <v>132464.83000000002</v>
      </c>
      <c r="BH364" s="51">
        <v>132464.83000000002</v>
      </c>
      <c r="BI364" s="51">
        <v>132464.83000000002</v>
      </c>
      <c r="BJ364" s="51">
        <v>132464.83000000002</v>
      </c>
      <c r="BK364" s="51">
        <v>132464.83000000002</v>
      </c>
      <c r="BL364" s="51">
        <v>132464.83000000002</v>
      </c>
      <c r="BM364" s="51">
        <v>132464.83000000002</v>
      </c>
      <c r="BN364" s="51">
        <v>132464.83000000002</v>
      </c>
      <c r="BO364" s="51">
        <v>132464.83000000002</v>
      </c>
      <c r="BP364" s="51">
        <v>132464.83000000002</v>
      </c>
      <c r="BQ364" s="51">
        <v>132464.83000000002</v>
      </c>
      <c r="BR364" s="51">
        <v>132464.83000000002</v>
      </c>
      <c r="BS364" s="51">
        <v>132464.83000000002</v>
      </c>
      <c r="BT364" s="51">
        <v>132464.83000000002</v>
      </c>
      <c r="BU364" s="51">
        <v>132464.83000000002</v>
      </c>
      <c r="BV364" s="51">
        <v>132464.83000000002</v>
      </c>
      <c r="BW364" s="51">
        <v>132464.83000000002</v>
      </c>
      <c r="BX364" s="51">
        <v>132464.83000000002</v>
      </c>
      <c r="BY364" s="51">
        <v>132464.83000000002</v>
      </c>
      <c r="BZ364" s="51">
        <v>132464.83000000002</v>
      </c>
      <c r="CA364" s="51">
        <v>132464.83000000002</v>
      </c>
      <c r="CB364" s="51">
        <v>132464.83000000002</v>
      </c>
      <c r="CC364" s="51">
        <v>132464.83000000002</v>
      </c>
      <c r="CD364" s="51">
        <v>132464.83000000002</v>
      </c>
    </row>
    <row r="365" spans="1:82" hidden="1" x14ac:dyDescent="0.2">
      <c r="A365" s="50" t="s">
        <v>418</v>
      </c>
      <c r="B365" s="50" t="s">
        <v>144</v>
      </c>
      <c r="C365" s="50" t="s">
        <v>744</v>
      </c>
      <c r="D365" s="50" t="s">
        <v>745</v>
      </c>
      <c r="E365" s="51">
        <v>6348.33</v>
      </c>
      <c r="F365" s="51">
        <v>-1032.04</v>
      </c>
      <c r="G365" s="51">
        <v>-1032.04</v>
      </c>
      <c r="H365" s="51">
        <v>-1032.04</v>
      </c>
      <c r="I365" s="51">
        <v>-1032.04</v>
      </c>
      <c r="J365" s="51">
        <v>-1032.04</v>
      </c>
      <c r="K365" s="51">
        <v>-1032.04</v>
      </c>
      <c r="L365" s="51">
        <v>-1032.04</v>
      </c>
      <c r="M365" s="51">
        <v>-1032.04</v>
      </c>
      <c r="N365" s="51">
        <v>-1032.04</v>
      </c>
      <c r="O365" s="51">
        <v>-1032.04</v>
      </c>
      <c r="P365" s="51">
        <v>-1032.04</v>
      </c>
      <c r="Q365" s="51">
        <v>-1032.04</v>
      </c>
      <c r="R365" s="51">
        <v>-1032.04</v>
      </c>
      <c r="S365" s="51">
        <v>-1032.04</v>
      </c>
      <c r="T365" s="51">
        <v>-1032.04</v>
      </c>
      <c r="U365" s="51">
        <v>-1032.04</v>
      </c>
      <c r="V365" s="51">
        <v>-1032.04</v>
      </c>
      <c r="W365" s="51">
        <v>-1032.04</v>
      </c>
      <c r="X365" s="51">
        <v>-1032.04</v>
      </c>
      <c r="Y365" s="51">
        <v>-1032.04</v>
      </c>
      <c r="Z365" s="51">
        <v>-1032.04</v>
      </c>
      <c r="AA365" s="51">
        <v>-1032.04</v>
      </c>
      <c r="AB365" s="51">
        <v>-1032.04</v>
      </c>
      <c r="AC365" s="51">
        <v>-1032.04</v>
      </c>
      <c r="AD365" s="51">
        <v>-1032.04</v>
      </c>
      <c r="AE365" s="51">
        <v>-1032.04</v>
      </c>
      <c r="AF365" s="51">
        <v>-1032.04</v>
      </c>
      <c r="AG365" s="51">
        <v>-1032.04</v>
      </c>
      <c r="AH365" s="51">
        <v>-1032.04</v>
      </c>
      <c r="AI365" s="51">
        <v>-1032.04</v>
      </c>
      <c r="AJ365" s="51">
        <v>-1032.04</v>
      </c>
      <c r="AK365" s="51">
        <v>-282.04000000000002</v>
      </c>
      <c r="AL365" s="51">
        <v>-282.04000000000002</v>
      </c>
      <c r="AM365" s="51">
        <v>-282.04000000000002</v>
      </c>
      <c r="AN365" s="51">
        <v>-282.04000000000002</v>
      </c>
      <c r="AO365" s="51">
        <v>-282.04000000000002</v>
      </c>
      <c r="AP365" s="51">
        <v>-282.04000000000002</v>
      </c>
      <c r="AQ365" s="51">
        <v>-282.04000000000002</v>
      </c>
      <c r="AR365" s="51">
        <v>-282.04000000000002</v>
      </c>
      <c r="AS365" s="51">
        <v>-282.04000000000002</v>
      </c>
      <c r="AT365" s="51">
        <v>-282.04000000000002</v>
      </c>
      <c r="AU365" s="51">
        <v>-282.04000000000002</v>
      </c>
      <c r="AV365" s="51">
        <v>-282.04000000000002</v>
      </c>
      <c r="AW365" s="51">
        <v>-282.04000000000002</v>
      </c>
      <c r="AX365" s="51">
        <v>-282.04000000000002</v>
      </c>
      <c r="AY365" s="51">
        <v>-282.04000000000002</v>
      </c>
      <c r="AZ365" s="51">
        <v>-282.04000000000002</v>
      </c>
      <c r="BA365" s="51">
        <v>-282.04000000000002</v>
      </c>
      <c r="BB365" s="51">
        <v>-282.04000000000002</v>
      </c>
      <c r="BC365" s="51">
        <v>-282.04000000000002</v>
      </c>
      <c r="BD365" s="51">
        <v>-282.04000000000002</v>
      </c>
      <c r="BE365" s="51">
        <v>-282.04000000000002</v>
      </c>
      <c r="BF365" s="51">
        <v>-282.04000000000002</v>
      </c>
      <c r="BG365" s="51">
        <v>-282.04000000000002</v>
      </c>
      <c r="BH365" s="51">
        <v>-282.04000000000002</v>
      </c>
      <c r="BI365" s="51">
        <v>-282.04000000000002</v>
      </c>
      <c r="BJ365" s="51">
        <v>-282.04000000000002</v>
      </c>
      <c r="BK365" s="51">
        <v>-282.04000000000002</v>
      </c>
      <c r="BL365" s="51">
        <v>-282.04000000000002</v>
      </c>
      <c r="BM365" s="51">
        <v>-282.04000000000002</v>
      </c>
      <c r="BN365" s="51">
        <v>-282.04000000000002</v>
      </c>
      <c r="BO365" s="51">
        <v>-282.04000000000002</v>
      </c>
      <c r="BP365" s="51">
        <v>-282.04000000000002</v>
      </c>
      <c r="BQ365" s="51">
        <v>-282.04000000000002</v>
      </c>
      <c r="BR365" s="51">
        <v>-282.04000000000002</v>
      </c>
      <c r="BS365" s="51">
        <v>-282.04000000000002</v>
      </c>
      <c r="BT365" s="51">
        <v>-282.04000000000002</v>
      </c>
      <c r="BU365" s="51">
        <v>-282.04000000000002</v>
      </c>
      <c r="BV365" s="51">
        <v>-282.04000000000002</v>
      </c>
      <c r="BW365" s="51">
        <v>-282.04000000000002</v>
      </c>
      <c r="BX365" s="51">
        <v>-282.04000000000002</v>
      </c>
      <c r="BY365" s="51">
        <v>-282.04000000000002</v>
      </c>
      <c r="BZ365" s="51">
        <v>-282.04000000000002</v>
      </c>
      <c r="CA365" s="51">
        <v>-282.04000000000002</v>
      </c>
      <c r="CB365" s="51">
        <v>-282.04000000000002</v>
      </c>
      <c r="CC365" s="51">
        <v>-282.04000000000002</v>
      </c>
      <c r="CD365" s="51">
        <v>-282.04000000000002</v>
      </c>
    </row>
    <row r="366" spans="1:82" hidden="1" x14ac:dyDescent="0.2">
      <c r="A366" s="50" t="s">
        <v>418</v>
      </c>
      <c r="B366" s="50" t="s">
        <v>144</v>
      </c>
      <c r="C366" s="50" t="s">
        <v>746</v>
      </c>
      <c r="D366" s="50" t="s">
        <v>747</v>
      </c>
      <c r="E366" s="51">
        <v>13195907.130000001</v>
      </c>
      <c r="F366" s="51">
        <v>14388892.140000001</v>
      </c>
      <c r="G366" s="51">
        <v>14362063.27</v>
      </c>
      <c r="H366" s="51">
        <v>15267940.35</v>
      </c>
      <c r="I366" s="51">
        <v>17067056.649999999</v>
      </c>
      <c r="J366" s="51">
        <v>17972559.280000001</v>
      </c>
      <c r="K366" s="51">
        <v>19694422.940000001</v>
      </c>
      <c r="L366" s="51">
        <v>21140455.75</v>
      </c>
      <c r="M366" s="51">
        <v>22732706.449999999</v>
      </c>
      <c r="N366" s="51">
        <v>24473012.079999998</v>
      </c>
      <c r="O366" s="51">
        <v>25355266</v>
      </c>
      <c r="P366" s="51">
        <v>26227484.550000001</v>
      </c>
      <c r="Q366" s="51">
        <v>26227484.550000001</v>
      </c>
      <c r="R366" s="51">
        <v>28035014.130000003</v>
      </c>
      <c r="S366" s="51">
        <v>28616782.550000001</v>
      </c>
      <c r="T366" s="51">
        <v>30686426.440000001</v>
      </c>
      <c r="U366" s="51">
        <v>32082017.520000003</v>
      </c>
      <c r="V366" s="51">
        <v>32737887.129999999</v>
      </c>
      <c r="W366" s="51">
        <v>33278351.27</v>
      </c>
      <c r="X366" s="51">
        <v>34449137.269999996</v>
      </c>
      <c r="Y366" s="51">
        <v>35443049.970000006</v>
      </c>
      <c r="Z366" s="51">
        <v>35626928.079999998</v>
      </c>
      <c r="AA366" s="51">
        <v>36733901.039999999</v>
      </c>
      <c r="AB366" s="51">
        <v>37332857.219999999</v>
      </c>
      <c r="AC366" s="51">
        <v>14888.859999999404</v>
      </c>
      <c r="AD366" s="51">
        <v>14888.859999999404</v>
      </c>
      <c r="AE366" s="51">
        <v>21016.799999999999</v>
      </c>
      <c r="AF366" s="51">
        <v>28240.61</v>
      </c>
      <c r="AG366" s="51">
        <v>48160.59</v>
      </c>
      <c r="AH366" s="51">
        <v>48263.46</v>
      </c>
      <c r="AI366" s="51">
        <v>21077.13</v>
      </c>
      <c r="AJ366" s="51">
        <v>27089.88</v>
      </c>
      <c r="AK366" s="51">
        <v>21073.9</v>
      </c>
      <c r="AL366" s="51">
        <v>9062.15</v>
      </c>
      <c r="AM366" s="51">
        <v>18825.190000000002</v>
      </c>
      <c r="AN366" s="51">
        <v>1604489.41</v>
      </c>
      <c r="AO366" s="51">
        <v>1643607.48</v>
      </c>
      <c r="AP366" s="51">
        <v>5998237.9100000001</v>
      </c>
      <c r="AQ366" s="51">
        <v>5998237.9100000001</v>
      </c>
      <c r="AR366" s="51">
        <v>8437990.6099999994</v>
      </c>
      <c r="AS366" s="51">
        <v>10660080.859999999</v>
      </c>
      <c r="AT366" s="51">
        <v>9689.1499999985099</v>
      </c>
      <c r="AU366" s="51">
        <v>9689.15</v>
      </c>
      <c r="AV366" s="51">
        <v>9622.7899999999991</v>
      </c>
      <c r="AW366" s="51">
        <v>9622.7900000000009</v>
      </c>
      <c r="AX366" s="51">
        <v>9622.7900000000009</v>
      </c>
      <c r="AY366" s="51">
        <v>9622.7900000000009</v>
      </c>
      <c r="AZ366" s="51">
        <v>9622.7900000000009</v>
      </c>
      <c r="BA366" s="51">
        <v>9622.7900000000009</v>
      </c>
      <c r="BB366" s="51">
        <v>9622.7900000000009</v>
      </c>
      <c r="BC366" s="51">
        <v>9622.7900000000009</v>
      </c>
      <c r="BD366" s="51">
        <v>9622.7900000000009</v>
      </c>
      <c r="BE366" s="51">
        <v>9622.7900000000009</v>
      </c>
      <c r="BF366" s="51">
        <v>9622.7900000000009</v>
      </c>
      <c r="BG366" s="51">
        <v>9622.7900000000009</v>
      </c>
      <c r="BH366" s="51">
        <v>9622.7900000000009</v>
      </c>
      <c r="BI366" s="51">
        <v>9622.7900000000009</v>
      </c>
      <c r="BJ366" s="51">
        <v>9622.7900000000009</v>
      </c>
      <c r="BK366" s="51">
        <v>9622.7900000000009</v>
      </c>
      <c r="BL366" s="51">
        <v>9622.7900000000009</v>
      </c>
      <c r="BM366" s="51">
        <v>9622.7900000000009</v>
      </c>
      <c r="BN366" s="51">
        <v>9622.7900000000009</v>
      </c>
      <c r="BO366" s="51">
        <v>9622.7900000000009</v>
      </c>
      <c r="BP366" s="51">
        <v>9622.7900000000009</v>
      </c>
      <c r="BQ366" s="51">
        <v>9622.7900000000009</v>
      </c>
      <c r="BR366" s="51">
        <v>9622.7900000000009</v>
      </c>
      <c r="BS366" s="51">
        <v>9622.7900000000009</v>
      </c>
      <c r="BT366" s="51">
        <v>9622.7900000000009</v>
      </c>
      <c r="BU366" s="51">
        <v>9622.7900000000009</v>
      </c>
      <c r="BV366" s="51">
        <v>9622.7900000000009</v>
      </c>
      <c r="BW366" s="51">
        <v>9622.7900000000009</v>
      </c>
      <c r="BX366" s="51">
        <v>9622.7900000000009</v>
      </c>
      <c r="BY366" s="51">
        <v>9622.7900000000009</v>
      </c>
      <c r="BZ366" s="51">
        <v>9622.7900000000009</v>
      </c>
      <c r="CA366" s="51">
        <v>9622.7900000000009</v>
      </c>
      <c r="CB366" s="51">
        <v>9622.7900000000009</v>
      </c>
      <c r="CC366" s="51">
        <v>9622.7900000000009</v>
      </c>
      <c r="CD366" s="51">
        <v>9622.7900000000009</v>
      </c>
    </row>
    <row r="367" spans="1:82" hidden="1" x14ac:dyDescent="0.2">
      <c r="A367" s="50" t="s">
        <v>418</v>
      </c>
      <c r="B367" s="50" t="s">
        <v>144</v>
      </c>
      <c r="C367" s="50" t="s">
        <v>748</v>
      </c>
      <c r="D367" s="50" t="s">
        <v>749</v>
      </c>
      <c r="E367" s="51">
        <v>5219.16</v>
      </c>
      <c r="F367" s="51">
        <v>6425.47</v>
      </c>
      <c r="G367" s="51">
        <v>8003.79</v>
      </c>
      <c r="H367" s="51">
        <v>10312.129999999999</v>
      </c>
      <c r="I367" s="51">
        <v>12244.82</v>
      </c>
      <c r="J367" s="51">
        <v>14546.31</v>
      </c>
      <c r="K367" s="51">
        <v>16643.240000000002</v>
      </c>
      <c r="L367" s="51">
        <v>18884.169999999998</v>
      </c>
      <c r="M367" s="51">
        <v>21060.9</v>
      </c>
      <c r="N367" s="51">
        <v>23327.9</v>
      </c>
      <c r="O367" s="51">
        <v>25410.13</v>
      </c>
      <c r="P367" s="51">
        <v>27434.95</v>
      </c>
      <c r="Q367" s="51">
        <v>27434.95</v>
      </c>
      <c r="R367" s="51">
        <v>29918.48</v>
      </c>
      <c r="S367" s="51">
        <v>32628.639999999999</v>
      </c>
      <c r="T367" s="51">
        <v>35488.25</v>
      </c>
      <c r="U367" s="51">
        <v>38446.28</v>
      </c>
      <c r="V367" s="51">
        <v>41649.57</v>
      </c>
      <c r="W367" s="51">
        <v>44863</v>
      </c>
      <c r="X367" s="51">
        <v>48908.08</v>
      </c>
      <c r="Y367" s="51">
        <v>53334.65</v>
      </c>
      <c r="Z367" s="51">
        <v>57114.41</v>
      </c>
      <c r="AA367" s="51">
        <v>61659.48</v>
      </c>
      <c r="AB367" s="51">
        <v>68338.7</v>
      </c>
      <c r="AC367" s="51">
        <v>78548.01999999999</v>
      </c>
      <c r="AD367" s="51">
        <v>78548.01999999999</v>
      </c>
      <c r="AE367" s="51">
        <v>87682.66</v>
      </c>
      <c r="AF367" s="51">
        <v>92429.46</v>
      </c>
      <c r="AG367" s="51">
        <v>97798.58</v>
      </c>
      <c r="AH367" s="51">
        <v>102727.43</v>
      </c>
      <c r="AI367" s="51">
        <v>107075.37</v>
      </c>
      <c r="AJ367" s="51">
        <v>111643.51</v>
      </c>
      <c r="AK367" s="51">
        <v>115725.59</v>
      </c>
      <c r="AL367" s="51">
        <v>118881.8</v>
      </c>
      <c r="AM367" s="51">
        <v>121985.36</v>
      </c>
      <c r="AN367" s="51">
        <v>123970.61</v>
      </c>
      <c r="AO367" s="51">
        <v>126154.92</v>
      </c>
      <c r="AP367" s="51">
        <v>128402.95</v>
      </c>
      <c r="AQ367" s="51">
        <v>128402.95</v>
      </c>
      <c r="AR367" s="51">
        <v>133506.6</v>
      </c>
      <c r="AS367" s="51">
        <v>138725.41</v>
      </c>
      <c r="AT367" s="51">
        <v>144108.87</v>
      </c>
      <c r="AU367" s="51">
        <v>149918.44999999998</v>
      </c>
      <c r="AV367" s="51">
        <v>155333.94</v>
      </c>
      <c r="AW367" s="51">
        <v>161158.39000000001</v>
      </c>
      <c r="AX367" s="51">
        <v>167698.94</v>
      </c>
      <c r="AY367" s="51">
        <v>173981.6</v>
      </c>
      <c r="AZ367" s="51">
        <v>177438.45</v>
      </c>
      <c r="BA367" s="51">
        <v>181009.27000000002</v>
      </c>
      <c r="BB367" s="51">
        <v>185470.13999999998</v>
      </c>
      <c r="BC367" s="51">
        <v>190745.26</v>
      </c>
      <c r="BD367" s="51">
        <v>190745.26</v>
      </c>
      <c r="BE367" s="51">
        <v>190745.26</v>
      </c>
      <c r="BF367" s="51">
        <v>190745.26</v>
      </c>
      <c r="BG367" s="51">
        <v>190745.26</v>
      </c>
      <c r="BH367" s="51">
        <v>190745.26</v>
      </c>
      <c r="BI367" s="51">
        <v>190745.26</v>
      </c>
      <c r="BJ367" s="51">
        <v>190745.26</v>
      </c>
      <c r="BK367" s="51">
        <v>190745.26</v>
      </c>
      <c r="BL367" s="51">
        <v>190745.26</v>
      </c>
      <c r="BM367" s="51">
        <v>190745.26</v>
      </c>
      <c r="BN367" s="51">
        <v>190745.26</v>
      </c>
      <c r="BO367" s="51">
        <v>190745.26</v>
      </c>
      <c r="BP367" s="51">
        <v>190745.26</v>
      </c>
      <c r="BQ367" s="51">
        <v>190745.26</v>
      </c>
      <c r="BR367" s="51">
        <v>190745.26</v>
      </c>
      <c r="BS367" s="51">
        <v>190745.26</v>
      </c>
      <c r="BT367" s="51">
        <v>190745.26</v>
      </c>
      <c r="BU367" s="51">
        <v>190745.26</v>
      </c>
      <c r="BV367" s="51">
        <v>190745.26</v>
      </c>
      <c r="BW367" s="51">
        <v>190745.26</v>
      </c>
      <c r="BX367" s="51">
        <v>190745.26</v>
      </c>
      <c r="BY367" s="51">
        <v>190745.26</v>
      </c>
      <c r="BZ367" s="51">
        <v>190745.26</v>
      </c>
      <c r="CA367" s="51">
        <v>190745.26</v>
      </c>
      <c r="CB367" s="51">
        <v>190745.26</v>
      </c>
      <c r="CC367" s="51">
        <v>190745.26</v>
      </c>
      <c r="CD367" s="51">
        <v>190745.26</v>
      </c>
    </row>
    <row r="368" spans="1:82" hidden="1" x14ac:dyDescent="0.2">
      <c r="A368" s="50" t="s">
        <v>418</v>
      </c>
      <c r="B368" s="50" t="s">
        <v>144</v>
      </c>
      <c r="C368" s="50" t="s">
        <v>750</v>
      </c>
      <c r="D368" s="50" t="s">
        <v>751</v>
      </c>
      <c r="E368" s="51">
        <v>0</v>
      </c>
      <c r="F368" s="51">
        <v>0</v>
      </c>
      <c r="G368" s="51">
        <v>0</v>
      </c>
      <c r="H368" s="51">
        <v>0</v>
      </c>
      <c r="I368" s="51">
        <v>0</v>
      </c>
      <c r="J368" s="51">
        <v>0</v>
      </c>
      <c r="K368" s="51">
        <v>0</v>
      </c>
      <c r="L368" s="51">
        <v>13450</v>
      </c>
      <c r="M368" s="51">
        <v>13450</v>
      </c>
      <c r="N368" s="51">
        <v>13450</v>
      </c>
      <c r="O368" s="51">
        <v>13450</v>
      </c>
      <c r="P368" s="51">
        <v>13450</v>
      </c>
      <c r="Q368" s="51">
        <v>13450</v>
      </c>
      <c r="R368" s="51">
        <v>16626.47</v>
      </c>
      <c r="S368" s="51">
        <v>16626.47</v>
      </c>
      <c r="T368" s="51">
        <v>16706.52</v>
      </c>
      <c r="U368" s="51">
        <v>16706.52</v>
      </c>
      <c r="V368" s="51">
        <v>16706.52</v>
      </c>
      <c r="W368" s="51">
        <v>16706.52</v>
      </c>
      <c r="X368" s="51">
        <v>16706.52</v>
      </c>
      <c r="Y368" s="51">
        <v>16706.52</v>
      </c>
      <c r="Z368" s="51">
        <v>16706.52</v>
      </c>
      <c r="AA368" s="51">
        <v>16706.52</v>
      </c>
      <c r="AB368" s="51">
        <v>16706.52</v>
      </c>
      <c r="AC368" s="51">
        <v>16905.3</v>
      </c>
      <c r="AD368" s="51">
        <v>16905.3</v>
      </c>
      <c r="AE368" s="51">
        <v>16905.3</v>
      </c>
      <c r="AF368" s="51">
        <v>18199.52</v>
      </c>
      <c r="AG368" s="51">
        <v>18199.52</v>
      </c>
      <c r="AH368" s="51">
        <v>26679.52</v>
      </c>
      <c r="AI368" s="51">
        <v>45061.52</v>
      </c>
      <c r="AJ368" s="51">
        <v>45232.88</v>
      </c>
      <c r="AK368" s="51">
        <v>45232.88</v>
      </c>
      <c r="AL368" s="51">
        <v>45706.12</v>
      </c>
      <c r="AM368" s="51">
        <v>45706.12</v>
      </c>
      <c r="AN368" s="51">
        <v>45706.12</v>
      </c>
      <c r="AO368" s="51">
        <v>45706.12</v>
      </c>
      <c r="AP368" s="51">
        <v>45747.47</v>
      </c>
      <c r="AQ368" s="51">
        <v>45747.47</v>
      </c>
      <c r="AR368" s="51">
        <v>45747.47</v>
      </c>
      <c r="AS368" s="51">
        <v>45747.47</v>
      </c>
      <c r="AT368" s="51">
        <v>45747.47</v>
      </c>
      <c r="AU368" s="51">
        <v>45747.47</v>
      </c>
      <c r="AV368" s="51">
        <v>45747.47</v>
      </c>
      <c r="AW368" s="51">
        <v>0</v>
      </c>
      <c r="AX368" s="51">
        <v>0</v>
      </c>
      <c r="AY368" s="51">
        <v>0</v>
      </c>
      <c r="AZ368" s="51">
        <v>0</v>
      </c>
      <c r="BA368" s="51">
        <v>0</v>
      </c>
      <c r="BB368" s="51">
        <v>0</v>
      </c>
      <c r="BC368" s="51">
        <v>0</v>
      </c>
      <c r="BD368" s="51">
        <v>0</v>
      </c>
      <c r="BE368" s="51">
        <v>0</v>
      </c>
      <c r="BF368" s="51">
        <v>0</v>
      </c>
      <c r="BG368" s="51">
        <v>0</v>
      </c>
      <c r="BH368" s="51">
        <v>0</v>
      </c>
      <c r="BI368" s="51">
        <v>0</v>
      </c>
      <c r="BJ368" s="51">
        <v>0</v>
      </c>
      <c r="BK368" s="51">
        <v>0</v>
      </c>
      <c r="BL368" s="51">
        <v>0</v>
      </c>
      <c r="BM368" s="51">
        <v>0</v>
      </c>
      <c r="BN368" s="51">
        <v>0</v>
      </c>
      <c r="BO368" s="51">
        <v>0</v>
      </c>
      <c r="BP368" s="51">
        <v>0</v>
      </c>
      <c r="BQ368" s="51">
        <v>0</v>
      </c>
      <c r="BR368" s="51">
        <v>0</v>
      </c>
      <c r="BS368" s="51">
        <v>0</v>
      </c>
      <c r="BT368" s="51">
        <v>0</v>
      </c>
      <c r="BU368" s="51">
        <v>0</v>
      </c>
      <c r="BV368" s="51">
        <v>0</v>
      </c>
      <c r="BW368" s="51">
        <v>0</v>
      </c>
      <c r="BX368" s="51">
        <v>0</v>
      </c>
      <c r="BY368" s="51">
        <v>0</v>
      </c>
      <c r="BZ368" s="51">
        <v>0</v>
      </c>
      <c r="CA368" s="51">
        <v>0</v>
      </c>
      <c r="CB368" s="51">
        <v>0</v>
      </c>
      <c r="CC368" s="51">
        <v>0</v>
      </c>
      <c r="CD368" s="51">
        <v>0</v>
      </c>
    </row>
    <row r="369" spans="1:82" hidden="1" x14ac:dyDescent="0.2">
      <c r="A369" s="50" t="s">
        <v>418</v>
      </c>
      <c r="B369" s="50" t="s">
        <v>144</v>
      </c>
      <c r="C369" s="50" t="s">
        <v>752</v>
      </c>
      <c r="D369" s="50" t="s">
        <v>753</v>
      </c>
      <c r="E369" s="51">
        <v>77955.839999999997</v>
      </c>
      <c r="F369" s="51">
        <v>60836.1</v>
      </c>
      <c r="G369" s="51">
        <v>7341.25</v>
      </c>
      <c r="H369" s="51">
        <v>62321.83</v>
      </c>
      <c r="I369" s="51">
        <v>1305.48</v>
      </c>
      <c r="J369" s="51">
        <v>-46427.6</v>
      </c>
      <c r="K369" s="51">
        <v>-45195.199999999997</v>
      </c>
      <c r="L369" s="51">
        <v>-42045.41</v>
      </c>
      <c r="M369" s="51">
        <v>-39656.32</v>
      </c>
      <c r="N369" s="51">
        <v>-37338.199999999997</v>
      </c>
      <c r="O369" s="51">
        <v>-3112.6899999999951</v>
      </c>
      <c r="P369" s="51">
        <v>-2378.0100000000002</v>
      </c>
      <c r="Q369" s="51">
        <v>-2378.0100000000002</v>
      </c>
      <c r="R369" s="51">
        <v>-2378.0100000000002</v>
      </c>
      <c r="S369" s="51">
        <v>-2378.0100000000002</v>
      </c>
      <c r="T369" s="51">
        <v>-2378.0100000000002</v>
      </c>
      <c r="U369" s="51">
        <v>-2378.0100000000002</v>
      </c>
      <c r="V369" s="51">
        <v>-2378.0100000000002</v>
      </c>
      <c r="W369" s="51">
        <v>-2378.0100000000002</v>
      </c>
      <c r="X369" s="51">
        <v>-2378.0100000000002</v>
      </c>
      <c r="Y369" s="51">
        <v>-2378.0100000000002</v>
      </c>
      <c r="Z369" s="51">
        <v>-2378.0100000000002</v>
      </c>
      <c r="AA369" s="51">
        <v>-2378.0100000000002</v>
      </c>
      <c r="AB369" s="51">
        <v>-2378.0100000000002</v>
      </c>
      <c r="AC369" s="51">
        <v>-2378.0100000000002</v>
      </c>
      <c r="AD369" s="51">
        <v>-2378.0100000000002</v>
      </c>
      <c r="AE369" s="51">
        <v>0</v>
      </c>
      <c r="AF369" s="51">
        <v>0</v>
      </c>
      <c r="AG369" s="51">
        <v>0</v>
      </c>
      <c r="AH369" s="51">
        <v>0</v>
      </c>
      <c r="AI369" s="51">
        <v>0</v>
      </c>
      <c r="AJ369" s="51">
        <v>0</v>
      </c>
      <c r="AK369" s="51">
        <v>0</v>
      </c>
      <c r="AL369" s="51">
        <v>0</v>
      </c>
      <c r="AM369" s="51">
        <v>0</v>
      </c>
      <c r="AN369" s="51">
        <v>0</v>
      </c>
      <c r="AO369" s="51">
        <v>0</v>
      </c>
      <c r="AP369" s="51">
        <v>0</v>
      </c>
      <c r="AQ369" s="51">
        <v>0</v>
      </c>
      <c r="AR369" s="51">
        <v>0</v>
      </c>
      <c r="AS369" s="51">
        <v>0</v>
      </c>
      <c r="AT369" s="51">
        <v>-2591.91</v>
      </c>
      <c r="AU369" s="51">
        <v>-2591.91</v>
      </c>
      <c r="AV369" s="51">
        <v>-2591.91</v>
      </c>
      <c r="AW369" s="51">
        <v>0</v>
      </c>
      <c r="AX369" s="51">
        <v>0</v>
      </c>
      <c r="AY369" s="51">
        <v>0</v>
      </c>
      <c r="AZ369" s="51">
        <v>0</v>
      </c>
      <c r="BA369" s="51">
        <v>0</v>
      </c>
      <c r="BB369" s="51">
        <v>0</v>
      </c>
      <c r="BC369" s="51">
        <v>0</v>
      </c>
      <c r="BD369" s="51">
        <v>0</v>
      </c>
      <c r="BE369" s="51">
        <v>0</v>
      </c>
      <c r="BF369" s="51">
        <v>0</v>
      </c>
      <c r="BG369" s="51">
        <v>0</v>
      </c>
      <c r="BH369" s="51">
        <v>0</v>
      </c>
      <c r="BI369" s="51">
        <v>0</v>
      </c>
      <c r="BJ369" s="51">
        <v>0</v>
      </c>
      <c r="BK369" s="51">
        <v>0</v>
      </c>
      <c r="BL369" s="51">
        <v>0</v>
      </c>
      <c r="BM369" s="51">
        <v>0</v>
      </c>
      <c r="BN369" s="51">
        <v>0</v>
      </c>
      <c r="BO369" s="51">
        <v>0</v>
      </c>
      <c r="BP369" s="51">
        <v>0</v>
      </c>
      <c r="BQ369" s="51">
        <v>0</v>
      </c>
      <c r="BR369" s="51">
        <v>0</v>
      </c>
      <c r="BS369" s="51">
        <v>0</v>
      </c>
      <c r="BT369" s="51">
        <v>0</v>
      </c>
      <c r="BU369" s="51">
        <v>0</v>
      </c>
      <c r="BV369" s="51">
        <v>0</v>
      </c>
      <c r="BW369" s="51">
        <v>0</v>
      </c>
      <c r="BX369" s="51">
        <v>0</v>
      </c>
      <c r="BY369" s="51">
        <v>0</v>
      </c>
      <c r="BZ369" s="51">
        <v>0</v>
      </c>
      <c r="CA369" s="51">
        <v>0</v>
      </c>
      <c r="CB369" s="51">
        <v>0</v>
      </c>
      <c r="CC369" s="51">
        <v>0</v>
      </c>
      <c r="CD369" s="51">
        <v>0</v>
      </c>
    </row>
    <row r="370" spans="1:82" hidden="1" x14ac:dyDescent="0.2">
      <c r="A370" s="50" t="s">
        <v>418</v>
      </c>
      <c r="B370" s="50" t="s">
        <v>144</v>
      </c>
      <c r="C370" s="50" t="s">
        <v>754</v>
      </c>
      <c r="D370" s="50" t="s">
        <v>755</v>
      </c>
      <c r="E370" s="51">
        <v>28109.46</v>
      </c>
      <c r="F370" s="51">
        <v>28109.46</v>
      </c>
      <c r="G370" s="51">
        <v>28109.46</v>
      </c>
      <c r="H370" s="51">
        <v>28109.46</v>
      </c>
      <c r="I370" s="51">
        <v>28109.46</v>
      </c>
      <c r="J370" s="51">
        <v>28109.46</v>
      </c>
      <c r="K370" s="51">
        <v>28109.46</v>
      </c>
      <c r="L370" s="51">
        <v>28109.46</v>
      </c>
      <c r="M370" s="51">
        <v>28109.46</v>
      </c>
      <c r="N370" s="51">
        <v>28109.46</v>
      </c>
      <c r="O370" s="51">
        <v>28109.46</v>
      </c>
      <c r="P370" s="51">
        <v>29234.639999999999</v>
      </c>
      <c r="Q370" s="51">
        <v>29234.639999999999</v>
      </c>
      <c r="R370" s="51">
        <v>29234.639999999999</v>
      </c>
      <c r="S370" s="51">
        <v>29234.639999999999</v>
      </c>
      <c r="T370" s="51">
        <v>29234.639999999999</v>
      </c>
      <c r="U370" s="51">
        <v>29234.639999999999</v>
      </c>
      <c r="V370" s="51">
        <v>29234.639999999999</v>
      </c>
      <c r="W370" s="51">
        <v>29234.639999999999</v>
      </c>
      <c r="X370" s="51">
        <v>29234.639999999999</v>
      </c>
      <c r="Y370" s="51">
        <v>29234.639999999999</v>
      </c>
      <c r="Z370" s="51">
        <v>29234.639999999999</v>
      </c>
      <c r="AA370" s="51">
        <v>29234.639999999999</v>
      </c>
      <c r="AB370" s="51">
        <v>29234.639999999999</v>
      </c>
      <c r="AC370" s="51">
        <v>29234.639999999999</v>
      </c>
      <c r="AD370" s="51">
        <v>29234.639999999999</v>
      </c>
      <c r="AE370" s="51">
        <v>0</v>
      </c>
      <c r="AF370" s="51">
        <v>0</v>
      </c>
      <c r="AG370" s="51">
        <v>0</v>
      </c>
      <c r="AH370" s="51">
        <v>0</v>
      </c>
      <c r="AI370" s="51">
        <v>0</v>
      </c>
      <c r="AJ370" s="51">
        <v>0</v>
      </c>
      <c r="AK370" s="51">
        <v>0</v>
      </c>
      <c r="AL370" s="51">
        <v>0</v>
      </c>
      <c r="AM370" s="51">
        <v>0</v>
      </c>
      <c r="AN370" s="51">
        <v>0</v>
      </c>
      <c r="AO370" s="51">
        <v>0</v>
      </c>
      <c r="AP370" s="51">
        <v>0</v>
      </c>
      <c r="AQ370" s="51">
        <v>0</v>
      </c>
      <c r="AR370" s="51">
        <v>0</v>
      </c>
      <c r="AS370" s="51">
        <v>0</v>
      </c>
      <c r="AT370" s="51">
        <v>0</v>
      </c>
      <c r="AU370" s="51">
        <v>0</v>
      </c>
      <c r="AV370" s="51">
        <v>0</v>
      </c>
      <c r="AW370" s="51">
        <v>0</v>
      </c>
      <c r="AX370" s="51">
        <v>0</v>
      </c>
      <c r="AY370" s="51">
        <v>0</v>
      </c>
      <c r="AZ370" s="51">
        <v>0</v>
      </c>
      <c r="BA370" s="51">
        <v>0</v>
      </c>
      <c r="BB370" s="51">
        <v>0</v>
      </c>
      <c r="BC370" s="51">
        <v>0</v>
      </c>
      <c r="BD370" s="51">
        <v>0</v>
      </c>
      <c r="BE370" s="51">
        <v>0</v>
      </c>
      <c r="BF370" s="51">
        <v>0</v>
      </c>
      <c r="BG370" s="51">
        <v>0</v>
      </c>
      <c r="BH370" s="51">
        <v>0</v>
      </c>
      <c r="BI370" s="51">
        <v>0</v>
      </c>
      <c r="BJ370" s="51">
        <v>0</v>
      </c>
      <c r="BK370" s="51">
        <v>0</v>
      </c>
      <c r="BL370" s="51">
        <v>0</v>
      </c>
      <c r="BM370" s="51">
        <v>0</v>
      </c>
      <c r="BN370" s="51">
        <v>0</v>
      </c>
      <c r="BO370" s="51">
        <v>0</v>
      </c>
      <c r="BP370" s="51">
        <v>0</v>
      </c>
      <c r="BQ370" s="51">
        <v>0</v>
      </c>
      <c r="BR370" s="51">
        <v>0</v>
      </c>
      <c r="BS370" s="51">
        <v>0</v>
      </c>
      <c r="BT370" s="51">
        <v>0</v>
      </c>
      <c r="BU370" s="51">
        <v>0</v>
      </c>
      <c r="BV370" s="51">
        <v>0</v>
      </c>
      <c r="BW370" s="51">
        <v>0</v>
      </c>
      <c r="BX370" s="51">
        <v>0</v>
      </c>
      <c r="BY370" s="51">
        <v>0</v>
      </c>
      <c r="BZ370" s="51">
        <v>0</v>
      </c>
      <c r="CA370" s="51">
        <v>0</v>
      </c>
      <c r="CB370" s="51">
        <v>0</v>
      </c>
      <c r="CC370" s="51">
        <v>0</v>
      </c>
      <c r="CD370" s="51">
        <v>0</v>
      </c>
    </row>
    <row r="371" spans="1:82" hidden="1" x14ac:dyDescent="0.2">
      <c r="A371" s="50" t="s">
        <v>418</v>
      </c>
      <c r="B371" s="50" t="s">
        <v>144</v>
      </c>
      <c r="C371" s="50" t="s">
        <v>756</v>
      </c>
      <c r="D371" s="50" t="s">
        <v>757</v>
      </c>
      <c r="E371" s="51">
        <v>11366.38</v>
      </c>
      <c r="F371" s="51">
        <v>29629.81</v>
      </c>
      <c r="G371" s="51">
        <v>34269.19</v>
      </c>
      <c r="H371" s="51">
        <v>46745.24</v>
      </c>
      <c r="I371" s="51">
        <v>53442.239999999998</v>
      </c>
      <c r="J371" s="51">
        <v>55575.360000000001</v>
      </c>
      <c r="K371" s="51">
        <v>59978.14</v>
      </c>
      <c r="L371" s="51">
        <v>108911.01</v>
      </c>
      <c r="M371" s="51">
        <v>142706</v>
      </c>
      <c r="N371" s="51">
        <v>161561.56</v>
      </c>
      <c r="O371" s="51">
        <v>166909.13999999998</v>
      </c>
      <c r="P371" s="51">
        <v>208697.37000000002</v>
      </c>
      <c r="Q371" s="51">
        <v>208697.37000000002</v>
      </c>
      <c r="R371" s="51">
        <v>212464.68</v>
      </c>
      <c r="S371" s="51">
        <v>216514.31</v>
      </c>
      <c r="T371" s="51">
        <v>462260.73</v>
      </c>
      <c r="U371" s="51">
        <v>708146.38</v>
      </c>
      <c r="V371" s="51">
        <v>709881.57</v>
      </c>
      <c r="W371" s="51">
        <v>709881.57</v>
      </c>
      <c r="X371" s="51">
        <v>965314.90999999992</v>
      </c>
      <c r="Y371" s="51">
        <v>965314.91</v>
      </c>
      <c r="Z371" s="51">
        <v>965314.91</v>
      </c>
      <c r="AA371" s="51">
        <v>965314.91</v>
      </c>
      <c r="AB371" s="51">
        <v>965314.91</v>
      </c>
      <c r="AC371" s="51">
        <v>965314.91</v>
      </c>
      <c r="AD371" s="51">
        <v>965314.91</v>
      </c>
      <c r="AE371" s="51">
        <v>973634.91</v>
      </c>
      <c r="AF371" s="51">
        <v>982729.24</v>
      </c>
      <c r="AG371" s="51">
        <v>982833.9</v>
      </c>
      <c r="AH371" s="51">
        <v>992735.9</v>
      </c>
      <c r="AI371" s="51">
        <v>993780.3</v>
      </c>
      <c r="AJ371" s="51">
        <v>993780.3</v>
      </c>
      <c r="AK371" s="51">
        <v>994290.89</v>
      </c>
      <c r="AL371" s="51">
        <v>1009647.7</v>
      </c>
      <c r="AM371" s="51">
        <v>1018753.3099999999</v>
      </c>
      <c r="AN371" s="51">
        <v>1019095.1200000001</v>
      </c>
      <c r="AO371" s="51">
        <v>1024062.59</v>
      </c>
      <c r="AP371" s="51">
        <v>1029880.0599999999</v>
      </c>
      <c r="AQ371" s="51">
        <v>1029880.0599999999</v>
      </c>
      <c r="AR371" s="51">
        <v>1040698.63</v>
      </c>
      <c r="AS371" s="51">
        <v>1048574.29</v>
      </c>
      <c r="AT371" s="51">
        <v>1074697.45</v>
      </c>
      <c r="AU371" s="51">
        <v>1094407.57</v>
      </c>
      <c r="AV371" s="51">
        <v>1102971.5900000001</v>
      </c>
      <c r="AW371" s="51">
        <v>1117990.5</v>
      </c>
      <c r="AX371" s="51">
        <v>1182626.01</v>
      </c>
      <c r="AY371" s="51">
        <v>1287782.29</v>
      </c>
      <c r="AZ371" s="51">
        <v>1489707.1400000001</v>
      </c>
      <c r="BA371" s="51">
        <v>7612446.0999999996</v>
      </c>
      <c r="BB371" s="51">
        <v>7923138.4299999997</v>
      </c>
      <c r="BC371" s="51">
        <v>753763.1099999994</v>
      </c>
      <c r="BD371" s="51">
        <v>753763.1099999994</v>
      </c>
      <c r="BE371" s="51">
        <v>753763.1099999994</v>
      </c>
      <c r="BF371" s="51">
        <v>753763.1099999994</v>
      </c>
      <c r="BG371" s="51">
        <v>753763.1099999994</v>
      </c>
      <c r="BH371" s="51">
        <v>753763.1099999994</v>
      </c>
      <c r="BI371" s="51">
        <v>753763.1099999994</v>
      </c>
      <c r="BJ371" s="51">
        <v>753763.1099999994</v>
      </c>
      <c r="BK371" s="51">
        <v>753763.1099999994</v>
      </c>
      <c r="BL371" s="51">
        <v>753763.1099999994</v>
      </c>
      <c r="BM371" s="51">
        <v>753763.1099999994</v>
      </c>
      <c r="BN371" s="51">
        <v>753763.1099999994</v>
      </c>
      <c r="BO371" s="51">
        <v>753763.1099999994</v>
      </c>
      <c r="BP371" s="51">
        <v>753763.1099999994</v>
      </c>
      <c r="BQ371" s="51">
        <v>753763.1099999994</v>
      </c>
      <c r="BR371" s="51">
        <v>753763.1099999994</v>
      </c>
      <c r="BS371" s="51">
        <v>753763.1099999994</v>
      </c>
      <c r="BT371" s="51">
        <v>753763.1099999994</v>
      </c>
      <c r="BU371" s="51">
        <v>753763.1099999994</v>
      </c>
      <c r="BV371" s="51">
        <v>753763.1099999994</v>
      </c>
      <c r="BW371" s="51">
        <v>753763.1099999994</v>
      </c>
      <c r="BX371" s="51">
        <v>753763.1099999994</v>
      </c>
      <c r="BY371" s="51">
        <v>753763.1099999994</v>
      </c>
      <c r="BZ371" s="51">
        <v>753763.1099999994</v>
      </c>
      <c r="CA371" s="51">
        <v>753763.1099999994</v>
      </c>
      <c r="CB371" s="51">
        <v>753763.1099999994</v>
      </c>
      <c r="CC371" s="51">
        <v>753763.1099999994</v>
      </c>
      <c r="CD371" s="51">
        <v>753763.1099999994</v>
      </c>
    </row>
    <row r="372" spans="1:82" hidden="1" x14ac:dyDescent="0.2">
      <c r="A372" s="50" t="s">
        <v>418</v>
      </c>
      <c r="B372" s="50" t="s">
        <v>144</v>
      </c>
      <c r="C372" s="50" t="s">
        <v>758</v>
      </c>
      <c r="D372" s="50" t="s">
        <v>759</v>
      </c>
      <c r="E372" s="51">
        <v>103079.92</v>
      </c>
      <c r="F372" s="51">
        <v>31270.33</v>
      </c>
      <c r="G372" s="51">
        <v>4872.59</v>
      </c>
      <c r="H372" s="51">
        <v>9867.57</v>
      </c>
      <c r="I372" s="51">
        <v>2238.79</v>
      </c>
      <c r="J372" s="51">
        <v>6564.6</v>
      </c>
      <c r="K372" s="51">
        <v>38452.959999999999</v>
      </c>
      <c r="L372" s="51">
        <v>64173.599999999999</v>
      </c>
      <c r="M372" s="51">
        <v>66796.72</v>
      </c>
      <c r="N372" s="51">
        <v>70036.72</v>
      </c>
      <c r="O372" s="51">
        <v>-4385.5800000000017</v>
      </c>
      <c r="P372" s="51">
        <v>-3605.04</v>
      </c>
      <c r="Q372" s="51">
        <v>-3605.04</v>
      </c>
      <c r="R372" s="51">
        <v>-2797.02</v>
      </c>
      <c r="S372" s="51">
        <v>-1622.32</v>
      </c>
      <c r="T372" s="51">
        <v>-1622.32</v>
      </c>
      <c r="U372" s="51">
        <v>-1485.9199999999998</v>
      </c>
      <c r="V372" s="51">
        <v>-1485.92</v>
      </c>
      <c r="W372" s="51">
        <v>-1985.92</v>
      </c>
      <c r="X372" s="51">
        <v>-1985.92</v>
      </c>
      <c r="Y372" s="51">
        <v>-1985.92</v>
      </c>
      <c r="Z372" s="51">
        <v>-1985.92</v>
      </c>
      <c r="AA372" s="51">
        <v>-1985.92</v>
      </c>
      <c r="AB372" s="51">
        <v>-1985.92</v>
      </c>
      <c r="AC372" s="51">
        <v>-1985.92</v>
      </c>
      <c r="AD372" s="51">
        <v>-1985.92</v>
      </c>
      <c r="AE372" s="51">
        <v>0</v>
      </c>
      <c r="AF372" s="51">
        <v>0</v>
      </c>
      <c r="AG372" s="51">
        <v>0</v>
      </c>
      <c r="AH372" s="51">
        <v>0</v>
      </c>
      <c r="AI372" s="51">
        <v>0</v>
      </c>
      <c r="AJ372" s="51">
        <v>191.83</v>
      </c>
      <c r="AK372" s="51">
        <v>307.5</v>
      </c>
      <c r="AL372" s="51">
        <v>0</v>
      </c>
      <c r="AM372" s="51">
        <v>0</v>
      </c>
      <c r="AN372" s="51">
        <v>0</v>
      </c>
      <c r="AO372" s="51">
        <v>0</v>
      </c>
      <c r="AP372" s="51">
        <v>0</v>
      </c>
      <c r="AQ372" s="51">
        <v>0</v>
      </c>
      <c r="AR372" s="51">
        <v>0</v>
      </c>
      <c r="AS372" s="51">
        <v>0</v>
      </c>
      <c r="AT372" s="51">
        <v>0</v>
      </c>
      <c r="AU372" s="51">
        <v>0</v>
      </c>
      <c r="AV372" s="51">
        <v>0</v>
      </c>
      <c r="AW372" s="51">
        <v>-307.5</v>
      </c>
      <c r="AX372" s="51">
        <v>-307.5</v>
      </c>
      <c r="AY372" s="51">
        <v>-307.5</v>
      </c>
      <c r="AZ372" s="51">
        <v>-307.5</v>
      </c>
      <c r="BA372" s="51">
        <v>-307.5</v>
      </c>
      <c r="BB372" s="51">
        <v>-307.5</v>
      </c>
      <c r="BC372" s="51">
        <v>-307.5</v>
      </c>
      <c r="BD372" s="51">
        <v>-307.5</v>
      </c>
      <c r="BE372" s="51">
        <v>-307.5</v>
      </c>
      <c r="BF372" s="51">
        <v>-307.5</v>
      </c>
      <c r="BG372" s="51">
        <v>-307.5</v>
      </c>
      <c r="BH372" s="51">
        <v>-307.5</v>
      </c>
      <c r="BI372" s="51">
        <v>-307.5</v>
      </c>
      <c r="BJ372" s="51">
        <v>-307.5</v>
      </c>
      <c r="BK372" s="51">
        <v>-307.5</v>
      </c>
      <c r="BL372" s="51">
        <v>-307.5</v>
      </c>
      <c r="BM372" s="51">
        <v>-307.5</v>
      </c>
      <c r="BN372" s="51">
        <v>-307.5</v>
      </c>
      <c r="BO372" s="51">
        <v>-307.5</v>
      </c>
      <c r="BP372" s="51">
        <v>-307.5</v>
      </c>
      <c r="BQ372" s="51">
        <v>-307.5</v>
      </c>
      <c r="BR372" s="51">
        <v>-307.5</v>
      </c>
      <c r="BS372" s="51">
        <v>-307.5</v>
      </c>
      <c r="BT372" s="51">
        <v>-307.5</v>
      </c>
      <c r="BU372" s="51">
        <v>-307.5</v>
      </c>
      <c r="BV372" s="51">
        <v>-307.5</v>
      </c>
      <c r="BW372" s="51">
        <v>-307.5</v>
      </c>
      <c r="BX372" s="51">
        <v>-307.5</v>
      </c>
      <c r="BY372" s="51">
        <v>-307.5</v>
      </c>
      <c r="BZ372" s="51">
        <v>-307.5</v>
      </c>
      <c r="CA372" s="51">
        <v>-307.5</v>
      </c>
      <c r="CB372" s="51">
        <v>-307.5</v>
      </c>
      <c r="CC372" s="51">
        <v>-307.5</v>
      </c>
      <c r="CD372" s="51">
        <v>-307.5</v>
      </c>
    </row>
    <row r="373" spans="1:82" hidden="1" x14ac:dyDescent="0.2">
      <c r="A373" s="50" t="s">
        <v>418</v>
      </c>
      <c r="B373" s="50" t="s">
        <v>144</v>
      </c>
      <c r="C373" s="50" t="s">
        <v>760</v>
      </c>
      <c r="D373" s="50" t="s">
        <v>761</v>
      </c>
      <c r="E373" s="51">
        <v>7553.61</v>
      </c>
      <c r="F373" s="51">
        <v>15913.21</v>
      </c>
      <c r="G373" s="51">
        <v>28040.55</v>
      </c>
      <c r="H373" s="51">
        <v>44273.22</v>
      </c>
      <c r="I373" s="51">
        <v>79486.64</v>
      </c>
      <c r="J373" s="51">
        <v>85067.35</v>
      </c>
      <c r="K373" s="51">
        <v>134966</v>
      </c>
      <c r="L373" s="51">
        <v>157574.74</v>
      </c>
      <c r="M373" s="51">
        <v>160351.79</v>
      </c>
      <c r="N373" s="51">
        <v>163901.29</v>
      </c>
      <c r="O373" s="51">
        <v>165230.6</v>
      </c>
      <c r="P373" s="51">
        <v>166799.28</v>
      </c>
      <c r="Q373" s="51">
        <v>166799.28</v>
      </c>
      <c r="R373" s="51">
        <v>167336.85</v>
      </c>
      <c r="S373" s="51">
        <v>167336.85</v>
      </c>
      <c r="T373" s="51">
        <v>167336.85</v>
      </c>
      <c r="U373" s="51">
        <v>173266.78</v>
      </c>
      <c r="V373" s="51">
        <v>173266.78</v>
      </c>
      <c r="W373" s="51">
        <v>173266.78</v>
      </c>
      <c r="X373" s="51">
        <v>173266.78</v>
      </c>
      <c r="Y373" s="51">
        <v>173266.78</v>
      </c>
      <c r="Z373" s="51">
        <v>173266.78</v>
      </c>
      <c r="AA373" s="51">
        <v>173266.78</v>
      </c>
      <c r="AB373" s="51">
        <v>173266.78</v>
      </c>
      <c r="AC373" s="51">
        <v>173472.51</v>
      </c>
      <c r="AD373" s="51">
        <v>173472.51</v>
      </c>
      <c r="AE373" s="51">
        <v>173472.51</v>
      </c>
      <c r="AF373" s="51">
        <v>173472.51</v>
      </c>
      <c r="AG373" s="51">
        <v>181470.8</v>
      </c>
      <c r="AH373" s="51">
        <v>181638.77</v>
      </c>
      <c r="AI373" s="51">
        <v>181929.89</v>
      </c>
      <c r="AJ373" s="51">
        <v>181929.89</v>
      </c>
      <c r="AK373" s="51">
        <v>181929.89</v>
      </c>
      <c r="AL373" s="51">
        <v>181978.67</v>
      </c>
      <c r="AM373" s="51">
        <v>181978.67</v>
      </c>
      <c r="AN373" s="51">
        <v>182073.89</v>
      </c>
      <c r="AO373" s="51">
        <v>182073.89</v>
      </c>
      <c r="AP373" s="51">
        <v>184225.24000000002</v>
      </c>
      <c r="AQ373" s="51">
        <v>184225.24000000002</v>
      </c>
      <c r="AR373" s="51">
        <v>184225.24</v>
      </c>
      <c r="AS373" s="51">
        <v>184225.24</v>
      </c>
      <c r="AT373" s="51">
        <v>184225.24</v>
      </c>
      <c r="AU373" s="51">
        <v>184225.24</v>
      </c>
      <c r="AV373" s="51">
        <v>184225.24</v>
      </c>
      <c r="AW373" s="51">
        <v>184225.24</v>
      </c>
      <c r="AX373" s="51">
        <v>184225.24</v>
      </c>
      <c r="AY373" s="51">
        <v>184225.24</v>
      </c>
      <c r="AZ373" s="51">
        <v>184225.24</v>
      </c>
      <c r="BA373" s="51">
        <v>184225.24</v>
      </c>
      <c r="BB373" s="51">
        <v>185628.72</v>
      </c>
      <c r="BC373" s="51">
        <v>185801.29</v>
      </c>
      <c r="BD373" s="51">
        <v>185801.29</v>
      </c>
      <c r="BE373" s="51">
        <v>185801.29</v>
      </c>
      <c r="BF373" s="51">
        <v>185801.29</v>
      </c>
      <c r="BG373" s="51">
        <v>185801.29</v>
      </c>
      <c r="BH373" s="51">
        <v>185801.29</v>
      </c>
      <c r="BI373" s="51">
        <v>185801.29</v>
      </c>
      <c r="BJ373" s="51">
        <v>185801.29</v>
      </c>
      <c r="BK373" s="51">
        <v>185801.29</v>
      </c>
      <c r="BL373" s="51">
        <v>185801.29</v>
      </c>
      <c r="BM373" s="51">
        <v>185801.29</v>
      </c>
      <c r="BN373" s="51">
        <v>185801.29</v>
      </c>
      <c r="BO373" s="51">
        <v>185801.29</v>
      </c>
      <c r="BP373" s="51">
        <v>185801.29</v>
      </c>
      <c r="BQ373" s="51">
        <v>185801.29</v>
      </c>
      <c r="BR373" s="51">
        <v>185801.29</v>
      </c>
      <c r="BS373" s="51">
        <v>185801.29</v>
      </c>
      <c r="BT373" s="51">
        <v>185801.29</v>
      </c>
      <c r="BU373" s="51">
        <v>185801.29</v>
      </c>
      <c r="BV373" s="51">
        <v>185801.29</v>
      </c>
      <c r="BW373" s="51">
        <v>185801.29</v>
      </c>
      <c r="BX373" s="51">
        <v>185801.29</v>
      </c>
      <c r="BY373" s="51">
        <v>185801.29</v>
      </c>
      <c r="BZ373" s="51">
        <v>185801.29</v>
      </c>
      <c r="CA373" s="51">
        <v>185801.29</v>
      </c>
      <c r="CB373" s="51">
        <v>185801.29</v>
      </c>
      <c r="CC373" s="51">
        <v>185801.29</v>
      </c>
      <c r="CD373" s="51">
        <v>185801.29</v>
      </c>
    </row>
    <row r="374" spans="1:82" hidden="1" x14ac:dyDescent="0.2">
      <c r="A374" s="50" t="s">
        <v>418</v>
      </c>
      <c r="B374" s="50" t="s">
        <v>144</v>
      </c>
      <c r="C374" s="50" t="s">
        <v>762</v>
      </c>
      <c r="D374" s="50" t="s">
        <v>763</v>
      </c>
      <c r="E374" s="51">
        <v>146893</v>
      </c>
      <c r="F374" s="51">
        <v>14271.37</v>
      </c>
      <c r="G374" s="51">
        <v>20657.63</v>
      </c>
      <c r="H374" s="51">
        <v>24459.65</v>
      </c>
      <c r="I374" s="51">
        <v>1185.3599999999999</v>
      </c>
      <c r="J374" s="51">
        <v>-159.12</v>
      </c>
      <c r="K374" s="51">
        <v>547.99</v>
      </c>
      <c r="L374" s="51">
        <v>4288.8599999999997</v>
      </c>
      <c r="M374" s="51">
        <v>8821.39</v>
      </c>
      <c r="N374" s="51">
        <v>16043.61</v>
      </c>
      <c r="O374" s="51">
        <v>-1711.9199999999983</v>
      </c>
      <c r="P374" s="51">
        <v>-1226.19</v>
      </c>
      <c r="Q374" s="51">
        <v>-1226.19</v>
      </c>
      <c r="R374" s="51">
        <v>-1226.19</v>
      </c>
      <c r="S374" s="51">
        <v>-1226.19</v>
      </c>
      <c r="T374" s="51">
        <v>-1226.19</v>
      </c>
      <c r="U374" s="51">
        <v>-1124.6500000000001</v>
      </c>
      <c r="V374" s="51">
        <v>-1124.6500000000001</v>
      </c>
      <c r="W374" s="51">
        <v>8777.35</v>
      </c>
      <c r="X374" s="51">
        <v>8777.35</v>
      </c>
      <c r="Y374" s="51">
        <v>8777.35</v>
      </c>
      <c r="Z374" s="51">
        <v>8777.35</v>
      </c>
      <c r="AA374" s="51">
        <v>8777.35</v>
      </c>
      <c r="AB374" s="51">
        <v>8777.35</v>
      </c>
      <c r="AC374" s="51">
        <v>8983.08</v>
      </c>
      <c r="AD374" s="51">
        <v>8983.08</v>
      </c>
      <c r="AE374" s="51">
        <v>0</v>
      </c>
      <c r="AF374" s="51">
        <v>0</v>
      </c>
      <c r="AG374" s="51">
        <v>-300</v>
      </c>
      <c r="AH374" s="51">
        <v>506.12</v>
      </c>
      <c r="AI374" s="51">
        <v>819.24</v>
      </c>
      <c r="AJ374" s="51">
        <v>1076.6400000000001</v>
      </c>
      <c r="AK374" s="51">
        <v>1076.6400000000001</v>
      </c>
      <c r="AL374" s="51">
        <v>1076.6400000000001</v>
      </c>
      <c r="AM374" s="51">
        <v>1076.6400000000001</v>
      </c>
      <c r="AN374" s="51">
        <v>1076.6400000000001</v>
      </c>
      <c r="AO374" s="51">
        <v>1076.6400000000001</v>
      </c>
      <c r="AP374" s="51">
        <v>1076.6400000000001</v>
      </c>
      <c r="AQ374" s="51">
        <v>1076.6400000000001</v>
      </c>
      <c r="AR374" s="51">
        <v>1076.6400000000001</v>
      </c>
      <c r="AS374" s="51">
        <v>1076.6400000000001</v>
      </c>
      <c r="AT374" s="51">
        <v>1076.6400000000001</v>
      </c>
      <c r="AU374" s="51">
        <v>1076.6400000000001</v>
      </c>
      <c r="AV374" s="51">
        <v>1076.6400000000001</v>
      </c>
      <c r="AW374" s="51">
        <v>0</v>
      </c>
      <c r="AX374" s="51">
        <v>0</v>
      </c>
      <c r="AY374" s="51">
        <v>0</v>
      </c>
      <c r="AZ374" s="51">
        <v>0</v>
      </c>
      <c r="BA374" s="51">
        <v>0</v>
      </c>
      <c r="BB374" s="51">
        <v>0</v>
      </c>
      <c r="BC374" s="51">
        <v>0</v>
      </c>
      <c r="BD374" s="51">
        <v>0</v>
      </c>
      <c r="BE374" s="51">
        <v>0</v>
      </c>
      <c r="BF374" s="51">
        <v>0</v>
      </c>
      <c r="BG374" s="51">
        <v>0</v>
      </c>
      <c r="BH374" s="51">
        <v>0</v>
      </c>
      <c r="BI374" s="51">
        <v>0</v>
      </c>
      <c r="BJ374" s="51">
        <v>0</v>
      </c>
      <c r="BK374" s="51">
        <v>0</v>
      </c>
      <c r="BL374" s="51">
        <v>0</v>
      </c>
      <c r="BM374" s="51">
        <v>0</v>
      </c>
      <c r="BN374" s="51">
        <v>0</v>
      </c>
      <c r="BO374" s="51">
        <v>0</v>
      </c>
      <c r="BP374" s="51">
        <v>0</v>
      </c>
      <c r="BQ374" s="51">
        <v>0</v>
      </c>
      <c r="BR374" s="51">
        <v>0</v>
      </c>
      <c r="BS374" s="51">
        <v>0</v>
      </c>
      <c r="BT374" s="51">
        <v>0</v>
      </c>
      <c r="BU374" s="51">
        <v>0</v>
      </c>
      <c r="BV374" s="51">
        <v>0</v>
      </c>
      <c r="BW374" s="51">
        <v>0</v>
      </c>
      <c r="BX374" s="51">
        <v>0</v>
      </c>
      <c r="BY374" s="51">
        <v>0</v>
      </c>
      <c r="BZ374" s="51">
        <v>0</v>
      </c>
      <c r="CA374" s="51">
        <v>0</v>
      </c>
      <c r="CB374" s="51">
        <v>0</v>
      </c>
      <c r="CC374" s="51">
        <v>0</v>
      </c>
      <c r="CD374" s="51">
        <v>0</v>
      </c>
    </row>
    <row r="375" spans="1:82" hidden="1" x14ac:dyDescent="0.2">
      <c r="A375" s="50" t="s">
        <v>418</v>
      </c>
      <c r="B375" s="50" t="s">
        <v>144</v>
      </c>
      <c r="C375" s="50" t="s">
        <v>764</v>
      </c>
      <c r="D375" s="50" t="s">
        <v>765</v>
      </c>
      <c r="E375" s="51">
        <v>106888.15</v>
      </c>
      <c r="F375" s="51">
        <v>106888.15</v>
      </c>
      <c r="G375" s="51">
        <v>106888.15</v>
      </c>
      <c r="H375" s="51">
        <v>106888.15</v>
      </c>
      <c r="I375" s="51">
        <v>106888.15</v>
      </c>
      <c r="J375" s="51">
        <v>106888.15</v>
      </c>
      <c r="K375" s="51">
        <v>106888.15</v>
      </c>
      <c r="L375" s="51">
        <v>106888.15</v>
      </c>
      <c r="M375" s="51">
        <v>106888.15</v>
      </c>
      <c r="N375" s="51">
        <v>106888.15</v>
      </c>
      <c r="O375" s="51">
        <v>106888.15</v>
      </c>
      <c r="P375" s="51">
        <v>106888.15</v>
      </c>
      <c r="Q375" s="51">
        <v>106888.15</v>
      </c>
      <c r="R375" s="51">
        <v>106888.15</v>
      </c>
      <c r="S375" s="51">
        <v>106888.15</v>
      </c>
      <c r="T375" s="51">
        <v>106888.15</v>
      </c>
      <c r="U375" s="51">
        <v>106888.15</v>
      </c>
      <c r="V375" s="51">
        <v>106888.15</v>
      </c>
      <c r="W375" s="51">
        <v>106888.15</v>
      </c>
      <c r="X375" s="51">
        <v>0</v>
      </c>
      <c r="Y375" s="51">
        <v>0</v>
      </c>
      <c r="Z375" s="51">
        <v>0</v>
      </c>
      <c r="AA375" s="51">
        <v>0</v>
      </c>
      <c r="AB375" s="51">
        <v>0</v>
      </c>
      <c r="AC375" s="51">
        <v>0</v>
      </c>
      <c r="AD375" s="51">
        <v>0</v>
      </c>
      <c r="AE375" s="51">
        <v>0</v>
      </c>
      <c r="AF375" s="51">
        <v>0</v>
      </c>
      <c r="AG375" s="51">
        <v>0</v>
      </c>
      <c r="AH375" s="51">
        <v>0</v>
      </c>
      <c r="AI375" s="51">
        <v>0</v>
      </c>
      <c r="AJ375" s="51">
        <v>0</v>
      </c>
      <c r="AK375" s="51">
        <v>0</v>
      </c>
      <c r="AL375" s="51">
        <v>0</v>
      </c>
      <c r="AM375" s="51">
        <v>0</v>
      </c>
      <c r="AN375" s="51">
        <v>0</v>
      </c>
      <c r="AO375" s="51">
        <v>0</v>
      </c>
      <c r="AP375" s="51">
        <v>0</v>
      </c>
      <c r="AQ375" s="51">
        <v>0</v>
      </c>
      <c r="AR375" s="51">
        <v>0</v>
      </c>
      <c r="AS375" s="51">
        <v>0</v>
      </c>
      <c r="AT375" s="51">
        <v>0</v>
      </c>
      <c r="AU375" s="51">
        <v>0</v>
      </c>
      <c r="AV375" s="51">
        <v>0</v>
      </c>
      <c r="AW375" s="51">
        <v>0</v>
      </c>
      <c r="AX375" s="51">
        <v>0</v>
      </c>
      <c r="AY375" s="51">
        <v>0</v>
      </c>
      <c r="AZ375" s="51">
        <v>0</v>
      </c>
      <c r="BA375" s="51">
        <v>0</v>
      </c>
      <c r="BB375" s="51">
        <v>0</v>
      </c>
      <c r="BC375" s="51">
        <v>0</v>
      </c>
      <c r="BD375" s="51">
        <v>0</v>
      </c>
      <c r="BE375" s="51">
        <v>0</v>
      </c>
      <c r="BF375" s="51">
        <v>0</v>
      </c>
      <c r="BG375" s="51">
        <v>0</v>
      </c>
      <c r="BH375" s="51">
        <v>0</v>
      </c>
      <c r="BI375" s="51">
        <v>0</v>
      </c>
      <c r="BJ375" s="51">
        <v>0</v>
      </c>
      <c r="BK375" s="51">
        <v>0</v>
      </c>
      <c r="BL375" s="51">
        <v>0</v>
      </c>
      <c r="BM375" s="51">
        <v>0</v>
      </c>
      <c r="BN375" s="51">
        <v>0</v>
      </c>
      <c r="BO375" s="51">
        <v>0</v>
      </c>
      <c r="BP375" s="51">
        <v>0</v>
      </c>
      <c r="BQ375" s="51">
        <v>0</v>
      </c>
      <c r="BR375" s="51">
        <v>0</v>
      </c>
      <c r="BS375" s="51">
        <v>0</v>
      </c>
      <c r="BT375" s="51">
        <v>0</v>
      </c>
      <c r="BU375" s="51">
        <v>0</v>
      </c>
      <c r="BV375" s="51">
        <v>0</v>
      </c>
      <c r="BW375" s="51">
        <v>0</v>
      </c>
      <c r="BX375" s="51">
        <v>0</v>
      </c>
      <c r="BY375" s="51">
        <v>0</v>
      </c>
      <c r="BZ375" s="51">
        <v>0</v>
      </c>
      <c r="CA375" s="51">
        <v>0</v>
      </c>
      <c r="CB375" s="51">
        <v>0</v>
      </c>
      <c r="CC375" s="51">
        <v>0</v>
      </c>
      <c r="CD375" s="51">
        <v>0</v>
      </c>
    </row>
    <row r="376" spans="1:82" hidden="1" x14ac:dyDescent="0.2">
      <c r="A376" s="50" t="s">
        <v>418</v>
      </c>
      <c r="B376" s="50" t="s">
        <v>144</v>
      </c>
      <c r="C376" s="50" t="s">
        <v>766</v>
      </c>
      <c r="D376" s="50" t="s">
        <v>767</v>
      </c>
      <c r="E376" s="51">
        <v>34690.82</v>
      </c>
      <c r="F376" s="51">
        <v>11690.82</v>
      </c>
      <c r="G376" s="51">
        <v>11690.82</v>
      </c>
      <c r="H376" s="51">
        <v>11774.43</v>
      </c>
      <c r="I376" s="51">
        <v>11946.15</v>
      </c>
      <c r="J376" s="51">
        <v>12349.42</v>
      </c>
      <c r="K376" s="51">
        <v>11691.5</v>
      </c>
      <c r="L376" s="51">
        <v>11691.5</v>
      </c>
      <c r="M376" s="51">
        <v>11691.5</v>
      </c>
      <c r="N376" s="51">
        <v>11691.5</v>
      </c>
      <c r="O376" s="51">
        <v>11691.5</v>
      </c>
      <c r="P376" s="51">
        <v>11691.5</v>
      </c>
      <c r="Q376" s="51">
        <v>11691.5</v>
      </c>
      <c r="R376" s="51">
        <v>11691.5</v>
      </c>
      <c r="S376" s="51">
        <v>11691.5</v>
      </c>
      <c r="T376" s="51">
        <v>11691.5</v>
      </c>
      <c r="U376" s="51">
        <v>12051.41</v>
      </c>
      <c r="V376" s="51">
        <v>12427.69</v>
      </c>
      <c r="W376" s="51">
        <v>12754.880000000001</v>
      </c>
      <c r="X376" s="51">
        <v>13131.16</v>
      </c>
      <c r="Y376" s="51">
        <v>15364.779999999999</v>
      </c>
      <c r="Z376" s="51">
        <v>17508</v>
      </c>
      <c r="AA376" s="51">
        <v>20457.16</v>
      </c>
      <c r="AB376" s="51">
        <v>23149.86</v>
      </c>
      <c r="AC376" s="51">
        <v>839040.24</v>
      </c>
      <c r="AD376" s="51">
        <v>839040.24</v>
      </c>
      <c r="AE376" s="51">
        <v>838961.28</v>
      </c>
      <c r="AF376" s="51">
        <v>841665.1</v>
      </c>
      <c r="AG376" s="51">
        <v>844770.66</v>
      </c>
      <c r="AH376" s="51">
        <v>846604.6</v>
      </c>
      <c r="AI376" s="51">
        <v>849581.28</v>
      </c>
      <c r="AJ376" s="51">
        <v>852678.4</v>
      </c>
      <c r="AK376" s="51">
        <v>855898.56</v>
      </c>
      <c r="AL376" s="51">
        <v>858810.1</v>
      </c>
      <c r="AM376" s="51">
        <v>861745.1</v>
      </c>
      <c r="AN376" s="51">
        <v>865025.77</v>
      </c>
      <c r="AO376" s="51">
        <v>846071.5</v>
      </c>
      <c r="AP376" s="51">
        <v>852335.4</v>
      </c>
      <c r="AQ376" s="51">
        <v>852335.4</v>
      </c>
      <c r="AR376" s="51">
        <v>864775.65</v>
      </c>
      <c r="AS376" s="51">
        <v>880181.19000000006</v>
      </c>
      <c r="AT376" s="51">
        <v>901548.12999999989</v>
      </c>
      <c r="AU376" s="51">
        <v>921758.3</v>
      </c>
      <c r="AV376" s="51">
        <v>941023.19000000006</v>
      </c>
      <c r="AW376" s="51">
        <v>962723.92999999993</v>
      </c>
      <c r="AX376" s="51">
        <v>982743.5</v>
      </c>
      <c r="AY376" s="51">
        <v>1002554.29</v>
      </c>
      <c r="AZ376" s="51">
        <v>905172.44000000006</v>
      </c>
      <c r="BA376" s="51">
        <v>920727.91999999993</v>
      </c>
      <c r="BB376" s="51">
        <v>938660.27</v>
      </c>
      <c r="BC376" s="51">
        <v>958766.48</v>
      </c>
      <c r="BD376" s="51">
        <v>958766.48</v>
      </c>
      <c r="BE376" s="51">
        <v>958766.48</v>
      </c>
      <c r="BF376" s="51">
        <v>958766.48</v>
      </c>
      <c r="BG376" s="51">
        <v>958766.48</v>
      </c>
      <c r="BH376" s="51">
        <v>958766.48</v>
      </c>
      <c r="BI376" s="51">
        <v>958766.48</v>
      </c>
      <c r="BJ376" s="51">
        <v>958766.48</v>
      </c>
      <c r="BK376" s="51">
        <v>958766.48</v>
      </c>
      <c r="BL376" s="51">
        <v>958766.48</v>
      </c>
      <c r="BM376" s="51">
        <v>958766.48</v>
      </c>
      <c r="BN376" s="51">
        <v>958766.48</v>
      </c>
      <c r="BO376" s="51">
        <v>958766.48</v>
      </c>
      <c r="BP376" s="51">
        <v>958766.48</v>
      </c>
      <c r="BQ376" s="51">
        <v>958766.48</v>
      </c>
      <c r="BR376" s="51">
        <v>958766.48</v>
      </c>
      <c r="BS376" s="51">
        <v>958766.48</v>
      </c>
      <c r="BT376" s="51">
        <v>958766.48</v>
      </c>
      <c r="BU376" s="51">
        <v>958766.48</v>
      </c>
      <c r="BV376" s="51">
        <v>958766.48</v>
      </c>
      <c r="BW376" s="51">
        <v>958766.48</v>
      </c>
      <c r="BX376" s="51">
        <v>958766.48</v>
      </c>
      <c r="BY376" s="51">
        <v>958766.48</v>
      </c>
      <c r="BZ376" s="51">
        <v>958766.48</v>
      </c>
      <c r="CA376" s="51">
        <v>958766.48</v>
      </c>
      <c r="CB376" s="51">
        <v>958766.48</v>
      </c>
      <c r="CC376" s="51">
        <v>958766.48</v>
      </c>
      <c r="CD376" s="51">
        <v>958766.48</v>
      </c>
    </row>
    <row r="377" spans="1:82" hidden="1" x14ac:dyDescent="0.2">
      <c r="A377" s="50" t="s">
        <v>418</v>
      </c>
      <c r="B377" s="50" t="s">
        <v>144</v>
      </c>
      <c r="C377" s="50" t="s">
        <v>768</v>
      </c>
      <c r="D377" s="50" t="s">
        <v>769</v>
      </c>
      <c r="E377" s="51">
        <v>142280.51999999999</v>
      </c>
      <c r="F377" s="51">
        <v>100999.14</v>
      </c>
      <c r="G377" s="51">
        <v>35447.97</v>
      </c>
      <c r="H377" s="51">
        <v>38268.370000000003</v>
      </c>
      <c r="I377" s="51">
        <v>2422.52</v>
      </c>
      <c r="J377" s="51">
        <v>2911.08</v>
      </c>
      <c r="K377" s="51">
        <v>7496.34</v>
      </c>
      <c r="L377" s="51">
        <v>10218.32</v>
      </c>
      <c r="M377" s="51">
        <v>13117.31</v>
      </c>
      <c r="N377" s="51">
        <v>18162.86</v>
      </c>
      <c r="O377" s="51">
        <v>-5322.27</v>
      </c>
      <c r="P377" s="51">
        <v>-4325.1900000000005</v>
      </c>
      <c r="Q377" s="51">
        <v>-4325.1900000000005</v>
      </c>
      <c r="R377" s="51">
        <v>-1246.0699999999997</v>
      </c>
      <c r="S377" s="51">
        <v>-601.29</v>
      </c>
      <c r="T377" s="51">
        <v>-601.29</v>
      </c>
      <c r="U377" s="51">
        <v>-601.29</v>
      </c>
      <c r="V377" s="51">
        <v>-601.29</v>
      </c>
      <c r="W377" s="51">
        <v>-601.29</v>
      </c>
      <c r="X377" s="51">
        <v>-601.29</v>
      </c>
      <c r="Y377" s="51">
        <v>-601.29</v>
      </c>
      <c r="Z377" s="51">
        <v>-601.29</v>
      </c>
      <c r="AA377" s="51">
        <v>-601.29</v>
      </c>
      <c r="AB377" s="51">
        <v>-601.29</v>
      </c>
      <c r="AC377" s="51">
        <v>-601.29</v>
      </c>
      <c r="AD377" s="51">
        <v>-601.29</v>
      </c>
      <c r="AE377" s="51">
        <v>-245.26</v>
      </c>
      <c r="AF377" s="51">
        <v>-245.26</v>
      </c>
      <c r="AG377" s="51">
        <v>-245.26</v>
      </c>
      <c r="AH377" s="51">
        <v>-245.26</v>
      </c>
      <c r="AI377" s="51">
        <v>-245.26</v>
      </c>
      <c r="AJ377" s="51">
        <v>-245.26</v>
      </c>
      <c r="AK377" s="51">
        <v>-245.26</v>
      </c>
      <c r="AL377" s="51">
        <v>-245.26</v>
      </c>
      <c r="AM377" s="51">
        <v>-245.26</v>
      </c>
      <c r="AN377" s="51">
        <v>-245.26</v>
      </c>
      <c r="AO377" s="51">
        <v>-245.26</v>
      </c>
      <c r="AP377" s="51">
        <v>-245.26</v>
      </c>
      <c r="AQ377" s="51">
        <v>-245.26</v>
      </c>
      <c r="AR377" s="51">
        <v>-245.26</v>
      </c>
      <c r="AS377" s="51">
        <v>-245.26</v>
      </c>
      <c r="AT377" s="51">
        <v>-245.26</v>
      </c>
      <c r="AU377" s="51">
        <v>-245.26</v>
      </c>
      <c r="AV377" s="51">
        <v>-245.26</v>
      </c>
      <c r="AW377" s="51">
        <v>0</v>
      </c>
      <c r="AX377" s="51">
        <v>0</v>
      </c>
      <c r="AY377" s="51">
        <v>0</v>
      </c>
      <c r="AZ377" s="51">
        <v>0</v>
      </c>
      <c r="BA377" s="51">
        <v>0</v>
      </c>
      <c r="BB377" s="51">
        <v>0</v>
      </c>
      <c r="BC377" s="51">
        <v>0</v>
      </c>
      <c r="BD377" s="51">
        <v>0</v>
      </c>
      <c r="BE377" s="51">
        <v>0</v>
      </c>
      <c r="BF377" s="51">
        <v>0</v>
      </c>
      <c r="BG377" s="51">
        <v>0</v>
      </c>
      <c r="BH377" s="51">
        <v>0</v>
      </c>
      <c r="BI377" s="51">
        <v>0</v>
      </c>
      <c r="BJ377" s="51">
        <v>0</v>
      </c>
      <c r="BK377" s="51">
        <v>0</v>
      </c>
      <c r="BL377" s="51">
        <v>0</v>
      </c>
      <c r="BM377" s="51">
        <v>0</v>
      </c>
      <c r="BN377" s="51">
        <v>0</v>
      </c>
      <c r="BO377" s="51">
        <v>0</v>
      </c>
      <c r="BP377" s="51">
        <v>0</v>
      </c>
      <c r="BQ377" s="51">
        <v>0</v>
      </c>
      <c r="BR377" s="51">
        <v>0</v>
      </c>
      <c r="BS377" s="51">
        <v>0</v>
      </c>
      <c r="BT377" s="51">
        <v>0</v>
      </c>
      <c r="BU377" s="51">
        <v>0</v>
      </c>
      <c r="BV377" s="51">
        <v>0</v>
      </c>
      <c r="BW377" s="51">
        <v>0</v>
      </c>
      <c r="BX377" s="51">
        <v>0</v>
      </c>
      <c r="BY377" s="51">
        <v>0</v>
      </c>
      <c r="BZ377" s="51">
        <v>0</v>
      </c>
      <c r="CA377" s="51">
        <v>0</v>
      </c>
      <c r="CB377" s="51">
        <v>0</v>
      </c>
      <c r="CC377" s="51">
        <v>0</v>
      </c>
      <c r="CD377" s="51">
        <v>0</v>
      </c>
    </row>
    <row r="378" spans="1:82" hidden="1" x14ac:dyDescent="0.2">
      <c r="A378" s="50" t="s">
        <v>418</v>
      </c>
      <c r="B378" s="50" t="s">
        <v>144</v>
      </c>
      <c r="C378" s="50" t="s">
        <v>770</v>
      </c>
      <c r="D378" s="50" t="s">
        <v>771</v>
      </c>
      <c r="E378" s="51">
        <v>717997.45</v>
      </c>
      <c r="F378" s="51">
        <v>799162.51</v>
      </c>
      <c r="G378" s="51">
        <v>830122.18</v>
      </c>
      <c r="H378" s="51">
        <v>879394.53</v>
      </c>
      <c r="I378" s="51">
        <v>902502.85</v>
      </c>
      <c r="J378" s="51">
        <v>929268.7</v>
      </c>
      <c r="K378" s="51">
        <v>992328.34</v>
      </c>
      <c r="L378" s="51">
        <v>1012070.9</v>
      </c>
      <c r="M378" s="51">
        <v>1028038.03</v>
      </c>
      <c r="N378" s="51">
        <v>1053067.74</v>
      </c>
      <c r="O378" s="51">
        <v>1070453.07</v>
      </c>
      <c r="P378" s="51">
        <v>1090759.6000000001</v>
      </c>
      <c r="Q378" s="51">
        <v>1090759.6000000001</v>
      </c>
      <c r="R378" s="51">
        <v>1104658.27</v>
      </c>
      <c r="S378" s="51">
        <v>43198.320000000065</v>
      </c>
      <c r="T378" s="51">
        <v>3869.9099999999962</v>
      </c>
      <c r="U378" s="51">
        <v>47757.070000000007</v>
      </c>
      <c r="V378" s="51">
        <v>16505.8</v>
      </c>
      <c r="W378" s="51">
        <v>21858.16</v>
      </c>
      <c r="X378" s="51">
        <v>57128.979999999996</v>
      </c>
      <c r="Y378" s="51">
        <v>29858.74</v>
      </c>
      <c r="Z378" s="51">
        <v>36859.14</v>
      </c>
      <c r="AA378" s="51">
        <v>8471.18</v>
      </c>
      <c r="AB378" s="51">
        <v>20977.38</v>
      </c>
      <c r="AC378" s="51">
        <v>51768.72</v>
      </c>
      <c r="AD378" s="51">
        <v>51768.72</v>
      </c>
      <c r="AE378" s="51">
        <v>6498.18</v>
      </c>
      <c r="AF378" s="51">
        <v>4418.2900000000009</v>
      </c>
      <c r="AG378" s="51">
        <v>3622.69</v>
      </c>
      <c r="AH378" s="51">
        <v>4228.8500000000004</v>
      </c>
      <c r="AI378" s="51">
        <v>1072.4000000000001</v>
      </c>
      <c r="AJ378" s="51">
        <v>6555.57</v>
      </c>
      <c r="AK378" s="51">
        <v>2819.66</v>
      </c>
      <c r="AL378" s="51">
        <v>4588.1000000000004</v>
      </c>
      <c r="AM378" s="51">
        <v>5946.93</v>
      </c>
      <c r="AN378" s="51">
        <v>10599.92</v>
      </c>
      <c r="AO378" s="51">
        <v>1500.83</v>
      </c>
      <c r="AP378" s="51">
        <v>2605.9700000000003</v>
      </c>
      <c r="AQ378" s="51">
        <v>2605.9700000000003</v>
      </c>
      <c r="AR378" s="51">
        <v>450.66999999999962</v>
      </c>
      <c r="AS378" s="51">
        <v>450.67</v>
      </c>
      <c r="AT378" s="51">
        <v>450.67</v>
      </c>
      <c r="AU378" s="51">
        <v>4905.67</v>
      </c>
      <c r="AV378" s="51">
        <v>4905.67</v>
      </c>
      <c r="AW378" s="51">
        <v>0</v>
      </c>
      <c r="AX378" s="51">
        <v>0</v>
      </c>
      <c r="AY378" s="51">
        <v>0</v>
      </c>
      <c r="AZ378" s="51">
        <v>0</v>
      </c>
      <c r="BA378" s="51">
        <v>0</v>
      </c>
      <c r="BB378" s="51">
        <v>0</v>
      </c>
      <c r="BC378" s="51">
        <v>0</v>
      </c>
      <c r="BD378" s="51">
        <v>0</v>
      </c>
      <c r="BE378" s="51">
        <v>0</v>
      </c>
      <c r="BF378" s="51">
        <v>0</v>
      </c>
      <c r="BG378" s="51">
        <v>0</v>
      </c>
      <c r="BH378" s="51">
        <v>0</v>
      </c>
      <c r="BI378" s="51">
        <v>0</v>
      </c>
      <c r="BJ378" s="51">
        <v>0</v>
      </c>
      <c r="BK378" s="51">
        <v>0</v>
      </c>
      <c r="BL378" s="51">
        <v>0</v>
      </c>
      <c r="BM378" s="51">
        <v>0</v>
      </c>
      <c r="BN378" s="51">
        <v>0</v>
      </c>
      <c r="BO378" s="51">
        <v>0</v>
      </c>
      <c r="BP378" s="51">
        <v>0</v>
      </c>
      <c r="BQ378" s="51">
        <v>0</v>
      </c>
      <c r="BR378" s="51">
        <v>0</v>
      </c>
      <c r="BS378" s="51">
        <v>0</v>
      </c>
      <c r="BT378" s="51">
        <v>0</v>
      </c>
      <c r="BU378" s="51">
        <v>0</v>
      </c>
      <c r="BV378" s="51">
        <v>0</v>
      </c>
      <c r="BW378" s="51">
        <v>0</v>
      </c>
      <c r="BX378" s="51">
        <v>0</v>
      </c>
      <c r="BY378" s="51">
        <v>0</v>
      </c>
      <c r="BZ378" s="51">
        <v>0</v>
      </c>
      <c r="CA378" s="51">
        <v>0</v>
      </c>
      <c r="CB378" s="51">
        <v>0</v>
      </c>
      <c r="CC378" s="51">
        <v>0</v>
      </c>
      <c r="CD378" s="51">
        <v>0</v>
      </c>
    </row>
    <row r="379" spans="1:82" hidden="1" x14ac:dyDescent="0.2">
      <c r="A379" s="50" t="s">
        <v>418</v>
      </c>
      <c r="B379" s="50" t="s">
        <v>144</v>
      </c>
      <c r="C379" s="50" t="s">
        <v>772</v>
      </c>
      <c r="D379" s="50" t="s">
        <v>773</v>
      </c>
      <c r="E379" s="51">
        <v>339235.21</v>
      </c>
      <c r="F379" s="51">
        <v>346293.27</v>
      </c>
      <c r="G379" s="51">
        <v>0</v>
      </c>
      <c r="H379" s="51">
        <v>0</v>
      </c>
      <c r="I379" s="51">
        <v>0</v>
      </c>
      <c r="J379" s="51">
        <v>0</v>
      </c>
      <c r="K379" s="51">
        <v>0</v>
      </c>
      <c r="L379" s="51">
        <v>0</v>
      </c>
      <c r="M379" s="51">
        <v>0</v>
      </c>
      <c r="N379" s="51">
        <v>0</v>
      </c>
      <c r="O379" s="51">
        <v>0</v>
      </c>
      <c r="P379" s="51">
        <v>0</v>
      </c>
      <c r="Q379" s="51">
        <v>0</v>
      </c>
      <c r="R379" s="51">
        <v>0</v>
      </c>
      <c r="S379" s="51">
        <v>0</v>
      </c>
      <c r="T379" s="51">
        <v>0</v>
      </c>
      <c r="U379" s="51">
        <v>0</v>
      </c>
      <c r="V379" s="51">
        <v>0</v>
      </c>
      <c r="W379" s="51">
        <v>0</v>
      </c>
      <c r="X379" s="51">
        <v>0</v>
      </c>
      <c r="Y379" s="51">
        <v>0</v>
      </c>
      <c r="Z379" s="51">
        <v>0</v>
      </c>
      <c r="AA379" s="51">
        <v>0</v>
      </c>
      <c r="AB379" s="51">
        <v>0</v>
      </c>
      <c r="AC379" s="51">
        <v>0</v>
      </c>
      <c r="AD379" s="51">
        <v>0</v>
      </c>
      <c r="AE379" s="51">
        <v>0</v>
      </c>
      <c r="AF379" s="51">
        <v>0</v>
      </c>
      <c r="AG379" s="51">
        <v>0</v>
      </c>
      <c r="AH379" s="51">
        <v>0</v>
      </c>
      <c r="AI379" s="51">
        <v>0</v>
      </c>
      <c r="AJ379" s="51">
        <v>0</v>
      </c>
      <c r="AK379" s="51">
        <v>0</v>
      </c>
      <c r="AL379" s="51">
        <v>0</v>
      </c>
      <c r="AM379" s="51">
        <v>0</v>
      </c>
      <c r="AN379" s="51">
        <v>0</v>
      </c>
      <c r="AO379" s="51">
        <v>0</v>
      </c>
      <c r="AP379" s="51">
        <v>0</v>
      </c>
      <c r="AQ379" s="51">
        <v>0</v>
      </c>
      <c r="AR379" s="51">
        <v>0</v>
      </c>
      <c r="AS379" s="51">
        <v>0</v>
      </c>
      <c r="AT379" s="51">
        <v>0</v>
      </c>
      <c r="AU379" s="51">
        <v>0</v>
      </c>
      <c r="AV379" s="51">
        <v>0</v>
      </c>
      <c r="AW379" s="51">
        <v>0</v>
      </c>
      <c r="AX379" s="51">
        <v>0</v>
      </c>
      <c r="AY379" s="51">
        <v>0</v>
      </c>
      <c r="AZ379" s="51">
        <v>0</v>
      </c>
      <c r="BA379" s="51">
        <v>0</v>
      </c>
      <c r="BB379" s="51">
        <v>0</v>
      </c>
      <c r="BC379" s="51">
        <v>0</v>
      </c>
      <c r="BD379" s="51">
        <v>0</v>
      </c>
      <c r="BE379" s="51">
        <v>0</v>
      </c>
      <c r="BF379" s="51">
        <v>0</v>
      </c>
      <c r="BG379" s="51">
        <v>0</v>
      </c>
      <c r="BH379" s="51">
        <v>0</v>
      </c>
      <c r="BI379" s="51">
        <v>0</v>
      </c>
      <c r="BJ379" s="51">
        <v>0</v>
      </c>
      <c r="BK379" s="51">
        <v>0</v>
      </c>
      <c r="BL379" s="51">
        <v>0</v>
      </c>
      <c r="BM379" s="51">
        <v>0</v>
      </c>
      <c r="BN379" s="51">
        <v>0</v>
      </c>
      <c r="BO379" s="51">
        <v>0</v>
      </c>
      <c r="BP379" s="51">
        <v>0</v>
      </c>
      <c r="BQ379" s="51">
        <v>0</v>
      </c>
      <c r="BR379" s="51">
        <v>0</v>
      </c>
      <c r="BS379" s="51">
        <v>0</v>
      </c>
      <c r="BT379" s="51">
        <v>0</v>
      </c>
      <c r="BU379" s="51">
        <v>0</v>
      </c>
      <c r="BV379" s="51">
        <v>0</v>
      </c>
      <c r="BW379" s="51">
        <v>0</v>
      </c>
      <c r="BX379" s="51">
        <v>0</v>
      </c>
      <c r="BY379" s="51">
        <v>0</v>
      </c>
      <c r="BZ379" s="51">
        <v>0</v>
      </c>
      <c r="CA379" s="51">
        <v>0</v>
      </c>
      <c r="CB379" s="51">
        <v>0</v>
      </c>
      <c r="CC379" s="51">
        <v>0</v>
      </c>
      <c r="CD379" s="51">
        <v>0</v>
      </c>
    </row>
    <row r="380" spans="1:82" hidden="1" x14ac:dyDescent="0.2">
      <c r="A380" s="50" t="s">
        <v>418</v>
      </c>
      <c r="B380" s="50" t="s">
        <v>144</v>
      </c>
      <c r="C380" s="50" t="s">
        <v>774</v>
      </c>
      <c r="D380" s="50" t="s">
        <v>775</v>
      </c>
      <c r="E380" s="51">
        <v>44781.55</v>
      </c>
      <c r="F380" s="51">
        <v>45495.65</v>
      </c>
      <c r="G380" s="51">
        <v>45584.37</v>
      </c>
      <c r="H380" s="51">
        <v>52902.04</v>
      </c>
      <c r="I380" s="51">
        <v>55177.38</v>
      </c>
      <c r="J380" s="51">
        <v>58122.06</v>
      </c>
      <c r="K380" s="51">
        <v>66350.2</v>
      </c>
      <c r="L380" s="51">
        <v>133902.54</v>
      </c>
      <c r="M380" s="51">
        <v>181085.06</v>
      </c>
      <c r="N380" s="51">
        <v>231165.84</v>
      </c>
      <c r="O380" s="51">
        <v>287701.68</v>
      </c>
      <c r="P380" s="51">
        <v>352141.13</v>
      </c>
      <c r="Q380" s="51">
        <v>352141.13</v>
      </c>
      <c r="R380" s="51">
        <v>388660.82</v>
      </c>
      <c r="S380" s="51">
        <v>411233.62</v>
      </c>
      <c r="T380" s="51">
        <v>429634.31</v>
      </c>
      <c r="U380" s="51">
        <v>440257.23</v>
      </c>
      <c r="V380" s="51">
        <v>446187.67</v>
      </c>
      <c r="W380" s="51">
        <v>450076.26</v>
      </c>
      <c r="X380" s="51">
        <v>468854.04000000004</v>
      </c>
      <c r="Y380" s="51">
        <v>476354.37</v>
      </c>
      <c r="Z380" s="51">
        <v>493654.37</v>
      </c>
      <c r="AA380" s="51">
        <v>497295.87</v>
      </c>
      <c r="AB380" s="51">
        <v>500831.87</v>
      </c>
      <c r="AC380" s="51">
        <v>503448.17</v>
      </c>
      <c r="AD380" s="51">
        <v>503448.17</v>
      </c>
      <c r="AE380" s="51">
        <v>517693.99</v>
      </c>
      <c r="AF380" s="51">
        <v>526682.56999999995</v>
      </c>
      <c r="AG380" s="51">
        <v>531553.27</v>
      </c>
      <c r="AH380" s="51">
        <v>531553.27</v>
      </c>
      <c r="AI380" s="51">
        <v>546516.44999999995</v>
      </c>
      <c r="AJ380" s="51">
        <v>559177.23</v>
      </c>
      <c r="AK380" s="51">
        <v>570286.37</v>
      </c>
      <c r="AL380" s="51">
        <v>585776.29</v>
      </c>
      <c r="AM380" s="51">
        <v>607426.96000000008</v>
      </c>
      <c r="AN380" s="51">
        <v>625431.52</v>
      </c>
      <c r="AO380" s="51">
        <v>639297.47</v>
      </c>
      <c r="AP380" s="51">
        <v>659693.54999999993</v>
      </c>
      <c r="AQ380" s="51">
        <v>659693.54999999993</v>
      </c>
      <c r="AR380" s="51">
        <v>669667.20000000007</v>
      </c>
      <c r="AS380" s="51">
        <v>682074.35</v>
      </c>
      <c r="AT380" s="51">
        <v>689739.26</v>
      </c>
      <c r="AU380" s="51">
        <v>719481.86</v>
      </c>
      <c r="AV380" s="51">
        <v>727500.28</v>
      </c>
      <c r="AW380" s="51">
        <v>596706.78</v>
      </c>
      <c r="AX380" s="51">
        <v>648101.92000000004</v>
      </c>
      <c r="AY380" s="51">
        <v>719542.8600000001</v>
      </c>
      <c r="AZ380" s="51">
        <v>775222.54</v>
      </c>
      <c r="BA380" s="51">
        <v>6506116.4100000001</v>
      </c>
      <c r="BB380" s="51">
        <v>6837694.4000000004</v>
      </c>
      <c r="BC380" s="51">
        <v>11107.419999999925</v>
      </c>
      <c r="BD380" s="51">
        <v>11107.419999999925</v>
      </c>
      <c r="BE380" s="51">
        <v>11107.419999999925</v>
      </c>
      <c r="BF380" s="51">
        <v>11107.419999999925</v>
      </c>
      <c r="BG380" s="51">
        <v>11107.419999999925</v>
      </c>
      <c r="BH380" s="51">
        <v>11107.419999999925</v>
      </c>
      <c r="BI380" s="51">
        <v>11107.419999999925</v>
      </c>
      <c r="BJ380" s="51">
        <v>11107.419999999925</v>
      </c>
      <c r="BK380" s="51">
        <v>11107.419999999925</v>
      </c>
      <c r="BL380" s="51">
        <v>11107.419999999925</v>
      </c>
      <c r="BM380" s="51">
        <v>11107.419999999925</v>
      </c>
      <c r="BN380" s="51">
        <v>11107.419999999925</v>
      </c>
      <c r="BO380" s="51">
        <v>11107.419999999925</v>
      </c>
      <c r="BP380" s="51">
        <v>11107.419999999925</v>
      </c>
      <c r="BQ380" s="51">
        <v>11107.419999999925</v>
      </c>
      <c r="BR380" s="51">
        <v>11107.419999999925</v>
      </c>
      <c r="BS380" s="51">
        <v>11107.419999999925</v>
      </c>
      <c r="BT380" s="51">
        <v>11107.419999999925</v>
      </c>
      <c r="BU380" s="51">
        <v>11107.419999999925</v>
      </c>
      <c r="BV380" s="51">
        <v>11107.419999999925</v>
      </c>
      <c r="BW380" s="51">
        <v>11107.419999999925</v>
      </c>
      <c r="BX380" s="51">
        <v>11107.419999999925</v>
      </c>
      <c r="BY380" s="51">
        <v>11107.419999999925</v>
      </c>
      <c r="BZ380" s="51">
        <v>11107.419999999925</v>
      </c>
      <c r="CA380" s="51">
        <v>11107.419999999925</v>
      </c>
      <c r="CB380" s="51">
        <v>11107.419999999925</v>
      </c>
      <c r="CC380" s="51">
        <v>11107.419999999925</v>
      </c>
      <c r="CD380" s="51">
        <v>11107.419999999925</v>
      </c>
    </row>
    <row r="381" spans="1:82" hidden="1" x14ac:dyDescent="0.2">
      <c r="A381" s="50" t="s">
        <v>418</v>
      </c>
      <c r="B381" s="50" t="s">
        <v>144</v>
      </c>
      <c r="C381" s="50" t="s">
        <v>776</v>
      </c>
      <c r="D381" s="50" t="s">
        <v>777</v>
      </c>
      <c r="E381" s="51">
        <v>181214.42</v>
      </c>
      <c r="F381" s="51">
        <v>252865.43</v>
      </c>
      <c r="G381" s="51">
        <v>285381.77</v>
      </c>
      <c r="H381" s="51">
        <v>343094.85</v>
      </c>
      <c r="I381" s="51">
        <v>439615.76</v>
      </c>
      <c r="J381" s="51">
        <v>530743.75</v>
      </c>
      <c r="K381" s="51">
        <v>664593.35</v>
      </c>
      <c r="L381" s="51">
        <v>810481.8</v>
      </c>
      <c r="M381" s="51">
        <v>839640.61</v>
      </c>
      <c r="N381" s="51">
        <v>878644.7</v>
      </c>
      <c r="O381" s="51">
        <v>1021577.19</v>
      </c>
      <c r="P381" s="51">
        <v>1082214.8999999999</v>
      </c>
      <c r="Q381" s="51">
        <v>1082214.8999999999</v>
      </c>
      <c r="R381" s="51">
        <v>1168449.1499999999</v>
      </c>
      <c r="S381" s="51">
        <v>1458665.7</v>
      </c>
      <c r="T381" s="51">
        <v>1481741.89</v>
      </c>
      <c r="U381" s="51">
        <v>1504147.14</v>
      </c>
      <c r="V381" s="51">
        <v>1514857.65</v>
      </c>
      <c r="W381" s="51">
        <v>1538272.67</v>
      </c>
      <c r="X381" s="51">
        <v>1354075.3499999999</v>
      </c>
      <c r="Y381" s="51">
        <v>1503587.6400000001</v>
      </c>
      <c r="Z381" s="51">
        <v>1511103.75</v>
      </c>
      <c r="AA381" s="51">
        <v>39933.360000000102</v>
      </c>
      <c r="AB381" s="51">
        <v>381809.88</v>
      </c>
      <c r="AC381" s="51">
        <v>97444.81</v>
      </c>
      <c r="AD381" s="51">
        <v>97444.81</v>
      </c>
      <c r="AE381" s="51">
        <v>154989.29</v>
      </c>
      <c r="AF381" s="51">
        <v>175149.83000000002</v>
      </c>
      <c r="AG381" s="51">
        <v>968769.05</v>
      </c>
      <c r="AH381" s="51">
        <v>113983.55</v>
      </c>
      <c r="AI381" s="51">
        <v>116072.67</v>
      </c>
      <c r="AJ381" s="51">
        <v>143670.5</v>
      </c>
      <c r="AK381" s="51">
        <v>126599.1</v>
      </c>
      <c r="AL381" s="51">
        <v>128885.59</v>
      </c>
      <c r="AM381" s="51">
        <v>117255.63</v>
      </c>
      <c r="AN381" s="51">
        <v>42218.48000000001</v>
      </c>
      <c r="AO381" s="51">
        <v>115819.13</v>
      </c>
      <c r="AP381" s="51">
        <v>114200.87000000001</v>
      </c>
      <c r="AQ381" s="51">
        <v>114200.87000000001</v>
      </c>
      <c r="AR381" s="51">
        <v>113979.56999999999</v>
      </c>
      <c r="AS381" s="51">
        <v>117494.37000000001</v>
      </c>
      <c r="AT381" s="51">
        <v>128379.37999999999</v>
      </c>
      <c r="AU381" s="51">
        <v>125593.8</v>
      </c>
      <c r="AV381" s="51">
        <v>153.60000000000582</v>
      </c>
      <c r="AW381" s="51">
        <v>345.6</v>
      </c>
      <c r="AX381" s="51">
        <v>0</v>
      </c>
      <c r="AY381" s="51">
        <v>0</v>
      </c>
      <c r="AZ381" s="51">
        <v>0</v>
      </c>
      <c r="BA381" s="51">
        <v>0</v>
      </c>
      <c r="BB381" s="51">
        <v>136.9</v>
      </c>
      <c r="BC381" s="51">
        <v>136.9</v>
      </c>
      <c r="BD381" s="51">
        <v>136.9</v>
      </c>
      <c r="BE381" s="51">
        <v>136.9</v>
      </c>
      <c r="BF381" s="51">
        <v>136.9</v>
      </c>
      <c r="BG381" s="51">
        <v>136.9</v>
      </c>
      <c r="BH381" s="51">
        <v>136.9</v>
      </c>
      <c r="BI381" s="51">
        <v>136.9</v>
      </c>
      <c r="BJ381" s="51">
        <v>136.9</v>
      </c>
      <c r="BK381" s="51">
        <v>136.9</v>
      </c>
      <c r="BL381" s="51">
        <v>136.9</v>
      </c>
      <c r="BM381" s="51">
        <v>136.9</v>
      </c>
      <c r="BN381" s="51">
        <v>136.9</v>
      </c>
      <c r="BO381" s="51">
        <v>136.9</v>
      </c>
      <c r="BP381" s="51">
        <v>136.9</v>
      </c>
      <c r="BQ381" s="51">
        <v>136.9</v>
      </c>
      <c r="BR381" s="51">
        <v>136.9</v>
      </c>
      <c r="BS381" s="51">
        <v>136.9</v>
      </c>
      <c r="BT381" s="51">
        <v>136.9</v>
      </c>
      <c r="BU381" s="51">
        <v>136.9</v>
      </c>
      <c r="BV381" s="51">
        <v>136.9</v>
      </c>
      <c r="BW381" s="51">
        <v>136.9</v>
      </c>
      <c r="BX381" s="51">
        <v>136.9</v>
      </c>
      <c r="BY381" s="51">
        <v>136.9</v>
      </c>
      <c r="BZ381" s="51">
        <v>136.9</v>
      </c>
      <c r="CA381" s="51">
        <v>136.9</v>
      </c>
      <c r="CB381" s="51">
        <v>136.9</v>
      </c>
      <c r="CC381" s="51">
        <v>136.9</v>
      </c>
      <c r="CD381" s="51">
        <v>136.9</v>
      </c>
    </row>
    <row r="382" spans="1:82" hidden="1" x14ac:dyDescent="0.2">
      <c r="A382" s="50" t="s">
        <v>418</v>
      </c>
      <c r="B382" s="50" t="s">
        <v>144</v>
      </c>
      <c r="C382" s="50" t="s">
        <v>778</v>
      </c>
      <c r="D382" s="50" t="s">
        <v>779</v>
      </c>
      <c r="E382" s="51">
        <v>252451.32</v>
      </c>
      <c r="F382" s="51">
        <v>252568.82</v>
      </c>
      <c r="G382" s="51">
        <v>252568.82</v>
      </c>
      <c r="H382" s="51">
        <v>252568.82</v>
      </c>
      <c r="I382" s="51">
        <v>252568.82</v>
      </c>
      <c r="J382" s="51">
        <v>252568.82</v>
      </c>
      <c r="K382" s="51">
        <v>252843.82</v>
      </c>
      <c r="L382" s="51">
        <v>265698.82</v>
      </c>
      <c r="M382" s="51">
        <v>266681.25</v>
      </c>
      <c r="N382" s="51">
        <v>266872.46999999997</v>
      </c>
      <c r="O382" s="51">
        <v>266886.73</v>
      </c>
      <c r="P382" s="51">
        <v>266886.73</v>
      </c>
      <c r="Q382" s="51">
        <v>266886.73</v>
      </c>
      <c r="R382" s="51">
        <v>266886.73</v>
      </c>
      <c r="S382" s="51">
        <v>266886.73</v>
      </c>
      <c r="T382" s="51">
        <v>0</v>
      </c>
      <c r="U382" s="51">
        <v>0</v>
      </c>
      <c r="V382" s="51">
        <v>0</v>
      </c>
      <c r="W382" s="51">
        <v>0</v>
      </c>
      <c r="X382" s="51">
        <v>386.02</v>
      </c>
      <c r="Y382" s="51">
        <v>772.04</v>
      </c>
      <c r="Z382" s="51">
        <v>772.04</v>
      </c>
      <c r="AA382" s="51">
        <v>1330.6399999999999</v>
      </c>
      <c r="AB382" s="51">
        <v>1344.0500000000002</v>
      </c>
      <c r="AC382" s="51">
        <v>1019.25</v>
      </c>
      <c r="AD382" s="51">
        <v>1019.25</v>
      </c>
      <c r="AE382" s="51">
        <v>2738.55</v>
      </c>
      <c r="AF382" s="51">
        <v>2738.55</v>
      </c>
      <c r="AG382" s="51">
        <v>8562.5499999999993</v>
      </c>
      <c r="AH382" s="51">
        <v>8562.5499999999993</v>
      </c>
      <c r="AI382" s="51">
        <v>8562.5499999999993</v>
      </c>
      <c r="AJ382" s="51">
        <v>8562.5499999999993</v>
      </c>
      <c r="AK382" s="51">
        <v>8670.36</v>
      </c>
      <c r="AL382" s="51">
        <v>10943.12</v>
      </c>
      <c r="AM382" s="51">
        <v>12443.54</v>
      </c>
      <c r="AN382" s="51">
        <v>12993.990000000002</v>
      </c>
      <c r="AO382" s="51">
        <v>13706.49</v>
      </c>
      <c r="AP382" s="51">
        <v>1211.33</v>
      </c>
      <c r="AQ382" s="51">
        <v>1211.33</v>
      </c>
      <c r="AR382" s="51">
        <v>1645.77</v>
      </c>
      <c r="AS382" s="51">
        <v>1881.1</v>
      </c>
      <c r="AT382" s="51">
        <v>2145.41</v>
      </c>
      <c r="AU382" s="51">
        <v>3035.83</v>
      </c>
      <c r="AV382" s="51">
        <v>1430.56</v>
      </c>
      <c r="AW382" s="51">
        <v>0</v>
      </c>
      <c r="AX382" s="51">
        <v>0</v>
      </c>
      <c r="AY382" s="51">
        <v>0</v>
      </c>
      <c r="AZ382" s="51">
        <v>0</v>
      </c>
      <c r="BA382" s="51">
        <v>0</v>
      </c>
      <c r="BB382" s="51">
        <v>0</v>
      </c>
      <c r="BC382" s="51">
        <v>0</v>
      </c>
      <c r="BD382" s="51">
        <v>0</v>
      </c>
      <c r="BE382" s="51">
        <v>0</v>
      </c>
      <c r="BF382" s="51">
        <v>0</v>
      </c>
      <c r="BG382" s="51">
        <v>0</v>
      </c>
      <c r="BH382" s="51">
        <v>0</v>
      </c>
      <c r="BI382" s="51">
        <v>0</v>
      </c>
      <c r="BJ382" s="51">
        <v>0</v>
      </c>
      <c r="BK382" s="51">
        <v>0</v>
      </c>
      <c r="BL382" s="51">
        <v>0</v>
      </c>
      <c r="BM382" s="51">
        <v>0</v>
      </c>
      <c r="BN382" s="51">
        <v>0</v>
      </c>
      <c r="BO382" s="51">
        <v>0</v>
      </c>
      <c r="BP382" s="51">
        <v>0</v>
      </c>
      <c r="BQ382" s="51">
        <v>0</v>
      </c>
      <c r="BR382" s="51">
        <v>0</v>
      </c>
      <c r="BS382" s="51">
        <v>0</v>
      </c>
      <c r="BT382" s="51">
        <v>0</v>
      </c>
      <c r="BU382" s="51">
        <v>0</v>
      </c>
      <c r="BV382" s="51">
        <v>0</v>
      </c>
      <c r="BW382" s="51">
        <v>0</v>
      </c>
      <c r="BX382" s="51">
        <v>0</v>
      </c>
      <c r="BY382" s="51">
        <v>0</v>
      </c>
      <c r="BZ382" s="51">
        <v>0</v>
      </c>
      <c r="CA382" s="51">
        <v>0</v>
      </c>
      <c r="CB382" s="51">
        <v>0</v>
      </c>
      <c r="CC382" s="51">
        <v>0</v>
      </c>
      <c r="CD382" s="51">
        <v>0</v>
      </c>
    </row>
    <row r="383" spans="1:82" hidden="1" x14ac:dyDescent="0.2">
      <c r="A383" s="50" t="s">
        <v>418</v>
      </c>
      <c r="B383" s="50" t="s">
        <v>144</v>
      </c>
      <c r="C383" s="50" t="s">
        <v>780</v>
      </c>
      <c r="D383" s="50" t="s">
        <v>781</v>
      </c>
      <c r="E383" s="51">
        <v>29092.31</v>
      </c>
      <c r="F383" s="51">
        <v>30933.25</v>
      </c>
      <c r="G383" s="51">
        <v>32427.599999999999</v>
      </c>
      <c r="H383" s="51">
        <v>31302.6</v>
      </c>
      <c r="I383" s="51">
        <v>31379.16</v>
      </c>
      <c r="J383" s="51">
        <v>31379.16</v>
      </c>
      <c r="K383" s="51">
        <v>31379.16</v>
      </c>
      <c r="L383" s="51">
        <v>31379.16</v>
      </c>
      <c r="M383" s="51">
        <v>31432.43</v>
      </c>
      <c r="N383" s="51">
        <v>31432.43</v>
      </c>
      <c r="O383" s="51">
        <v>32675.670000000002</v>
      </c>
      <c r="P383" s="51">
        <v>33297.259999999995</v>
      </c>
      <c r="Q383" s="51">
        <v>33297.259999999995</v>
      </c>
      <c r="R383" s="51">
        <v>34062.29</v>
      </c>
      <c r="S383" s="51">
        <v>34062.29</v>
      </c>
      <c r="T383" s="51">
        <v>34062.29</v>
      </c>
      <c r="U383" s="51">
        <v>34062.29</v>
      </c>
      <c r="V383" s="51">
        <v>34062.29</v>
      </c>
      <c r="W383" s="51">
        <v>34062.29</v>
      </c>
      <c r="X383" s="51">
        <v>34062.29</v>
      </c>
      <c r="Y383" s="51">
        <v>34062.29</v>
      </c>
      <c r="Z383" s="51">
        <v>34062.29</v>
      </c>
      <c r="AA383" s="51">
        <v>34062.29</v>
      </c>
      <c r="AB383" s="51">
        <v>34062.29</v>
      </c>
      <c r="AC383" s="51">
        <v>0</v>
      </c>
      <c r="AD383" s="51">
        <v>0</v>
      </c>
      <c r="AE383" s="51">
        <v>0</v>
      </c>
      <c r="AF383" s="51">
        <v>0</v>
      </c>
      <c r="AG383" s="51">
        <v>0</v>
      </c>
      <c r="AH383" s="51">
        <v>0</v>
      </c>
      <c r="AI383" s="51">
        <v>0</v>
      </c>
      <c r="AJ383" s="51">
        <v>0</v>
      </c>
      <c r="AK383" s="51">
        <v>0</v>
      </c>
      <c r="AL383" s="51">
        <v>0</v>
      </c>
      <c r="AM383" s="51">
        <v>0</v>
      </c>
      <c r="AN383" s="51">
        <v>0</v>
      </c>
      <c r="AO383" s="51">
        <v>0</v>
      </c>
      <c r="AP383" s="51">
        <v>0</v>
      </c>
      <c r="AQ383" s="51">
        <v>0</v>
      </c>
      <c r="AR383" s="51">
        <v>0</v>
      </c>
      <c r="AS383" s="51">
        <v>0</v>
      </c>
      <c r="AT383" s="51">
        <v>0</v>
      </c>
      <c r="AU383" s="51">
        <v>0</v>
      </c>
      <c r="AV383" s="51">
        <v>0</v>
      </c>
      <c r="AW383" s="51">
        <v>0</v>
      </c>
      <c r="AX383" s="51">
        <v>0</v>
      </c>
      <c r="AY383" s="51">
        <v>0</v>
      </c>
      <c r="AZ383" s="51">
        <v>0</v>
      </c>
      <c r="BA383" s="51">
        <v>0</v>
      </c>
      <c r="BB383" s="51">
        <v>0</v>
      </c>
      <c r="BC383" s="51">
        <v>0</v>
      </c>
      <c r="BD383" s="51">
        <v>0</v>
      </c>
      <c r="BE383" s="51">
        <v>0</v>
      </c>
      <c r="BF383" s="51">
        <v>0</v>
      </c>
      <c r="BG383" s="51">
        <v>0</v>
      </c>
      <c r="BH383" s="51">
        <v>0</v>
      </c>
      <c r="BI383" s="51">
        <v>0</v>
      </c>
      <c r="BJ383" s="51">
        <v>0</v>
      </c>
      <c r="BK383" s="51">
        <v>0</v>
      </c>
      <c r="BL383" s="51">
        <v>0</v>
      </c>
      <c r="BM383" s="51">
        <v>0</v>
      </c>
      <c r="BN383" s="51">
        <v>0</v>
      </c>
      <c r="BO383" s="51">
        <v>0</v>
      </c>
      <c r="BP383" s="51">
        <v>0</v>
      </c>
      <c r="BQ383" s="51">
        <v>0</v>
      </c>
      <c r="BR383" s="51">
        <v>0</v>
      </c>
      <c r="BS383" s="51">
        <v>0</v>
      </c>
      <c r="BT383" s="51">
        <v>0</v>
      </c>
      <c r="BU383" s="51">
        <v>0</v>
      </c>
      <c r="BV383" s="51">
        <v>0</v>
      </c>
      <c r="BW383" s="51">
        <v>0</v>
      </c>
      <c r="BX383" s="51">
        <v>0</v>
      </c>
      <c r="BY383" s="51">
        <v>0</v>
      </c>
      <c r="BZ383" s="51">
        <v>0</v>
      </c>
      <c r="CA383" s="51">
        <v>0</v>
      </c>
      <c r="CB383" s="51">
        <v>0</v>
      </c>
      <c r="CC383" s="51">
        <v>0</v>
      </c>
      <c r="CD383" s="51">
        <v>0</v>
      </c>
    </row>
    <row r="384" spans="1:82" hidden="1" x14ac:dyDescent="0.2">
      <c r="A384" s="50" t="s">
        <v>418</v>
      </c>
      <c r="B384" s="50" t="s">
        <v>144</v>
      </c>
      <c r="C384" s="50" t="s">
        <v>782</v>
      </c>
      <c r="D384" s="50" t="s">
        <v>783</v>
      </c>
      <c r="E384" s="51">
        <v>3224.37</v>
      </c>
      <c r="F384" s="51">
        <v>3224.37</v>
      </c>
      <c r="G384" s="51">
        <v>3224.37</v>
      </c>
      <c r="H384" s="51">
        <v>3224.37</v>
      </c>
      <c r="I384" s="51">
        <v>3224.37</v>
      </c>
      <c r="J384" s="51">
        <v>3224.37</v>
      </c>
      <c r="K384" s="51">
        <v>3224.37</v>
      </c>
      <c r="L384" s="51">
        <v>3224.37</v>
      </c>
      <c r="M384" s="51">
        <v>3277.64</v>
      </c>
      <c r="N384" s="51">
        <v>3277.64</v>
      </c>
      <c r="O384" s="51">
        <v>3374.77</v>
      </c>
      <c r="P384" s="51">
        <v>3374.77</v>
      </c>
      <c r="Q384" s="51">
        <v>3374.77</v>
      </c>
      <c r="R384" s="51">
        <v>3374.77</v>
      </c>
      <c r="S384" s="51">
        <v>3582.97</v>
      </c>
      <c r="T384" s="51">
        <v>3683.02</v>
      </c>
      <c r="U384" s="51">
        <v>3683.02</v>
      </c>
      <c r="V384" s="51">
        <v>3683.02</v>
      </c>
      <c r="W384" s="51">
        <v>3683.02</v>
      </c>
      <c r="X384" s="51">
        <v>3683.02</v>
      </c>
      <c r="Y384" s="51">
        <v>3683.02</v>
      </c>
      <c r="Z384" s="51">
        <v>3683.02</v>
      </c>
      <c r="AA384" s="51">
        <v>3683.02</v>
      </c>
      <c r="AB384" s="51">
        <v>3683.02</v>
      </c>
      <c r="AC384" s="51">
        <v>205.73000000000002</v>
      </c>
      <c r="AD384" s="51">
        <v>205.73000000000002</v>
      </c>
      <c r="AE384" s="51">
        <v>205.73</v>
      </c>
      <c r="AF384" s="51">
        <v>205.73</v>
      </c>
      <c r="AG384" s="51">
        <v>205.73</v>
      </c>
      <c r="AH384" s="51">
        <v>205.73</v>
      </c>
      <c r="AI384" s="51">
        <v>205.73</v>
      </c>
      <c r="AJ384" s="51">
        <v>205.73</v>
      </c>
      <c r="AK384" s="51">
        <v>205.73</v>
      </c>
      <c r="AL384" s="51">
        <v>205.73</v>
      </c>
      <c r="AM384" s="51">
        <v>205.73</v>
      </c>
      <c r="AN384" s="51">
        <v>205.73</v>
      </c>
      <c r="AO384" s="51">
        <v>205.73</v>
      </c>
      <c r="AP384" s="51">
        <v>205.73</v>
      </c>
      <c r="AQ384" s="51">
        <v>205.73</v>
      </c>
      <c r="AR384" s="51">
        <v>205.73</v>
      </c>
      <c r="AS384" s="51">
        <v>205.73</v>
      </c>
      <c r="AT384" s="51">
        <v>205.73</v>
      </c>
      <c r="AU384" s="51">
        <v>205.73</v>
      </c>
      <c r="AV384" s="51">
        <v>205.73</v>
      </c>
      <c r="AW384" s="51">
        <v>0</v>
      </c>
      <c r="AX384" s="51">
        <v>0</v>
      </c>
      <c r="AY384" s="51">
        <v>0</v>
      </c>
      <c r="AZ384" s="51">
        <v>0</v>
      </c>
      <c r="BA384" s="51">
        <v>0</v>
      </c>
      <c r="BB384" s="51">
        <v>0</v>
      </c>
      <c r="BC384" s="51">
        <v>0</v>
      </c>
      <c r="BD384" s="51">
        <v>0</v>
      </c>
      <c r="BE384" s="51">
        <v>0</v>
      </c>
      <c r="BF384" s="51">
        <v>0</v>
      </c>
      <c r="BG384" s="51">
        <v>0</v>
      </c>
      <c r="BH384" s="51">
        <v>0</v>
      </c>
      <c r="BI384" s="51">
        <v>0</v>
      </c>
      <c r="BJ384" s="51">
        <v>0</v>
      </c>
      <c r="BK384" s="51">
        <v>0</v>
      </c>
      <c r="BL384" s="51">
        <v>0</v>
      </c>
      <c r="BM384" s="51">
        <v>0</v>
      </c>
      <c r="BN384" s="51">
        <v>0</v>
      </c>
      <c r="BO384" s="51">
        <v>0</v>
      </c>
      <c r="BP384" s="51">
        <v>0</v>
      </c>
      <c r="BQ384" s="51">
        <v>0</v>
      </c>
      <c r="BR384" s="51">
        <v>0</v>
      </c>
      <c r="BS384" s="51">
        <v>0</v>
      </c>
      <c r="BT384" s="51">
        <v>0</v>
      </c>
      <c r="BU384" s="51">
        <v>0</v>
      </c>
      <c r="BV384" s="51">
        <v>0</v>
      </c>
      <c r="BW384" s="51">
        <v>0</v>
      </c>
      <c r="BX384" s="51">
        <v>0</v>
      </c>
      <c r="BY384" s="51">
        <v>0</v>
      </c>
      <c r="BZ384" s="51">
        <v>0</v>
      </c>
      <c r="CA384" s="51">
        <v>0</v>
      </c>
      <c r="CB384" s="51">
        <v>0</v>
      </c>
      <c r="CC384" s="51">
        <v>0</v>
      </c>
      <c r="CD384" s="51">
        <v>0</v>
      </c>
    </row>
    <row r="385" spans="1:82" hidden="1" x14ac:dyDescent="0.2">
      <c r="A385" s="50" t="s">
        <v>418</v>
      </c>
      <c r="B385" s="50" t="s">
        <v>144</v>
      </c>
      <c r="C385" s="50" t="s">
        <v>784</v>
      </c>
      <c r="D385" s="50" t="s">
        <v>785</v>
      </c>
      <c r="E385" s="51">
        <v>0</v>
      </c>
      <c r="F385" s="51">
        <v>0</v>
      </c>
      <c r="G385" s="51">
        <v>0</v>
      </c>
      <c r="H385" s="51">
        <v>0</v>
      </c>
      <c r="I385" s="51">
        <v>0</v>
      </c>
      <c r="J385" s="51">
        <v>0</v>
      </c>
      <c r="K385" s="51">
        <v>568.49</v>
      </c>
      <c r="L385" s="51">
        <v>24533.81</v>
      </c>
      <c r="M385" s="51">
        <v>97036.86</v>
      </c>
      <c r="N385" s="51">
        <v>156946.75</v>
      </c>
      <c r="O385" s="51">
        <v>248893.8</v>
      </c>
      <c r="P385" s="51">
        <v>296263.51</v>
      </c>
      <c r="Q385" s="51">
        <v>296263.51</v>
      </c>
      <c r="R385" s="51">
        <v>399031.32</v>
      </c>
      <c r="S385" s="51">
        <v>455158.68</v>
      </c>
      <c r="T385" s="51">
        <v>542264.09</v>
      </c>
      <c r="U385" s="51">
        <v>586019.67999999993</v>
      </c>
      <c r="V385" s="51">
        <v>600197.70000000007</v>
      </c>
      <c r="W385" s="51">
        <v>681528.36</v>
      </c>
      <c r="X385" s="51">
        <v>900078.04</v>
      </c>
      <c r="Y385" s="51">
        <v>994685.76</v>
      </c>
      <c r="Z385" s="51">
        <v>1107288.8799999999</v>
      </c>
      <c r="AA385" s="51">
        <v>53564.559999999823</v>
      </c>
      <c r="AB385" s="51">
        <v>141037.09999999998</v>
      </c>
      <c r="AC385" s="51">
        <v>11651.470000000001</v>
      </c>
      <c r="AD385" s="51">
        <v>11651.470000000001</v>
      </c>
      <c r="AE385" s="51">
        <v>18234.900000000001</v>
      </c>
      <c r="AF385" s="51">
        <v>37380.600000000006</v>
      </c>
      <c r="AG385" s="51">
        <v>59169.84</v>
      </c>
      <c r="AH385" s="51">
        <v>16144.35</v>
      </c>
      <c r="AI385" s="51">
        <v>13531.21</v>
      </c>
      <c r="AJ385" s="51">
        <v>52233.279999999999</v>
      </c>
      <c r="AK385" s="51">
        <v>17799.78</v>
      </c>
      <c r="AL385" s="51">
        <v>52111.35</v>
      </c>
      <c r="AM385" s="51">
        <v>32430.559999999998</v>
      </c>
      <c r="AN385" s="51">
        <v>31196.89</v>
      </c>
      <c r="AO385" s="51">
        <v>23945.59</v>
      </c>
      <c r="AP385" s="51">
        <v>10754.67</v>
      </c>
      <c r="AQ385" s="51">
        <v>10754.67</v>
      </c>
      <c r="AR385" s="51">
        <v>6631.56</v>
      </c>
      <c r="AS385" s="51">
        <v>8934.4500000000007</v>
      </c>
      <c r="AT385" s="51">
        <v>13284.380000000001</v>
      </c>
      <c r="AU385" s="51">
        <v>2774.7099999999991</v>
      </c>
      <c r="AV385" s="51">
        <v>1556.8500000000001</v>
      </c>
      <c r="AW385" s="51">
        <v>-1270.08</v>
      </c>
      <c r="AX385" s="51">
        <v>0</v>
      </c>
      <c r="AY385" s="51">
        <v>0</v>
      </c>
      <c r="AZ385" s="51">
        <v>0</v>
      </c>
      <c r="BA385" s="51">
        <v>0</v>
      </c>
      <c r="BB385" s="51">
        <v>0</v>
      </c>
      <c r="BC385" s="51">
        <v>0</v>
      </c>
      <c r="BD385" s="51">
        <v>0</v>
      </c>
      <c r="BE385" s="51">
        <v>0</v>
      </c>
      <c r="BF385" s="51">
        <v>0</v>
      </c>
      <c r="BG385" s="51">
        <v>0</v>
      </c>
      <c r="BH385" s="51">
        <v>0</v>
      </c>
      <c r="BI385" s="51">
        <v>0</v>
      </c>
      <c r="BJ385" s="51">
        <v>0</v>
      </c>
      <c r="BK385" s="51">
        <v>0</v>
      </c>
      <c r="BL385" s="51">
        <v>0</v>
      </c>
      <c r="BM385" s="51">
        <v>0</v>
      </c>
      <c r="BN385" s="51">
        <v>0</v>
      </c>
      <c r="BO385" s="51">
        <v>0</v>
      </c>
      <c r="BP385" s="51">
        <v>0</v>
      </c>
      <c r="BQ385" s="51">
        <v>0</v>
      </c>
      <c r="BR385" s="51">
        <v>0</v>
      </c>
      <c r="BS385" s="51">
        <v>0</v>
      </c>
      <c r="BT385" s="51">
        <v>0</v>
      </c>
      <c r="BU385" s="51">
        <v>0</v>
      </c>
      <c r="BV385" s="51">
        <v>0</v>
      </c>
      <c r="BW385" s="51">
        <v>0</v>
      </c>
      <c r="BX385" s="51">
        <v>0</v>
      </c>
      <c r="BY385" s="51">
        <v>0</v>
      </c>
      <c r="BZ385" s="51">
        <v>0</v>
      </c>
      <c r="CA385" s="51">
        <v>0</v>
      </c>
      <c r="CB385" s="51">
        <v>0</v>
      </c>
      <c r="CC385" s="51">
        <v>0</v>
      </c>
      <c r="CD385" s="51">
        <v>0</v>
      </c>
    </row>
    <row r="386" spans="1:82" hidden="1" x14ac:dyDescent="0.2">
      <c r="A386" s="50" t="s">
        <v>418</v>
      </c>
      <c r="B386" s="50" t="s">
        <v>144</v>
      </c>
      <c r="C386" s="50" t="s">
        <v>786</v>
      </c>
      <c r="D386" s="50" t="s">
        <v>787</v>
      </c>
      <c r="E386" s="51">
        <v>87401009.629999995</v>
      </c>
      <c r="F386" s="51">
        <v>87658615.370000005</v>
      </c>
      <c r="G386" s="51">
        <v>87904503.469999999</v>
      </c>
      <c r="H386" s="51">
        <v>88085636.450000003</v>
      </c>
      <c r="I386" s="51">
        <v>88500798.969999999</v>
      </c>
      <c r="J386" s="51">
        <v>88859605.069999993</v>
      </c>
      <c r="K386" s="51">
        <v>89252810.129999995</v>
      </c>
      <c r="L386" s="51">
        <v>89465602.989999995</v>
      </c>
      <c r="M386" s="51">
        <v>89736939.180000007</v>
      </c>
      <c r="N386" s="51">
        <v>89996347.920000002</v>
      </c>
      <c r="O386" s="51">
        <v>90215956.590000004</v>
      </c>
      <c r="P386" s="51">
        <v>142070.07999999821</v>
      </c>
      <c r="Q386" s="51">
        <v>142070.07999999821</v>
      </c>
      <c r="R386" s="51">
        <v>33519.979999999981</v>
      </c>
      <c r="S386" s="51">
        <v>50665.710000000006</v>
      </c>
      <c r="T386" s="51">
        <v>4505.1299999999974</v>
      </c>
      <c r="U386" s="51">
        <v>5622.76</v>
      </c>
      <c r="V386" s="51">
        <v>33393.949999999997</v>
      </c>
      <c r="W386" s="51">
        <v>-2812.7400000000052</v>
      </c>
      <c r="X386" s="51">
        <v>5732</v>
      </c>
      <c r="Y386" s="51">
        <v>-13767.869999999999</v>
      </c>
      <c r="Z386" s="51">
        <v>-7967.2200000000012</v>
      </c>
      <c r="AA386" s="51">
        <v>-8144.89</v>
      </c>
      <c r="AB386" s="51">
        <v>-8144.89</v>
      </c>
      <c r="AC386" s="51">
        <v>-6374.3200000000006</v>
      </c>
      <c r="AD386" s="51">
        <v>-6374.3200000000006</v>
      </c>
      <c r="AE386" s="51">
        <v>-7741.74</v>
      </c>
      <c r="AF386" s="51">
        <v>-5832.4</v>
      </c>
      <c r="AG386" s="51">
        <v>-7991.72</v>
      </c>
      <c r="AH386" s="51">
        <v>-8114.88</v>
      </c>
      <c r="AI386" s="51">
        <v>-8144.89</v>
      </c>
      <c r="AJ386" s="51">
        <v>-8144.89</v>
      </c>
      <c r="AK386" s="51">
        <v>224.53</v>
      </c>
      <c r="AL386" s="51">
        <v>-7215.94</v>
      </c>
      <c r="AM386" s="51">
        <v>-8109.8099999999995</v>
      </c>
      <c r="AN386" s="51">
        <v>-8109.81</v>
      </c>
      <c r="AO386" s="51">
        <v>-7919.9900000000007</v>
      </c>
      <c r="AP386" s="51">
        <v>-8014.38</v>
      </c>
      <c r="AQ386" s="51">
        <v>-8014.38</v>
      </c>
      <c r="AR386" s="51">
        <v>-7726.15</v>
      </c>
      <c r="AS386" s="51">
        <v>-4726.1499999999996</v>
      </c>
      <c r="AT386" s="51">
        <v>-4726.1499999999996</v>
      </c>
      <c r="AU386" s="51">
        <v>-4657.6799999999994</v>
      </c>
      <c r="AV386" s="51">
        <v>-4657.68</v>
      </c>
      <c r="AW386" s="51">
        <v>-4657.68</v>
      </c>
      <c r="AX386" s="51">
        <v>-4657.68</v>
      </c>
      <c r="AY386" s="51">
        <v>-4657.68</v>
      </c>
      <c r="AZ386" s="51">
        <v>-4657.68</v>
      </c>
      <c r="BA386" s="51">
        <v>-4520.75</v>
      </c>
      <c r="BB386" s="51">
        <v>-4520.75</v>
      </c>
      <c r="BC386" s="51">
        <v>-4520.75</v>
      </c>
      <c r="BD386" s="51">
        <v>-4520.75</v>
      </c>
      <c r="BE386" s="51">
        <v>-4520.75</v>
      </c>
      <c r="BF386" s="51">
        <v>-4520.75</v>
      </c>
      <c r="BG386" s="51">
        <v>-4520.75</v>
      </c>
      <c r="BH386" s="51">
        <v>-4520.75</v>
      </c>
      <c r="BI386" s="51">
        <v>-4520.75</v>
      </c>
      <c r="BJ386" s="51">
        <v>-4520.75</v>
      </c>
      <c r="BK386" s="51">
        <v>-4520.75</v>
      </c>
      <c r="BL386" s="51">
        <v>-4520.75</v>
      </c>
      <c r="BM386" s="51">
        <v>-4520.75</v>
      </c>
      <c r="BN386" s="51">
        <v>-4520.75</v>
      </c>
      <c r="BO386" s="51">
        <v>-4520.75</v>
      </c>
      <c r="BP386" s="51">
        <v>-4520.75</v>
      </c>
      <c r="BQ386" s="51">
        <v>-4520.75</v>
      </c>
      <c r="BR386" s="51">
        <v>-4520.75</v>
      </c>
      <c r="BS386" s="51">
        <v>-4520.75</v>
      </c>
      <c r="BT386" s="51">
        <v>-4520.75</v>
      </c>
      <c r="BU386" s="51">
        <v>-4520.75</v>
      </c>
      <c r="BV386" s="51">
        <v>-4520.75</v>
      </c>
      <c r="BW386" s="51">
        <v>-4520.75</v>
      </c>
      <c r="BX386" s="51">
        <v>-4520.75</v>
      </c>
      <c r="BY386" s="51">
        <v>-4520.75</v>
      </c>
      <c r="BZ386" s="51">
        <v>-4520.75</v>
      </c>
      <c r="CA386" s="51">
        <v>-4520.75</v>
      </c>
      <c r="CB386" s="51">
        <v>-4520.75</v>
      </c>
      <c r="CC386" s="51">
        <v>-4520.75</v>
      </c>
      <c r="CD386" s="51">
        <v>-4520.75</v>
      </c>
    </row>
    <row r="387" spans="1:82" hidden="1" x14ac:dyDescent="0.2">
      <c r="A387" s="50" t="s">
        <v>418</v>
      </c>
      <c r="B387" s="50" t="s">
        <v>144</v>
      </c>
      <c r="C387" s="50" t="s">
        <v>788</v>
      </c>
      <c r="D387" s="50" t="s">
        <v>789</v>
      </c>
      <c r="E387" s="51">
        <v>27420.799999999999</v>
      </c>
      <c r="F387" s="51">
        <v>27420.799999999999</v>
      </c>
      <c r="G387" s="51">
        <v>33998.22</v>
      </c>
      <c r="H387" s="51">
        <v>38121.86</v>
      </c>
      <c r="I387" s="51">
        <v>38121.86</v>
      </c>
      <c r="J387" s="51">
        <v>38121.86</v>
      </c>
      <c r="K387" s="51">
        <v>42157.62</v>
      </c>
      <c r="L387" s="51">
        <v>38121.86</v>
      </c>
      <c r="M387" s="51">
        <v>42157.62</v>
      </c>
      <c r="N387" s="51">
        <v>42157.62</v>
      </c>
      <c r="O387" s="51">
        <v>42157.62</v>
      </c>
      <c r="P387" s="51">
        <v>42157.62</v>
      </c>
      <c r="Q387" s="51">
        <v>42157.62</v>
      </c>
      <c r="R387" s="51">
        <v>42157.62</v>
      </c>
      <c r="S387" s="51">
        <v>42157.62</v>
      </c>
      <c r="T387" s="51">
        <v>43702.3</v>
      </c>
      <c r="U387" s="51">
        <v>43702.3</v>
      </c>
      <c r="V387" s="51">
        <v>43702.3</v>
      </c>
      <c r="W387" s="51">
        <v>43702.3</v>
      </c>
      <c r="X387" s="51">
        <v>43702.3</v>
      </c>
      <c r="Y387" s="51">
        <v>44253.75</v>
      </c>
      <c r="Z387" s="51">
        <v>47144.92</v>
      </c>
      <c r="AA387" s="51">
        <v>47191.72</v>
      </c>
      <c r="AB387" s="51">
        <v>47191.72</v>
      </c>
      <c r="AC387" s="51">
        <v>47509.17</v>
      </c>
      <c r="AD387" s="51">
        <v>47509.17</v>
      </c>
      <c r="AE387" s="51">
        <v>47509.17</v>
      </c>
      <c r="AF387" s="51">
        <v>48677.59</v>
      </c>
      <c r="AG387" s="51">
        <v>50373.59</v>
      </c>
      <c r="AH387" s="51">
        <v>79779.59</v>
      </c>
      <c r="AI387" s="51">
        <v>84443.59</v>
      </c>
      <c r="AJ387" s="51">
        <v>93179.01</v>
      </c>
      <c r="AK387" s="51">
        <v>100589.29</v>
      </c>
      <c r="AL387" s="51">
        <v>166071.21</v>
      </c>
      <c r="AM387" s="51">
        <v>182203.07</v>
      </c>
      <c r="AN387" s="51">
        <v>202054.62</v>
      </c>
      <c r="AO387" s="51">
        <v>222656.47</v>
      </c>
      <c r="AP387" s="51">
        <v>296277.40000000002</v>
      </c>
      <c r="AQ387" s="51">
        <v>296277.40000000002</v>
      </c>
      <c r="AR387" s="51">
        <v>305600.02</v>
      </c>
      <c r="AS387" s="51">
        <v>316875.66000000003</v>
      </c>
      <c r="AT387" s="51">
        <v>326768.99</v>
      </c>
      <c r="AU387" s="51">
        <v>348573</v>
      </c>
      <c r="AV387" s="51">
        <v>355582.94</v>
      </c>
      <c r="AW387" s="51">
        <v>359028.27</v>
      </c>
      <c r="AX387" s="51">
        <v>361510.51</v>
      </c>
      <c r="AY387" s="51">
        <v>364730.51</v>
      </c>
      <c r="AZ387" s="51">
        <v>365978.12</v>
      </c>
      <c r="BA387" s="51">
        <v>368015.62</v>
      </c>
      <c r="BB387" s="51">
        <v>368015.62</v>
      </c>
      <c r="BC387" s="51">
        <v>397336.33</v>
      </c>
      <c r="BD387" s="51">
        <v>397336.33</v>
      </c>
      <c r="BE387" s="51">
        <v>397336.33</v>
      </c>
      <c r="BF387" s="51">
        <v>397336.33</v>
      </c>
      <c r="BG387" s="51">
        <v>397336.33</v>
      </c>
      <c r="BH387" s="51">
        <v>397336.33</v>
      </c>
      <c r="BI387" s="51">
        <v>397336.33</v>
      </c>
      <c r="BJ387" s="51">
        <v>397336.33</v>
      </c>
      <c r="BK387" s="51">
        <v>397336.33</v>
      </c>
      <c r="BL387" s="51">
        <v>397336.33</v>
      </c>
      <c r="BM387" s="51">
        <v>397336.33</v>
      </c>
      <c r="BN387" s="51">
        <v>397336.33</v>
      </c>
      <c r="BO387" s="51">
        <v>397336.33</v>
      </c>
      <c r="BP387" s="51">
        <v>397336.33</v>
      </c>
      <c r="BQ387" s="51">
        <v>397336.33</v>
      </c>
      <c r="BR387" s="51">
        <v>397336.33</v>
      </c>
      <c r="BS387" s="51">
        <v>397336.33</v>
      </c>
      <c r="BT387" s="51">
        <v>397336.33</v>
      </c>
      <c r="BU387" s="51">
        <v>397336.33</v>
      </c>
      <c r="BV387" s="51">
        <v>397336.33</v>
      </c>
      <c r="BW387" s="51">
        <v>397336.33</v>
      </c>
      <c r="BX387" s="51">
        <v>397336.33</v>
      </c>
      <c r="BY387" s="51">
        <v>397336.33</v>
      </c>
      <c r="BZ387" s="51">
        <v>397336.33</v>
      </c>
      <c r="CA387" s="51">
        <v>397336.33</v>
      </c>
      <c r="CB387" s="51">
        <v>397336.33</v>
      </c>
      <c r="CC387" s="51">
        <v>397336.33</v>
      </c>
      <c r="CD387" s="51">
        <v>397336.33</v>
      </c>
    </row>
    <row r="388" spans="1:82" hidden="1" x14ac:dyDescent="0.2">
      <c r="A388" s="50" t="s">
        <v>418</v>
      </c>
      <c r="B388" s="50" t="s">
        <v>144</v>
      </c>
      <c r="C388" s="50" t="s">
        <v>790</v>
      </c>
      <c r="D388" s="50" t="s">
        <v>791</v>
      </c>
      <c r="E388" s="51">
        <v>152771.4</v>
      </c>
      <c r="F388" s="51">
        <v>253392</v>
      </c>
      <c r="G388" s="51">
        <v>518571.49</v>
      </c>
      <c r="H388" s="51">
        <v>595324.85</v>
      </c>
      <c r="I388" s="51">
        <v>686826.78</v>
      </c>
      <c r="J388" s="51">
        <v>810021.99</v>
      </c>
      <c r="K388" s="51">
        <v>889809.66</v>
      </c>
      <c r="L388" s="51">
        <v>1009694.69</v>
      </c>
      <c r="M388" s="51">
        <v>1039485.84</v>
      </c>
      <c r="N388" s="51">
        <v>1101659.93</v>
      </c>
      <c r="O388" s="51">
        <v>1148960.18</v>
      </c>
      <c r="P388" s="51">
        <v>1183600.8499999999</v>
      </c>
      <c r="Q388" s="51">
        <v>1183600.8499999999</v>
      </c>
      <c r="R388" s="51">
        <v>178337.87000000011</v>
      </c>
      <c r="S388" s="51">
        <v>241505.24</v>
      </c>
      <c r="T388" s="51">
        <v>162453.94</v>
      </c>
      <c r="U388" s="51">
        <v>270539.67000000004</v>
      </c>
      <c r="V388" s="51">
        <v>6174.8299999999581</v>
      </c>
      <c r="W388" s="51">
        <v>7083.17</v>
      </c>
      <c r="X388" s="51">
        <v>7565.52</v>
      </c>
      <c r="Y388" s="51">
        <v>8031.06</v>
      </c>
      <c r="Z388" s="51">
        <v>6461.26</v>
      </c>
      <c r="AA388" s="51">
        <v>6779.04</v>
      </c>
      <c r="AB388" s="51">
        <v>7069.2</v>
      </c>
      <c r="AC388" s="51">
        <v>9986.2900000000009</v>
      </c>
      <c r="AD388" s="51">
        <v>9986.2900000000009</v>
      </c>
      <c r="AE388" s="51">
        <v>-878.70999999999913</v>
      </c>
      <c r="AF388" s="51">
        <v>-878.71</v>
      </c>
      <c r="AG388" s="51">
        <v>-4254.8900000000003</v>
      </c>
      <c r="AH388" s="51">
        <v>-4178.5600000000004</v>
      </c>
      <c r="AI388" s="51">
        <v>-4178.5600000000004</v>
      </c>
      <c r="AJ388" s="51">
        <v>-27</v>
      </c>
      <c r="AK388" s="51">
        <v>-27</v>
      </c>
      <c r="AL388" s="51">
        <v>-27</v>
      </c>
      <c r="AM388" s="51">
        <v>-27</v>
      </c>
      <c r="AN388" s="51">
        <v>-27</v>
      </c>
      <c r="AO388" s="51">
        <v>-27</v>
      </c>
      <c r="AP388" s="51">
        <v>-27</v>
      </c>
      <c r="AQ388" s="51">
        <v>-27</v>
      </c>
      <c r="AR388" s="51">
        <v>-27</v>
      </c>
      <c r="AS388" s="51">
        <v>-27</v>
      </c>
      <c r="AT388" s="51">
        <v>-27</v>
      </c>
      <c r="AU388" s="51">
        <v>-27</v>
      </c>
      <c r="AV388" s="51">
        <v>-27</v>
      </c>
      <c r="AW388" s="51">
        <v>-27</v>
      </c>
      <c r="AX388" s="51">
        <v>-27</v>
      </c>
      <c r="AY388" s="51">
        <v>-27</v>
      </c>
      <c r="AZ388" s="51">
        <v>-27</v>
      </c>
      <c r="BA388" s="51">
        <v>-27</v>
      </c>
      <c r="BB388" s="51">
        <v>-27</v>
      </c>
      <c r="BC388" s="51">
        <v>-27</v>
      </c>
      <c r="BD388" s="51">
        <v>-27</v>
      </c>
      <c r="BE388" s="51">
        <v>-27</v>
      </c>
      <c r="BF388" s="51">
        <v>-27</v>
      </c>
      <c r="BG388" s="51">
        <v>-27</v>
      </c>
      <c r="BH388" s="51">
        <v>-27</v>
      </c>
      <c r="BI388" s="51">
        <v>-27</v>
      </c>
      <c r="BJ388" s="51">
        <v>-27</v>
      </c>
      <c r="BK388" s="51">
        <v>-27</v>
      </c>
      <c r="BL388" s="51">
        <v>-27</v>
      </c>
      <c r="BM388" s="51">
        <v>-27</v>
      </c>
      <c r="BN388" s="51">
        <v>-27</v>
      </c>
      <c r="BO388" s="51">
        <v>-27</v>
      </c>
      <c r="BP388" s="51">
        <v>-27</v>
      </c>
      <c r="BQ388" s="51">
        <v>-27</v>
      </c>
      <c r="BR388" s="51">
        <v>-27</v>
      </c>
      <c r="BS388" s="51">
        <v>-27</v>
      </c>
      <c r="BT388" s="51">
        <v>-27</v>
      </c>
      <c r="BU388" s="51">
        <v>-27</v>
      </c>
      <c r="BV388" s="51">
        <v>-27</v>
      </c>
      <c r="BW388" s="51">
        <v>-27</v>
      </c>
      <c r="BX388" s="51">
        <v>-27</v>
      </c>
      <c r="BY388" s="51">
        <v>-27</v>
      </c>
      <c r="BZ388" s="51">
        <v>-27</v>
      </c>
      <c r="CA388" s="51">
        <v>-27</v>
      </c>
      <c r="CB388" s="51">
        <v>-27</v>
      </c>
      <c r="CC388" s="51">
        <v>-27</v>
      </c>
      <c r="CD388" s="51">
        <v>-27</v>
      </c>
    </row>
    <row r="389" spans="1:82" hidden="1" x14ac:dyDescent="0.2">
      <c r="A389" s="50" t="s">
        <v>418</v>
      </c>
      <c r="B389" s="50" t="s">
        <v>144</v>
      </c>
      <c r="C389" s="50" t="s">
        <v>792</v>
      </c>
      <c r="D389" s="50" t="s">
        <v>793</v>
      </c>
      <c r="E389" s="51">
        <v>155222.35999999999</v>
      </c>
      <c r="F389" s="51">
        <v>179623.57</v>
      </c>
      <c r="G389" s="51">
        <v>202818.77</v>
      </c>
      <c r="H389" s="51">
        <v>237204.55</v>
      </c>
      <c r="I389" s="51">
        <v>298234.02</v>
      </c>
      <c r="J389" s="51">
        <v>388789.72</v>
      </c>
      <c r="K389" s="51">
        <v>464307.82</v>
      </c>
      <c r="L389" s="51">
        <v>523818.54</v>
      </c>
      <c r="M389" s="51">
        <v>584040.5</v>
      </c>
      <c r="N389" s="51">
        <v>602403.38</v>
      </c>
      <c r="O389" s="51">
        <v>646897.6</v>
      </c>
      <c r="P389" s="51">
        <v>740226.35</v>
      </c>
      <c r="Q389" s="51">
        <v>740226.35</v>
      </c>
      <c r="R389" s="51">
        <v>89126.739999999991</v>
      </c>
      <c r="S389" s="51">
        <v>92996.33</v>
      </c>
      <c r="T389" s="51">
        <v>3375.6100000000006</v>
      </c>
      <c r="U389" s="51">
        <v>97811.73000000001</v>
      </c>
      <c r="V389" s="51">
        <v>3849.0800000000017</v>
      </c>
      <c r="W389" s="51">
        <v>4537.04</v>
      </c>
      <c r="X389" s="51">
        <v>5347.04</v>
      </c>
      <c r="Y389" s="51">
        <v>6127.64</v>
      </c>
      <c r="Z389" s="51">
        <v>4551.9500000000007</v>
      </c>
      <c r="AA389" s="51">
        <v>5386</v>
      </c>
      <c r="AB389" s="51">
        <v>8726.85</v>
      </c>
      <c r="AC389" s="51">
        <v>9277.9600000000009</v>
      </c>
      <c r="AD389" s="51">
        <v>9277.9600000000009</v>
      </c>
      <c r="AE389" s="51">
        <v>-396.65000000000146</v>
      </c>
      <c r="AF389" s="51">
        <v>-396.65</v>
      </c>
      <c r="AG389" s="51">
        <v>1784.71</v>
      </c>
      <c r="AH389" s="51">
        <v>6902.41</v>
      </c>
      <c r="AI389" s="51">
        <v>8308.56</v>
      </c>
      <c r="AJ389" s="51">
        <v>0</v>
      </c>
      <c r="AK389" s="51">
        <v>0</v>
      </c>
      <c r="AL389" s="51">
        <v>0</v>
      </c>
      <c r="AM389" s="51">
        <v>0</v>
      </c>
      <c r="AN389" s="51">
        <v>0</v>
      </c>
      <c r="AO389" s="51">
        <v>0</v>
      </c>
      <c r="AP389" s="51">
        <v>0</v>
      </c>
      <c r="AQ389" s="51">
        <v>0</v>
      </c>
      <c r="AR389" s="51">
        <v>0</v>
      </c>
      <c r="AS389" s="51">
        <v>0</v>
      </c>
      <c r="AT389" s="51">
        <v>0</v>
      </c>
      <c r="AU389" s="51">
        <v>0</v>
      </c>
      <c r="AV389" s="51">
        <v>0</v>
      </c>
      <c r="AW389" s="51">
        <v>0</v>
      </c>
      <c r="AX389" s="51">
        <v>0</v>
      </c>
      <c r="AY389" s="51">
        <v>0</v>
      </c>
      <c r="AZ389" s="51">
        <v>0</v>
      </c>
      <c r="BA389" s="51">
        <v>0</v>
      </c>
      <c r="BB389" s="51">
        <v>0</v>
      </c>
      <c r="BC389" s="51">
        <v>0</v>
      </c>
      <c r="BD389" s="51">
        <v>0</v>
      </c>
      <c r="BE389" s="51">
        <v>0</v>
      </c>
      <c r="BF389" s="51">
        <v>0</v>
      </c>
      <c r="BG389" s="51">
        <v>0</v>
      </c>
      <c r="BH389" s="51">
        <v>0</v>
      </c>
      <c r="BI389" s="51">
        <v>0</v>
      </c>
      <c r="BJ389" s="51">
        <v>0</v>
      </c>
      <c r="BK389" s="51">
        <v>0</v>
      </c>
      <c r="BL389" s="51">
        <v>0</v>
      </c>
      <c r="BM389" s="51">
        <v>0</v>
      </c>
      <c r="BN389" s="51">
        <v>0</v>
      </c>
      <c r="BO389" s="51">
        <v>0</v>
      </c>
      <c r="BP389" s="51">
        <v>0</v>
      </c>
      <c r="BQ389" s="51">
        <v>0</v>
      </c>
      <c r="BR389" s="51">
        <v>0</v>
      </c>
      <c r="BS389" s="51">
        <v>0</v>
      </c>
      <c r="BT389" s="51">
        <v>0</v>
      </c>
      <c r="BU389" s="51">
        <v>0</v>
      </c>
      <c r="BV389" s="51">
        <v>0</v>
      </c>
      <c r="BW389" s="51">
        <v>0</v>
      </c>
      <c r="BX389" s="51">
        <v>0</v>
      </c>
      <c r="BY389" s="51">
        <v>0</v>
      </c>
      <c r="BZ389" s="51">
        <v>0</v>
      </c>
      <c r="CA389" s="51">
        <v>0</v>
      </c>
      <c r="CB389" s="51">
        <v>0</v>
      </c>
      <c r="CC389" s="51">
        <v>0</v>
      </c>
      <c r="CD389" s="51">
        <v>0</v>
      </c>
    </row>
    <row r="390" spans="1:82" hidden="1" x14ac:dyDescent="0.2">
      <c r="A390" s="50" t="s">
        <v>418</v>
      </c>
      <c r="B390" s="50" t="s">
        <v>144</v>
      </c>
      <c r="C390" s="50" t="s">
        <v>794</v>
      </c>
      <c r="D390" s="50" t="s">
        <v>795</v>
      </c>
      <c r="E390" s="51">
        <v>34274.26</v>
      </c>
      <c r="F390" s="51">
        <v>34377.199999999997</v>
      </c>
      <c r="G390" s="51">
        <v>34589.93</v>
      </c>
      <c r="H390" s="51">
        <v>34589.93</v>
      </c>
      <c r="I390" s="51">
        <v>34589.93</v>
      </c>
      <c r="J390" s="51">
        <v>34589.93</v>
      </c>
      <c r="K390" s="51">
        <v>37789.93</v>
      </c>
      <c r="L390" s="51">
        <v>43714.09</v>
      </c>
      <c r="M390" s="51">
        <v>40801.01</v>
      </c>
      <c r="N390" s="51">
        <v>40801.01</v>
      </c>
      <c r="O390" s="51">
        <v>40801.01</v>
      </c>
      <c r="P390" s="51">
        <v>40801.01</v>
      </c>
      <c r="Q390" s="51">
        <v>40801.01</v>
      </c>
      <c r="R390" s="51">
        <v>40801.01</v>
      </c>
      <c r="S390" s="51">
        <v>40801.01</v>
      </c>
      <c r="T390" s="51">
        <v>41076.740000000005</v>
      </c>
      <c r="U390" s="51">
        <v>0</v>
      </c>
      <c r="V390" s="51">
        <v>0</v>
      </c>
      <c r="W390" s="51">
        <v>0</v>
      </c>
      <c r="X390" s="51">
        <v>0</v>
      </c>
      <c r="Y390" s="51">
        <v>0</v>
      </c>
      <c r="Z390" s="51">
        <v>0</v>
      </c>
      <c r="AA390" s="51">
        <v>0</v>
      </c>
      <c r="AB390" s="51">
        <v>0</v>
      </c>
      <c r="AC390" s="51">
        <v>0</v>
      </c>
      <c r="AD390" s="51">
        <v>0</v>
      </c>
      <c r="AE390" s="51">
        <v>0</v>
      </c>
      <c r="AF390" s="51">
        <v>0</v>
      </c>
      <c r="AG390" s="51">
        <v>3601.31</v>
      </c>
      <c r="AH390" s="51">
        <v>21983.31</v>
      </c>
      <c r="AI390" s="51">
        <v>27164.13</v>
      </c>
      <c r="AJ390" s="51">
        <v>27164.13</v>
      </c>
      <c r="AK390" s="51">
        <v>27164.13</v>
      </c>
      <c r="AL390" s="51">
        <v>27164.13</v>
      </c>
      <c r="AM390" s="51">
        <v>27164.13</v>
      </c>
      <c r="AN390" s="51">
        <v>27164.13</v>
      </c>
      <c r="AO390" s="51">
        <v>27164.13</v>
      </c>
      <c r="AP390" s="51">
        <v>0</v>
      </c>
      <c r="AQ390" s="51">
        <v>0</v>
      </c>
      <c r="AR390" s="51">
        <v>0</v>
      </c>
      <c r="AS390" s="51">
        <v>0</v>
      </c>
      <c r="AT390" s="51">
        <v>0</v>
      </c>
      <c r="AU390" s="51">
        <v>0</v>
      </c>
      <c r="AV390" s="51">
        <v>0</v>
      </c>
      <c r="AW390" s="51">
        <v>0</v>
      </c>
      <c r="AX390" s="51">
        <v>0</v>
      </c>
      <c r="AY390" s="51">
        <v>0</v>
      </c>
      <c r="AZ390" s="51">
        <v>0</v>
      </c>
      <c r="BA390" s="51">
        <v>0</v>
      </c>
      <c r="BB390" s="51">
        <v>0</v>
      </c>
      <c r="BC390" s="51">
        <v>0</v>
      </c>
      <c r="BD390" s="51">
        <v>0</v>
      </c>
      <c r="BE390" s="51">
        <v>0</v>
      </c>
      <c r="BF390" s="51">
        <v>0</v>
      </c>
      <c r="BG390" s="51">
        <v>0</v>
      </c>
      <c r="BH390" s="51">
        <v>0</v>
      </c>
      <c r="BI390" s="51">
        <v>0</v>
      </c>
      <c r="BJ390" s="51">
        <v>0</v>
      </c>
      <c r="BK390" s="51">
        <v>0</v>
      </c>
      <c r="BL390" s="51">
        <v>0</v>
      </c>
      <c r="BM390" s="51">
        <v>0</v>
      </c>
      <c r="BN390" s="51">
        <v>0</v>
      </c>
      <c r="BO390" s="51">
        <v>0</v>
      </c>
      <c r="BP390" s="51">
        <v>0</v>
      </c>
      <c r="BQ390" s="51">
        <v>0</v>
      </c>
      <c r="BR390" s="51">
        <v>0</v>
      </c>
      <c r="BS390" s="51">
        <v>0</v>
      </c>
      <c r="BT390" s="51">
        <v>0</v>
      </c>
      <c r="BU390" s="51">
        <v>0</v>
      </c>
      <c r="BV390" s="51">
        <v>0</v>
      </c>
      <c r="BW390" s="51">
        <v>0</v>
      </c>
      <c r="BX390" s="51">
        <v>0</v>
      </c>
      <c r="BY390" s="51">
        <v>0</v>
      </c>
      <c r="BZ390" s="51">
        <v>0</v>
      </c>
      <c r="CA390" s="51">
        <v>0</v>
      </c>
      <c r="CB390" s="51">
        <v>0</v>
      </c>
      <c r="CC390" s="51">
        <v>0</v>
      </c>
      <c r="CD390" s="51">
        <v>0</v>
      </c>
    </row>
    <row r="391" spans="1:82" hidden="1" x14ac:dyDescent="0.2">
      <c r="A391" s="50" t="s">
        <v>418</v>
      </c>
      <c r="B391" s="50" t="s">
        <v>144</v>
      </c>
      <c r="C391" s="50" t="s">
        <v>796</v>
      </c>
      <c r="D391" s="50" t="s">
        <v>797</v>
      </c>
      <c r="E391" s="51">
        <v>45616.27</v>
      </c>
      <c r="F391" s="51">
        <v>45822.15</v>
      </c>
      <c r="G391" s="51">
        <v>47535.03</v>
      </c>
      <c r="H391" s="51">
        <v>49572.5</v>
      </c>
      <c r="I391" s="51">
        <v>50607.18</v>
      </c>
      <c r="J391" s="51">
        <v>51374.52</v>
      </c>
      <c r="K391" s="51">
        <v>52068.79</v>
      </c>
      <c r="L391" s="51">
        <v>52999.360000000001</v>
      </c>
      <c r="M391" s="51">
        <v>53620.59</v>
      </c>
      <c r="N391" s="51">
        <v>54590.96</v>
      </c>
      <c r="O391" s="51">
        <v>56583.25</v>
      </c>
      <c r="P391" s="51">
        <v>58963.86</v>
      </c>
      <c r="Q391" s="51">
        <v>58963.86</v>
      </c>
      <c r="R391" s="51">
        <v>59413.25</v>
      </c>
      <c r="S391" s="51">
        <v>60166.44</v>
      </c>
      <c r="T391" s="51">
        <v>60976.46</v>
      </c>
      <c r="U391" s="51">
        <v>61690.03</v>
      </c>
      <c r="V391" s="51">
        <v>62577.18</v>
      </c>
      <c r="W391" s="51">
        <v>64054.01</v>
      </c>
      <c r="X391" s="51">
        <v>70776.290000000008</v>
      </c>
      <c r="Y391" s="51">
        <v>78377.649999999994</v>
      </c>
      <c r="Z391" s="51">
        <v>86653.859999999986</v>
      </c>
      <c r="AA391" s="51">
        <v>88490.27</v>
      </c>
      <c r="AB391" s="51">
        <v>98799.44</v>
      </c>
      <c r="AC391" s="51">
        <v>2121.820000000007</v>
      </c>
      <c r="AD391" s="51">
        <v>2121.820000000007</v>
      </c>
      <c r="AE391" s="51">
        <v>3844.38</v>
      </c>
      <c r="AF391" s="51">
        <v>5561.05</v>
      </c>
      <c r="AG391" s="51">
        <v>7327.23</v>
      </c>
      <c r="AH391" s="51">
        <v>9101.07</v>
      </c>
      <c r="AI391" s="51">
        <v>12614.65</v>
      </c>
      <c r="AJ391" s="51">
        <v>14552.3</v>
      </c>
      <c r="AK391" s="51">
        <v>16579.11</v>
      </c>
      <c r="AL391" s="51">
        <v>18438.8</v>
      </c>
      <c r="AM391" s="51">
        <v>20313.439999999999</v>
      </c>
      <c r="AN391" s="51">
        <v>22301.11</v>
      </c>
      <c r="AO391" s="51">
        <v>24133.510000000002</v>
      </c>
      <c r="AP391" s="51">
        <v>2657.5999999999985</v>
      </c>
      <c r="AQ391" s="51">
        <v>2657.5999999999985</v>
      </c>
      <c r="AR391" s="51">
        <v>4683.8</v>
      </c>
      <c r="AS391" s="51">
        <v>6681.5300000000007</v>
      </c>
      <c r="AT391" s="51">
        <v>8410.6</v>
      </c>
      <c r="AU391" s="51">
        <v>2500.58</v>
      </c>
      <c r="AV391" s="51">
        <v>2500.58</v>
      </c>
      <c r="AW391" s="51">
        <v>0</v>
      </c>
      <c r="AX391" s="51">
        <v>0</v>
      </c>
      <c r="AY391" s="51">
        <v>0</v>
      </c>
      <c r="AZ391" s="51">
        <v>0</v>
      </c>
      <c r="BA391" s="51">
        <v>0</v>
      </c>
      <c r="BB391" s="51">
        <v>0</v>
      </c>
      <c r="BC391" s="51">
        <v>0</v>
      </c>
      <c r="BD391" s="51">
        <v>0</v>
      </c>
      <c r="BE391" s="51">
        <v>0</v>
      </c>
      <c r="BF391" s="51">
        <v>0</v>
      </c>
      <c r="BG391" s="51">
        <v>0</v>
      </c>
      <c r="BH391" s="51">
        <v>0</v>
      </c>
      <c r="BI391" s="51">
        <v>0</v>
      </c>
      <c r="BJ391" s="51">
        <v>0</v>
      </c>
      <c r="BK391" s="51">
        <v>0</v>
      </c>
      <c r="BL391" s="51">
        <v>0</v>
      </c>
      <c r="BM391" s="51">
        <v>0</v>
      </c>
      <c r="BN391" s="51">
        <v>0</v>
      </c>
      <c r="BO391" s="51">
        <v>0</v>
      </c>
      <c r="BP391" s="51">
        <v>0</v>
      </c>
      <c r="BQ391" s="51">
        <v>0</v>
      </c>
      <c r="BR391" s="51">
        <v>0</v>
      </c>
      <c r="BS391" s="51">
        <v>0</v>
      </c>
      <c r="BT391" s="51">
        <v>0</v>
      </c>
      <c r="BU391" s="51">
        <v>0</v>
      </c>
      <c r="BV391" s="51">
        <v>0</v>
      </c>
      <c r="BW391" s="51">
        <v>0</v>
      </c>
      <c r="BX391" s="51">
        <v>0</v>
      </c>
      <c r="BY391" s="51">
        <v>0</v>
      </c>
      <c r="BZ391" s="51">
        <v>0</v>
      </c>
      <c r="CA391" s="51">
        <v>0</v>
      </c>
      <c r="CB391" s="51">
        <v>0</v>
      </c>
      <c r="CC391" s="51">
        <v>0</v>
      </c>
      <c r="CD391" s="51">
        <v>0</v>
      </c>
    </row>
    <row r="392" spans="1:82" hidden="1" x14ac:dyDescent="0.2">
      <c r="A392" s="50" t="s">
        <v>418</v>
      </c>
      <c r="B392" s="50" t="s">
        <v>144</v>
      </c>
      <c r="C392" s="50" t="s">
        <v>798</v>
      </c>
      <c r="D392" s="50" t="s">
        <v>799</v>
      </c>
      <c r="E392" s="51">
        <v>63.01</v>
      </c>
      <c r="F392" s="51">
        <v>63.01</v>
      </c>
      <c r="G392" s="51">
        <v>63.01</v>
      </c>
      <c r="H392" s="51">
        <v>63.01</v>
      </c>
      <c r="I392" s="51">
        <v>63.01</v>
      </c>
      <c r="J392" s="51">
        <v>63.01</v>
      </c>
      <c r="K392" s="51">
        <v>63.01</v>
      </c>
      <c r="L392" s="51">
        <v>63.01</v>
      </c>
      <c r="M392" s="51">
        <v>63.01</v>
      </c>
      <c r="N392" s="51">
        <v>63.01</v>
      </c>
      <c r="O392" s="51">
        <v>63.01</v>
      </c>
      <c r="P392" s="51">
        <v>63.01</v>
      </c>
      <c r="Q392" s="51">
        <v>63.01</v>
      </c>
      <c r="R392" s="51">
        <v>63.01</v>
      </c>
      <c r="S392" s="51">
        <v>63.01</v>
      </c>
      <c r="T392" s="51">
        <v>63.01</v>
      </c>
      <c r="U392" s="51">
        <v>63.01</v>
      </c>
      <c r="V392" s="51">
        <v>63.01</v>
      </c>
      <c r="W392" s="51">
        <v>63.01</v>
      </c>
      <c r="X392" s="51">
        <v>63.01</v>
      </c>
      <c r="Y392" s="51">
        <v>63.01</v>
      </c>
      <c r="Z392" s="51">
        <v>63.01</v>
      </c>
      <c r="AA392" s="51">
        <v>63.01</v>
      </c>
      <c r="AB392" s="51">
        <v>63.01</v>
      </c>
      <c r="AC392" s="51">
        <v>0</v>
      </c>
      <c r="AD392" s="51">
        <v>0</v>
      </c>
      <c r="AE392" s="51">
        <v>0</v>
      </c>
      <c r="AF392" s="51">
        <v>0</v>
      </c>
      <c r="AG392" s="51">
        <v>0</v>
      </c>
      <c r="AH392" s="51">
        <v>0</v>
      </c>
      <c r="AI392" s="51">
        <v>0</v>
      </c>
      <c r="AJ392" s="51">
        <v>0</v>
      </c>
      <c r="AK392" s="51">
        <v>0</v>
      </c>
      <c r="AL392" s="51">
        <v>0</v>
      </c>
      <c r="AM392" s="51">
        <v>0</v>
      </c>
      <c r="AN392" s="51">
        <v>0</v>
      </c>
      <c r="AO392" s="51">
        <v>0</v>
      </c>
      <c r="AP392" s="51">
        <v>0</v>
      </c>
      <c r="AQ392" s="51">
        <v>0</v>
      </c>
      <c r="AR392" s="51">
        <v>0</v>
      </c>
      <c r="AS392" s="51">
        <v>0</v>
      </c>
      <c r="AT392" s="51">
        <v>0</v>
      </c>
      <c r="AU392" s="51">
        <v>0</v>
      </c>
      <c r="AV392" s="51">
        <v>0</v>
      </c>
      <c r="AW392" s="51">
        <v>0</v>
      </c>
      <c r="AX392" s="51">
        <v>0</v>
      </c>
      <c r="AY392" s="51">
        <v>0</v>
      </c>
      <c r="AZ392" s="51">
        <v>0</v>
      </c>
      <c r="BA392" s="51">
        <v>0</v>
      </c>
      <c r="BB392" s="51">
        <v>0</v>
      </c>
      <c r="BC392" s="51">
        <v>0</v>
      </c>
      <c r="BD392" s="51">
        <v>0</v>
      </c>
      <c r="BE392" s="51">
        <v>0</v>
      </c>
      <c r="BF392" s="51">
        <v>0</v>
      </c>
      <c r="BG392" s="51">
        <v>0</v>
      </c>
      <c r="BH392" s="51">
        <v>0</v>
      </c>
      <c r="BI392" s="51">
        <v>0</v>
      </c>
      <c r="BJ392" s="51">
        <v>0</v>
      </c>
      <c r="BK392" s="51">
        <v>0</v>
      </c>
      <c r="BL392" s="51">
        <v>0</v>
      </c>
      <c r="BM392" s="51">
        <v>0</v>
      </c>
      <c r="BN392" s="51">
        <v>0</v>
      </c>
      <c r="BO392" s="51">
        <v>0</v>
      </c>
      <c r="BP392" s="51">
        <v>0</v>
      </c>
      <c r="BQ392" s="51">
        <v>0</v>
      </c>
      <c r="BR392" s="51">
        <v>0</v>
      </c>
      <c r="BS392" s="51">
        <v>0</v>
      </c>
      <c r="BT392" s="51">
        <v>0</v>
      </c>
      <c r="BU392" s="51">
        <v>0</v>
      </c>
      <c r="BV392" s="51">
        <v>0</v>
      </c>
      <c r="BW392" s="51">
        <v>0</v>
      </c>
      <c r="BX392" s="51">
        <v>0</v>
      </c>
      <c r="BY392" s="51">
        <v>0</v>
      </c>
      <c r="BZ392" s="51">
        <v>0</v>
      </c>
      <c r="CA392" s="51">
        <v>0</v>
      </c>
      <c r="CB392" s="51">
        <v>0</v>
      </c>
      <c r="CC392" s="51">
        <v>0</v>
      </c>
      <c r="CD392" s="51">
        <v>0</v>
      </c>
    </row>
    <row r="393" spans="1:82" hidden="1" x14ac:dyDescent="0.2">
      <c r="A393" s="50" t="s">
        <v>418</v>
      </c>
      <c r="B393" s="50" t="s">
        <v>144</v>
      </c>
      <c r="C393" s="50" t="s">
        <v>800</v>
      </c>
      <c r="D393" s="50" t="s">
        <v>801</v>
      </c>
      <c r="E393" s="51">
        <v>37270.26</v>
      </c>
      <c r="F393" s="51">
        <v>37270.26</v>
      </c>
      <c r="G393" s="51">
        <v>37270.26</v>
      </c>
      <c r="H393" s="51">
        <v>37521.050000000003</v>
      </c>
      <c r="I393" s="51">
        <v>39574.949999999997</v>
      </c>
      <c r="J393" s="51">
        <v>40944.230000000003</v>
      </c>
      <c r="K393" s="51">
        <v>46563.09</v>
      </c>
      <c r="L393" s="51">
        <v>47920.17</v>
      </c>
      <c r="M393" s="51">
        <v>48943.28</v>
      </c>
      <c r="N393" s="51">
        <v>50003.199999999997</v>
      </c>
      <c r="O393" s="51">
        <v>51058.119999999995</v>
      </c>
      <c r="P393" s="51">
        <v>52098.020000000004</v>
      </c>
      <c r="Q393" s="51">
        <v>52098.020000000004</v>
      </c>
      <c r="R393" s="51">
        <v>53248.24</v>
      </c>
      <c r="S393" s="51">
        <v>54390.78</v>
      </c>
      <c r="T393" s="51">
        <v>55492.639999999999</v>
      </c>
      <c r="U393" s="51">
        <v>192.84999999999854</v>
      </c>
      <c r="V393" s="51">
        <v>1107.6199999999999</v>
      </c>
      <c r="W393" s="51">
        <v>1931.25</v>
      </c>
      <c r="X393" s="51">
        <v>2648.74</v>
      </c>
      <c r="Y393" s="51">
        <v>3285.96</v>
      </c>
      <c r="Z393" s="51">
        <v>3856.09</v>
      </c>
      <c r="AA393" s="51">
        <v>4530.92</v>
      </c>
      <c r="AB393" s="51">
        <v>5147.07</v>
      </c>
      <c r="AC393" s="51">
        <v>-935.90999999999985</v>
      </c>
      <c r="AD393" s="51">
        <v>-935.90999999999985</v>
      </c>
      <c r="AE393" s="51">
        <v>1061.6199999999999</v>
      </c>
      <c r="AF393" s="51">
        <v>1266.0999999999999</v>
      </c>
      <c r="AG393" s="51">
        <v>22491.23</v>
      </c>
      <c r="AH393" s="51">
        <v>35939.06</v>
      </c>
      <c r="AI393" s="51">
        <v>37095.440000000002</v>
      </c>
      <c r="AJ393" s="51">
        <v>37311.980000000003</v>
      </c>
      <c r="AK393" s="51">
        <v>37823.06</v>
      </c>
      <c r="AL393" s="51">
        <v>38179.85</v>
      </c>
      <c r="AM393" s="51">
        <v>38539.54</v>
      </c>
      <c r="AN393" s="51">
        <v>38920.92</v>
      </c>
      <c r="AO393" s="51">
        <v>39272.479999999996</v>
      </c>
      <c r="AP393" s="51">
        <v>-746.06999999999971</v>
      </c>
      <c r="AQ393" s="51">
        <v>-746.06999999999971</v>
      </c>
      <c r="AR393" s="51">
        <v>-390.22</v>
      </c>
      <c r="AS393" s="51">
        <v>-221.23000000000002</v>
      </c>
      <c r="AT393" s="51">
        <v>-221.23</v>
      </c>
      <c r="AU393" s="51">
        <v>-221.23</v>
      </c>
      <c r="AV393" s="51">
        <v>-221.23</v>
      </c>
      <c r="AW393" s="51">
        <v>0</v>
      </c>
      <c r="AX393" s="51">
        <v>0</v>
      </c>
      <c r="AY393" s="51">
        <v>0</v>
      </c>
      <c r="AZ393" s="51">
        <v>0</v>
      </c>
      <c r="BA393" s="51">
        <v>0</v>
      </c>
      <c r="BB393" s="51">
        <v>0</v>
      </c>
      <c r="BC393" s="51">
        <v>0</v>
      </c>
      <c r="BD393" s="51">
        <v>0</v>
      </c>
      <c r="BE393" s="51">
        <v>0</v>
      </c>
      <c r="BF393" s="51">
        <v>0</v>
      </c>
      <c r="BG393" s="51">
        <v>0</v>
      </c>
      <c r="BH393" s="51">
        <v>0</v>
      </c>
      <c r="BI393" s="51">
        <v>0</v>
      </c>
      <c r="BJ393" s="51">
        <v>0</v>
      </c>
      <c r="BK393" s="51">
        <v>0</v>
      </c>
      <c r="BL393" s="51">
        <v>0</v>
      </c>
      <c r="BM393" s="51">
        <v>0</v>
      </c>
      <c r="BN393" s="51">
        <v>0</v>
      </c>
      <c r="BO393" s="51">
        <v>0</v>
      </c>
      <c r="BP393" s="51">
        <v>0</v>
      </c>
      <c r="BQ393" s="51">
        <v>0</v>
      </c>
      <c r="BR393" s="51">
        <v>0</v>
      </c>
      <c r="BS393" s="51">
        <v>0</v>
      </c>
      <c r="BT393" s="51">
        <v>0</v>
      </c>
      <c r="BU393" s="51">
        <v>0</v>
      </c>
      <c r="BV393" s="51">
        <v>0</v>
      </c>
      <c r="BW393" s="51">
        <v>0</v>
      </c>
      <c r="BX393" s="51">
        <v>0</v>
      </c>
      <c r="BY393" s="51">
        <v>0</v>
      </c>
      <c r="BZ393" s="51">
        <v>0</v>
      </c>
      <c r="CA393" s="51">
        <v>0</v>
      </c>
      <c r="CB393" s="51">
        <v>0</v>
      </c>
      <c r="CC393" s="51">
        <v>0</v>
      </c>
      <c r="CD393" s="51">
        <v>0</v>
      </c>
    </row>
    <row r="394" spans="1:82" hidden="1" x14ac:dyDescent="0.2">
      <c r="A394" s="50" t="s">
        <v>418</v>
      </c>
      <c r="B394" s="50" t="s">
        <v>144</v>
      </c>
      <c r="C394" s="50" t="s">
        <v>802</v>
      </c>
      <c r="D394" s="50" t="s">
        <v>803</v>
      </c>
      <c r="E394" s="51">
        <v>-39.42</v>
      </c>
      <c r="F394" s="51">
        <v>-39.42</v>
      </c>
      <c r="G394" s="51">
        <v>-39.42</v>
      </c>
      <c r="H394" s="51">
        <v>-39.42</v>
      </c>
      <c r="I394" s="51">
        <v>-39.42</v>
      </c>
      <c r="J394" s="51">
        <v>-39.42</v>
      </c>
      <c r="K394" s="51">
        <v>-39.42</v>
      </c>
      <c r="L394" s="51">
        <v>-39.42</v>
      </c>
      <c r="M394" s="51">
        <v>-39.42</v>
      </c>
      <c r="N394" s="51">
        <v>-39.42</v>
      </c>
      <c r="O394" s="51">
        <v>-39.42</v>
      </c>
      <c r="P394" s="51">
        <v>-39.42</v>
      </c>
      <c r="Q394" s="51">
        <v>-39.42</v>
      </c>
      <c r="R394" s="51">
        <v>-39.42</v>
      </c>
      <c r="S394" s="51">
        <v>-39.42</v>
      </c>
      <c r="T394" s="51">
        <v>-39.42</v>
      </c>
      <c r="U394" s="51">
        <v>-39.42</v>
      </c>
      <c r="V394" s="51">
        <v>-39.42</v>
      </c>
      <c r="W394" s="51">
        <v>-39.42</v>
      </c>
      <c r="X394" s="51">
        <v>-39.42</v>
      </c>
      <c r="Y394" s="51">
        <v>-39.42</v>
      </c>
      <c r="Z394" s="51">
        <v>-39.42</v>
      </c>
      <c r="AA394" s="51">
        <v>-39.42</v>
      </c>
      <c r="AB394" s="51">
        <v>-39.42</v>
      </c>
      <c r="AC394" s="51">
        <v>0</v>
      </c>
      <c r="AD394" s="51">
        <v>0</v>
      </c>
      <c r="AE394" s="51">
        <v>0</v>
      </c>
      <c r="AF394" s="51">
        <v>0</v>
      </c>
      <c r="AG394" s="51">
        <v>0</v>
      </c>
      <c r="AH394" s="51">
        <v>0</v>
      </c>
      <c r="AI394" s="51">
        <v>0</v>
      </c>
      <c r="AJ394" s="51">
        <v>0</v>
      </c>
      <c r="AK394" s="51">
        <v>0</v>
      </c>
      <c r="AL394" s="51">
        <v>0</v>
      </c>
      <c r="AM394" s="51">
        <v>0</v>
      </c>
      <c r="AN394" s="51">
        <v>0</v>
      </c>
      <c r="AO394" s="51">
        <v>0</v>
      </c>
      <c r="AP394" s="51">
        <v>0</v>
      </c>
      <c r="AQ394" s="51">
        <v>0</v>
      </c>
      <c r="AR394" s="51">
        <v>0</v>
      </c>
      <c r="AS394" s="51">
        <v>0</v>
      </c>
      <c r="AT394" s="51">
        <v>0</v>
      </c>
      <c r="AU394" s="51">
        <v>0</v>
      </c>
      <c r="AV394" s="51">
        <v>0</v>
      </c>
      <c r="AW394" s="51">
        <v>0</v>
      </c>
      <c r="AX394" s="51">
        <v>0</v>
      </c>
      <c r="AY394" s="51">
        <v>0</v>
      </c>
      <c r="AZ394" s="51">
        <v>0</v>
      </c>
      <c r="BA394" s="51">
        <v>0</v>
      </c>
      <c r="BB394" s="51">
        <v>0</v>
      </c>
      <c r="BC394" s="51">
        <v>0</v>
      </c>
      <c r="BD394" s="51">
        <v>0</v>
      </c>
      <c r="BE394" s="51">
        <v>0</v>
      </c>
      <c r="BF394" s="51">
        <v>0</v>
      </c>
      <c r="BG394" s="51">
        <v>0</v>
      </c>
      <c r="BH394" s="51">
        <v>0</v>
      </c>
      <c r="BI394" s="51">
        <v>0</v>
      </c>
      <c r="BJ394" s="51">
        <v>0</v>
      </c>
      <c r="BK394" s="51">
        <v>0</v>
      </c>
      <c r="BL394" s="51">
        <v>0</v>
      </c>
      <c r="BM394" s="51">
        <v>0</v>
      </c>
      <c r="BN394" s="51">
        <v>0</v>
      </c>
      <c r="BO394" s="51">
        <v>0</v>
      </c>
      <c r="BP394" s="51">
        <v>0</v>
      </c>
      <c r="BQ394" s="51">
        <v>0</v>
      </c>
      <c r="BR394" s="51">
        <v>0</v>
      </c>
      <c r="BS394" s="51">
        <v>0</v>
      </c>
      <c r="BT394" s="51">
        <v>0</v>
      </c>
      <c r="BU394" s="51">
        <v>0</v>
      </c>
      <c r="BV394" s="51">
        <v>0</v>
      </c>
      <c r="BW394" s="51">
        <v>0</v>
      </c>
      <c r="BX394" s="51">
        <v>0</v>
      </c>
      <c r="BY394" s="51">
        <v>0</v>
      </c>
      <c r="BZ394" s="51">
        <v>0</v>
      </c>
      <c r="CA394" s="51">
        <v>0</v>
      </c>
      <c r="CB394" s="51">
        <v>0</v>
      </c>
      <c r="CC394" s="51">
        <v>0</v>
      </c>
      <c r="CD394" s="51">
        <v>0</v>
      </c>
    </row>
    <row r="395" spans="1:82" hidden="1" x14ac:dyDescent="0.2">
      <c r="A395" s="50" t="s">
        <v>418</v>
      </c>
      <c r="B395" s="50" t="s">
        <v>144</v>
      </c>
      <c r="C395" s="50" t="s">
        <v>804</v>
      </c>
      <c r="D395" s="50" t="s">
        <v>805</v>
      </c>
      <c r="E395" s="51">
        <v>2726589.53</v>
      </c>
      <c r="F395" s="51">
        <v>3220254.02</v>
      </c>
      <c r="G395" s="51">
        <v>3746800.7</v>
      </c>
      <c r="H395" s="51">
        <v>4393783.72</v>
      </c>
      <c r="I395" s="51">
        <v>5152474.5599999996</v>
      </c>
      <c r="J395" s="51">
        <v>6300034.6600000001</v>
      </c>
      <c r="K395" s="51">
        <v>7113049.29</v>
      </c>
      <c r="L395" s="51">
        <v>8133259.7999999998</v>
      </c>
      <c r="M395" s="51">
        <v>9038898.1699999999</v>
      </c>
      <c r="N395" s="51">
        <v>10124483.35</v>
      </c>
      <c r="O395" s="51">
        <v>10984179.59</v>
      </c>
      <c r="P395" s="51">
        <v>11901063.15</v>
      </c>
      <c r="Q395" s="51">
        <v>11901063.15</v>
      </c>
      <c r="R395" s="51">
        <v>12194767.620000001</v>
      </c>
      <c r="S395" s="51">
        <v>10141496.939999999</v>
      </c>
      <c r="T395" s="51">
        <v>11149533.18</v>
      </c>
      <c r="U395" s="51">
        <v>12041753.880000001</v>
      </c>
      <c r="V395" s="51">
        <v>11915891.109999999</v>
      </c>
      <c r="W395" s="51">
        <v>12592444.1</v>
      </c>
      <c r="X395" s="51">
        <v>13573626.339999998</v>
      </c>
      <c r="Y395" s="51">
        <v>15168418</v>
      </c>
      <c r="Z395" s="51">
        <v>15617467.01</v>
      </c>
      <c r="AA395" s="51">
        <v>12769828.25</v>
      </c>
      <c r="AB395" s="51">
        <v>15062436.600000001</v>
      </c>
      <c r="AC395" s="51">
        <v>16875415.18</v>
      </c>
      <c r="AD395" s="51">
        <v>16875415.18</v>
      </c>
      <c r="AE395" s="51">
        <v>17717915.829999998</v>
      </c>
      <c r="AF395" s="51">
        <v>19040462.149999999</v>
      </c>
      <c r="AG395" s="51">
        <v>23033404.720000003</v>
      </c>
      <c r="AH395" s="51">
        <v>19253665.02</v>
      </c>
      <c r="AI395" s="51">
        <v>19598165.620000001</v>
      </c>
      <c r="AJ395" s="51">
        <v>21135995.359999999</v>
      </c>
      <c r="AK395" s="51">
        <v>19471569.190000001</v>
      </c>
      <c r="AL395" s="51">
        <v>21322681.759999901</v>
      </c>
      <c r="AM395" s="51">
        <v>23356468.840000004</v>
      </c>
      <c r="AN395" s="51">
        <v>34425891.219999999</v>
      </c>
      <c r="AO395" s="51">
        <v>33909126.920000002</v>
      </c>
      <c r="AP395" s="51">
        <v>35546810.130000003</v>
      </c>
      <c r="AQ395" s="51">
        <v>35546810.130000003</v>
      </c>
      <c r="AR395" s="51">
        <v>32429615.380000003</v>
      </c>
      <c r="AS395" s="51">
        <v>35342826.990000002</v>
      </c>
      <c r="AT395" s="51">
        <v>37754060.920000002</v>
      </c>
      <c r="AU395" s="51">
        <v>41203714.210000001</v>
      </c>
      <c r="AV395" s="51">
        <v>46092231.569999993</v>
      </c>
      <c r="AW395" s="51">
        <v>49267372.509999998</v>
      </c>
      <c r="AX395" s="51">
        <v>51945415.259999998</v>
      </c>
      <c r="AY395" s="51">
        <v>55750219.009999998</v>
      </c>
      <c r="AZ395" s="51">
        <v>59561279.670000002</v>
      </c>
      <c r="BA395" s="51">
        <v>111277383.05</v>
      </c>
      <c r="BB395" s="51">
        <v>118100752.01000001</v>
      </c>
      <c r="BC395" s="51">
        <v>95080980.090000004</v>
      </c>
      <c r="BD395" s="51">
        <v>95080980.090000004</v>
      </c>
      <c r="BE395" s="51">
        <v>95080980.090000004</v>
      </c>
      <c r="BF395" s="51">
        <v>95080980.090000004</v>
      </c>
      <c r="BG395" s="51">
        <v>95080980.090000004</v>
      </c>
      <c r="BH395" s="51">
        <v>95080980.090000004</v>
      </c>
      <c r="BI395" s="51">
        <v>95080980.090000004</v>
      </c>
      <c r="BJ395" s="51">
        <v>95080980.090000004</v>
      </c>
      <c r="BK395" s="51">
        <v>95080980.090000004</v>
      </c>
      <c r="BL395" s="51">
        <v>95080980.090000004</v>
      </c>
      <c r="BM395" s="51">
        <v>95080980.090000004</v>
      </c>
      <c r="BN395" s="51">
        <v>95080980.090000004</v>
      </c>
      <c r="BO395" s="51">
        <v>95080980.090000004</v>
      </c>
      <c r="BP395" s="51">
        <v>95080980.090000004</v>
      </c>
      <c r="BQ395" s="51">
        <v>95080980.090000004</v>
      </c>
      <c r="BR395" s="51">
        <v>95080980.090000004</v>
      </c>
      <c r="BS395" s="51">
        <v>95080980.090000004</v>
      </c>
      <c r="BT395" s="51">
        <v>95080980.090000004</v>
      </c>
      <c r="BU395" s="51">
        <v>95080980.090000004</v>
      </c>
      <c r="BV395" s="51">
        <v>95080980.090000004</v>
      </c>
      <c r="BW395" s="51">
        <v>95080980.090000004</v>
      </c>
      <c r="BX395" s="51">
        <v>95080980.090000004</v>
      </c>
      <c r="BY395" s="51">
        <v>95080980.090000004</v>
      </c>
      <c r="BZ395" s="51">
        <v>95080980.090000004</v>
      </c>
      <c r="CA395" s="51">
        <v>95080980.090000004</v>
      </c>
      <c r="CB395" s="51">
        <v>95080980.090000004</v>
      </c>
      <c r="CC395" s="51">
        <v>95080980.090000004</v>
      </c>
      <c r="CD395" s="51">
        <v>95080980.090000004</v>
      </c>
    </row>
    <row r="396" spans="1:82" hidden="1" x14ac:dyDescent="0.2">
      <c r="A396" s="50" t="s">
        <v>418</v>
      </c>
      <c r="B396" s="50" t="s">
        <v>144</v>
      </c>
      <c r="C396" s="50" t="s">
        <v>806</v>
      </c>
      <c r="D396" s="50" t="s">
        <v>807</v>
      </c>
      <c r="E396" s="51">
        <v>0</v>
      </c>
      <c r="F396" s="51">
        <v>0</v>
      </c>
      <c r="G396" s="51">
        <v>0</v>
      </c>
      <c r="H396" s="51">
        <v>0</v>
      </c>
      <c r="I396" s="51">
        <v>0</v>
      </c>
      <c r="J396" s="51">
        <v>0</v>
      </c>
      <c r="K396" s="51">
        <v>0</v>
      </c>
      <c r="L396" s="51">
        <v>0</v>
      </c>
      <c r="M396" s="51">
        <v>0</v>
      </c>
      <c r="N396" s="51">
        <v>0</v>
      </c>
      <c r="O396" s="51">
        <v>0</v>
      </c>
      <c r="P396" s="51">
        <v>0</v>
      </c>
      <c r="Q396" s="51">
        <v>0</v>
      </c>
      <c r="R396" s="51">
        <v>0</v>
      </c>
      <c r="S396" s="51">
        <v>0</v>
      </c>
      <c r="T396" s="51">
        <v>0</v>
      </c>
      <c r="U396" s="51">
        <v>0</v>
      </c>
      <c r="V396" s="51">
        <v>0</v>
      </c>
      <c r="W396" s="51">
        <v>0</v>
      </c>
      <c r="X396" s="51">
        <v>0</v>
      </c>
      <c r="Y396" s="51">
        <v>0</v>
      </c>
      <c r="Z396" s="51">
        <v>0</v>
      </c>
      <c r="AA396" s="51">
        <v>0</v>
      </c>
      <c r="AB396" s="51">
        <v>0</v>
      </c>
      <c r="AC396" s="51">
        <v>0</v>
      </c>
      <c r="AD396" s="51">
        <v>0</v>
      </c>
      <c r="AE396" s="51">
        <v>0</v>
      </c>
      <c r="AF396" s="51">
        <v>0</v>
      </c>
      <c r="AG396" s="51">
        <v>0</v>
      </c>
      <c r="AH396" s="51">
        <v>0</v>
      </c>
      <c r="AI396" s="51">
        <v>0</v>
      </c>
      <c r="AJ396" s="51">
        <v>0</v>
      </c>
      <c r="AK396" s="51">
        <v>0</v>
      </c>
      <c r="AL396" s="51">
        <v>0</v>
      </c>
      <c r="AM396" s="51">
        <v>0</v>
      </c>
      <c r="AN396" s="51">
        <v>0</v>
      </c>
      <c r="AO396" s="51">
        <v>0</v>
      </c>
      <c r="AP396" s="51">
        <v>0</v>
      </c>
      <c r="AQ396" s="51">
        <v>0</v>
      </c>
      <c r="AR396" s="51">
        <v>0</v>
      </c>
      <c r="AS396" s="51">
        <v>0</v>
      </c>
      <c r="AT396" s="51">
        <v>15075947.689999999</v>
      </c>
      <c r="AU396" s="51">
        <v>18074522.009999998</v>
      </c>
      <c r="AV396" s="51">
        <v>19639773.390000001</v>
      </c>
      <c r="AW396" s="51">
        <v>23600705.109999999</v>
      </c>
      <c r="AX396" s="51">
        <v>26433000.25</v>
      </c>
      <c r="AY396" s="51">
        <v>26605916.399999999</v>
      </c>
      <c r="AZ396" s="51">
        <v>27615957.739999998</v>
      </c>
      <c r="BA396" s="51">
        <v>28247248.379999999</v>
      </c>
      <c r="BB396" s="51">
        <v>29500739.949999999</v>
      </c>
      <c r="BC396" s="51">
        <v>32287000.890000001</v>
      </c>
      <c r="BD396" s="51">
        <v>32287000.890000001</v>
      </c>
      <c r="BE396" s="51">
        <v>32287000.890000001</v>
      </c>
      <c r="BF396" s="51">
        <v>32287000.890000001</v>
      </c>
      <c r="BG396" s="51">
        <v>32287000.890000001</v>
      </c>
      <c r="BH396" s="51">
        <v>32287000.890000001</v>
      </c>
      <c r="BI396" s="51">
        <v>32287000.890000001</v>
      </c>
      <c r="BJ396" s="51">
        <v>32287000.890000001</v>
      </c>
      <c r="BK396" s="51">
        <v>32287000.890000001</v>
      </c>
      <c r="BL396" s="51">
        <v>32287000.890000001</v>
      </c>
      <c r="BM396" s="51">
        <v>32287000.890000001</v>
      </c>
      <c r="BN396" s="51">
        <v>32287000.890000001</v>
      </c>
      <c r="BO396" s="51">
        <v>32287000.890000001</v>
      </c>
      <c r="BP396" s="51">
        <v>32287000.890000001</v>
      </c>
      <c r="BQ396" s="51">
        <v>32287000.890000001</v>
      </c>
      <c r="BR396" s="51">
        <v>32287000.890000001</v>
      </c>
      <c r="BS396" s="51">
        <v>32287000.890000001</v>
      </c>
      <c r="BT396" s="51">
        <v>32287000.890000001</v>
      </c>
      <c r="BU396" s="51">
        <v>32287000.890000001</v>
      </c>
      <c r="BV396" s="51">
        <v>32287000.890000001</v>
      </c>
      <c r="BW396" s="51">
        <v>32287000.890000001</v>
      </c>
      <c r="BX396" s="51">
        <v>32287000.890000001</v>
      </c>
      <c r="BY396" s="51">
        <v>32287000.890000001</v>
      </c>
      <c r="BZ396" s="51">
        <v>32287000.890000001</v>
      </c>
      <c r="CA396" s="51">
        <v>32287000.890000001</v>
      </c>
      <c r="CB396" s="51">
        <v>32287000.890000001</v>
      </c>
      <c r="CC396" s="51">
        <v>32287000.890000001</v>
      </c>
      <c r="CD396" s="51">
        <v>32287000.890000001</v>
      </c>
    </row>
    <row r="397" spans="1:82" hidden="1" x14ac:dyDescent="0.2">
      <c r="A397" s="50" t="s">
        <v>418</v>
      </c>
      <c r="B397" s="50" t="s">
        <v>144</v>
      </c>
      <c r="C397" s="50" t="s">
        <v>808</v>
      </c>
      <c r="D397" s="50" t="s">
        <v>809</v>
      </c>
      <c r="E397" s="51">
        <v>0</v>
      </c>
      <c r="F397" s="51">
        <v>0</v>
      </c>
      <c r="G397" s="51">
        <v>0</v>
      </c>
      <c r="H397" s="51">
        <v>0</v>
      </c>
      <c r="I397" s="51">
        <v>0</v>
      </c>
      <c r="J397" s="51">
        <v>0</v>
      </c>
      <c r="K397" s="51">
        <v>0</v>
      </c>
      <c r="L397" s="51">
        <v>0</v>
      </c>
      <c r="M397" s="51">
        <v>0</v>
      </c>
      <c r="N397" s="51">
        <v>0</v>
      </c>
      <c r="O397" s="51">
        <v>0</v>
      </c>
      <c r="P397" s="51">
        <v>0</v>
      </c>
      <c r="Q397" s="51">
        <v>0</v>
      </c>
      <c r="R397" s="51">
        <v>0</v>
      </c>
      <c r="S397" s="51">
        <v>0</v>
      </c>
      <c r="T397" s="51">
        <v>0</v>
      </c>
      <c r="U397" s="51">
        <v>0</v>
      </c>
      <c r="V397" s="51">
        <v>0</v>
      </c>
      <c r="W397" s="51">
        <v>0</v>
      </c>
      <c r="X397" s="51">
        <v>0</v>
      </c>
      <c r="Y397" s="51">
        <v>0</v>
      </c>
      <c r="Z397" s="51">
        <v>0</v>
      </c>
      <c r="AA397" s="51">
        <v>0</v>
      </c>
      <c r="AB397" s="51">
        <v>0</v>
      </c>
      <c r="AC397" s="51">
        <v>0</v>
      </c>
      <c r="AD397" s="51">
        <v>0</v>
      </c>
      <c r="AE397" s="51">
        <v>0</v>
      </c>
      <c r="AF397" s="51">
        <v>0</v>
      </c>
      <c r="AG397" s="51">
        <v>0</v>
      </c>
      <c r="AH397" s="51">
        <v>0</v>
      </c>
      <c r="AI397" s="51">
        <v>0</v>
      </c>
      <c r="AJ397" s="51">
        <v>0</v>
      </c>
      <c r="AK397" s="51">
        <v>0</v>
      </c>
      <c r="AL397" s="51">
        <v>0</v>
      </c>
      <c r="AM397" s="51">
        <v>0</v>
      </c>
      <c r="AN397" s="51">
        <v>0</v>
      </c>
      <c r="AO397" s="51">
        <v>0</v>
      </c>
      <c r="AP397" s="51">
        <v>0</v>
      </c>
      <c r="AQ397" s="51">
        <v>0</v>
      </c>
      <c r="AR397" s="51">
        <v>0</v>
      </c>
      <c r="AS397" s="51">
        <v>0</v>
      </c>
      <c r="AT397" s="51">
        <v>0</v>
      </c>
      <c r="AU397" s="51">
        <v>0</v>
      </c>
      <c r="AV397" s="51">
        <v>0</v>
      </c>
      <c r="AW397" s="51">
        <v>0</v>
      </c>
      <c r="AX397" s="51">
        <v>0</v>
      </c>
      <c r="AY397" s="51">
        <v>0</v>
      </c>
      <c r="AZ397" s="51">
        <v>0</v>
      </c>
      <c r="BA397" s="51">
        <v>0</v>
      </c>
      <c r="BB397" s="51">
        <v>0</v>
      </c>
      <c r="BC397" s="51">
        <v>207100</v>
      </c>
      <c r="BD397" s="51">
        <v>207100</v>
      </c>
      <c r="BE397" s="51">
        <v>207100</v>
      </c>
      <c r="BF397" s="51">
        <v>207100</v>
      </c>
      <c r="BG397" s="51">
        <v>207100</v>
      </c>
      <c r="BH397" s="51">
        <v>207100</v>
      </c>
      <c r="BI397" s="51">
        <v>207100</v>
      </c>
      <c r="BJ397" s="51">
        <v>207100</v>
      </c>
      <c r="BK397" s="51">
        <v>207100</v>
      </c>
      <c r="BL397" s="51">
        <v>207100</v>
      </c>
      <c r="BM397" s="51">
        <v>207100</v>
      </c>
      <c r="BN397" s="51">
        <v>207100</v>
      </c>
      <c r="BO397" s="51">
        <v>207100</v>
      </c>
      <c r="BP397" s="51">
        <v>207100</v>
      </c>
      <c r="BQ397" s="51">
        <v>207100</v>
      </c>
      <c r="BR397" s="51">
        <v>207100</v>
      </c>
      <c r="BS397" s="51">
        <v>207100</v>
      </c>
      <c r="BT397" s="51">
        <v>207100</v>
      </c>
      <c r="BU397" s="51">
        <v>207100</v>
      </c>
      <c r="BV397" s="51">
        <v>207100</v>
      </c>
      <c r="BW397" s="51">
        <v>207100</v>
      </c>
      <c r="BX397" s="51">
        <v>207100</v>
      </c>
      <c r="BY397" s="51">
        <v>207100</v>
      </c>
      <c r="BZ397" s="51">
        <v>207100</v>
      </c>
      <c r="CA397" s="51">
        <v>207100</v>
      </c>
      <c r="CB397" s="51">
        <v>207100</v>
      </c>
      <c r="CC397" s="51">
        <v>207100</v>
      </c>
      <c r="CD397" s="51">
        <v>207100</v>
      </c>
    </row>
    <row r="398" spans="1:82" hidden="1" x14ac:dyDescent="0.2">
      <c r="A398" s="50" t="s">
        <v>418</v>
      </c>
      <c r="B398" s="50" t="s">
        <v>144</v>
      </c>
      <c r="C398" s="50" t="s">
        <v>810</v>
      </c>
      <c r="D398" s="50" t="s">
        <v>811</v>
      </c>
      <c r="E398" s="51">
        <v>81482386.150000006</v>
      </c>
      <c r="F398" s="51">
        <v>95067406.189999998</v>
      </c>
      <c r="G398" s="51">
        <v>94353851.920000002</v>
      </c>
      <c r="H398" s="51">
        <v>93850360.219999999</v>
      </c>
      <c r="I398" s="51">
        <v>99789665.079999998</v>
      </c>
      <c r="J398" s="51">
        <v>101503798.5</v>
      </c>
      <c r="K398" s="51">
        <v>101725383.09999999</v>
      </c>
      <c r="L398" s="51">
        <v>98796784.409999996</v>
      </c>
      <c r="M398" s="51">
        <v>97256725.790000007</v>
      </c>
      <c r="N398" s="51">
        <v>96845912.670000002</v>
      </c>
      <c r="O398" s="51">
        <v>97397157.370000005</v>
      </c>
      <c r="P398" s="51">
        <v>106916791.64</v>
      </c>
      <c r="Q398" s="51">
        <v>106916791.64</v>
      </c>
      <c r="R398" s="51">
        <v>106205597.83</v>
      </c>
      <c r="S398" s="51">
        <v>114758945.19</v>
      </c>
      <c r="T398" s="51">
        <v>113329792.27000001</v>
      </c>
      <c r="U398" s="51">
        <v>113085426.08</v>
      </c>
      <c r="V398" s="51">
        <v>116148259.87</v>
      </c>
      <c r="W398" s="51">
        <v>116190202.06</v>
      </c>
      <c r="X398" s="51">
        <v>115699863.98</v>
      </c>
      <c r="Y398" s="51">
        <v>115120923.14999999</v>
      </c>
      <c r="Z398" s="51">
        <v>124523335.01000001</v>
      </c>
      <c r="AA398" s="51">
        <v>124512124.72</v>
      </c>
      <c r="AB398" s="51">
        <v>124111735.14</v>
      </c>
      <c r="AC398" s="51">
        <v>123977510.33000001</v>
      </c>
      <c r="AD398" s="51">
        <v>123977510.33000001</v>
      </c>
      <c r="AE398" s="51">
        <v>124113306.38</v>
      </c>
      <c r="AF398" s="51">
        <v>123692392.21000001</v>
      </c>
      <c r="AG398" s="51">
        <v>136517010.28999999</v>
      </c>
      <c r="AH398" s="51">
        <v>136047094.44999999</v>
      </c>
      <c r="AI398" s="51">
        <v>132457377.64</v>
      </c>
      <c r="AJ398" s="51">
        <v>132237579.31999999</v>
      </c>
      <c r="AK398" s="51">
        <v>136417419.49999902</v>
      </c>
      <c r="AL398" s="51">
        <v>137721182.92999989</v>
      </c>
      <c r="AM398" s="51">
        <v>137135128.13999999</v>
      </c>
      <c r="AN398" s="51">
        <v>136394730.78</v>
      </c>
      <c r="AO398" s="51">
        <v>135730466.21000001</v>
      </c>
      <c r="AP398" s="51">
        <v>135254365.66999999</v>
      </c>
      <c r="AQ398" s="51">
        <v>135254365.66999999</v>
      </c>
      <c r="AR398" s="51">
        <v>135282371.78</v>
      </c>
      <c r="AS398" s="51">
        <v>134489290.00999999</v>
      </c>
      <c r="AT398" s="51">
        <v>135518721.56999999</v>
      </c>
      <c r="AU398" s="51">
        <v>134764198.44</v>
      </c>
      <c r="AV398" s="51">
        <v>137587209.11000001</v>
      </c>
      <c r="AW398" s="51">
        <v>138556105.55000001</v>
      </c>
      <c r="AX398" s="51">
        <v>137892365.53</v>
      </c>
      <c r="AY398" s="51">
        <v>133813583.09</v>
      </c>
      <c r="AZ398" s="51">
        <v>133081374.51000001</v>
      </c>
      <c r="BA398" s="51">
        <v>132335864.77000001</v>
      </c>
      <c r="BB398" s="51">
        <v>146541630.94</v>
      </c>
      <c r="BC398" s="51">
        <v>146548076.56999999</v>
      </c>
      <c r="BD398" s="51">
        <v>146548076.56999999</v>
      </c>
      <c r="BE398" s="51">
        <v>160540842.83150145</v>
      </c>
      <c r="BF398" s="51">
        <v>159324601.48220718</v>
      </c>
      <c r="BG398" s="51">
        <v>158125604.2829124</v>
      </c>
      <c r="BH398" s="51">
        <v>156926607.08361813</v>
      </c>
      <c r="BI398" s="51">
        <v>155792310.70322904</v>
      </c>
      <c r="BJ398" s="51">
        <v>154606062.0877156</v>
      </c>
      <c r="BK398" s="51">
        <v>153439249.23886889</v>
      </c>
      <c r="BL398" s="51">
        <v>152273360.66002226</v>
      </c>
      <c r="BM398" s="51">
        <v>151107472.08117554</v>
      </c>
      <c r="BN398" s="51">
        <v>149941583.50566217</v>
      </c>
      <c r="BO398" s="51">
        <v>148775694.93014878</v>
      </c>
      <c r="BP398" s="51">
        <v>147609806.35463554</v>
      </c>
      <c r="BQ398" s="51">
        <v>147609806.35463554</v>
      </c>
      <c r="BR398" s="51">
        <v>163918027.81148458</v>
      </c>
      <c r="BS398" s="51">
        <v>162704913.09520298</v>
      </c>
      <c r="BT398" s="51">
        <v>161491798.3789213</v>
      </c>
      <c r="BU398" s="51">
        <v>160278683.66263968</v>
      </c>
      <c r="BV398" s="51">
        <v>159171704.42385802</v>
      </c>
      <c r="BW398" s="51">
        <v>175601395.84797385</v>
      </c>
      <c r="BX398" s="51">
        <v>174509087.58683288</v>
      </c>
      <c r="BY398" s="51">
        <v>173427260.98372018</v>
      </c>
      <c r="BZ398" s="51">
        <v>172345434.38060734</v>
      </c>
      <c r="CA398" s="51">
        <v>171263607.77749443</v>
      </c>
      <c r="CB398" s="51">
        <v>170181781.17438167</v>
      </c>
      <c r="CC398" s="51">
        <v>169099954.57126889</v>
      </c>
      <c r="CD398" s="51">
        <v>169099954.57126889</v>
      </c>
    </row>
    <row r="399" spans="1:82" hidden="1" x14ac:dyDescent="0.2">
      <c r="A399" s="50" t="s">
        <v>418</v>
      </c>
      <c r="B399" s="50" t="s">
        <v>144</v>
      </c>
      <c r="C399" s="50" t="s">
        <v>810</v>
      </c>
      <c r="D399" s="50" t="s">
        <v>812</v>
      </c>
      <c r="E399" s="51">
        <v>362720.35</v>
      </c>
      <c r="F399" s="51">
        <v>331760.62</v>
      </c>
      <c r="G399" s="51">
        <v>301816.61</v>
      </c>
      <c r="H399" s="51">
        <v>271872.59999999998</v>
      </c>
      <c r="I399" s="51">
        <v>241928.59</v>
      </c>
      <c r="J399" s="51">
        <v>211984.58</v>
      </c>
      <c r="K399" s="51">
        <v>182040.57</v>
      </c>
      <c r="L399" s="51">
        <v>161416.49</v>
      </c>
      <c r="M399" s="51">
        <v>140792.41</v>
      </c>
      <c r="N399" s="51">
        <v>120168.33</v>
      </c>
      <c r="O399" s="51">
        <v>99544.25</v>
      </c>
      <c r="P399" s="51">
        <v>78920.17</v>
      </c>
      <c r="Q399" s="51">
        <v>78920.17</v>
      </c>
      <c r="R399" s="51">
        <v>58296.09</v>
      </c>
      <c r="S399" s="51">
        <v>47336.929999999993</v>
      </c>
      <c r="T399" s="51">
        <v>37451.65</v>
      </c>
      <c r="U399" s="51">
        <v>27566.370000000003</v>
      </c>
      <c r="V399" s="51">
        <v>17681.089999999997</v>
      </c>
      <c r="W399" s="51">
        <v>7795.8099999999995</v>
      </c>
      <c r="X399" s="51">
        <v>0</v>
      </c>
      <c r="Y399" s="51">
        <v>0</v>
      </c>
      <c r="Z399" s="51">
        <v>0</v>
      </c>
      <c r="AA399" s="51">
        <v>0</v>
      </c>
      <c r="AB399" s="51">
        <v>0</v>
      </c>
      <c r="AC399" s="51">
        <v>0</v>
      </c>
      <c r="AD399" s="51">
        <v>0</v>
      </c>
      <c r="AE399" s="51">
        <v>0</v>
      </c>
      <c r="AF399" s="51">
        <v>0</v>
      </c>
      <c r="AG399" s="51">
        <v>0</v>
      </c>
      <c r="AH399" s="51">
        <v>0</v>
      </c>
      <c r="AI399" s="51">
        <v>0</v>
      </c>
      <c r="AJ399" s="51">
        <v>0</v>
      </c>
      <c r="AK399" s="51">
        <v>0</v>
      </c>
      <c r="AL399" s="51">
        <v>0</v>
      </c>
      <c r="AM399" s="51">
        <v>0</v>
      </c>
      <c r="AN399" s="51">
        <v>0</v>
      </c>
      <c r="AO399" s="51">
        <v>0</v>
      </c>
      <c r="AP399" s="51">
        <v>0</v>
      </c>
      <c r="AQ399" s="51">
        <v>0</v>
      </c>
      <c r="AR399" s="51">
        <v>0</v>
      </c>
      <c r="AS399" s="51">
        <v>0</v>
      </c>
      <c r="AT399" s="51">
        <v>0</v>
      </c>
      <c r="AU399" s="51">
        <v>0</v>
      </c>
      <c r="AV399" s="51">
        <v>0</v>
      </c>
      <c r="AW399" s="51">
        <v>0</v>
      </c>
      <c r="AX399" s="51">
        <v>0</v>
      </c>
      <c r="AY399" s="51">
        <v>0</v>
      </c>
      <c r="AZ399" s="51">
        <v>0</v>
      </c>
      <c r="BA399" s="51">
        <v>0</v>
      </c>
      <c r="BB399" s="51">
        <v>0</v>
      </c>
      <c r="BC399" s="51">
        <v>0</v>
      </c>
      <c r="BD399" s="51">
        <v>0</v>
      </c>
      <c r="BE399" s="51">
        <v>0</v>
      </c>
      <c r="BF399" s="51">
        <v>0</v>
      </c>
      <c r="BG399" s="51">
        <v>0</v>
      </c>
      <c r="BH399" s="51">
        <v>0</v>
      </c>
      <c r="BI399" s="51">
        <v>0</v>
      </c>
      <c r="BJ399" s="51">
        <v>0</v>
      </c>
      <c r="BK399" s="51">
        <v>0</v>
      </c>
      <c r="BL399" s="51">
        <v>0</v>
      </c>
      <c r="BM399" s="51">
        <v>0</v>
      </c>
      <c r="BN399" s="51">
        <v>0</v>
      </c>
      <c r="BO399" s="51">
        <v>0</v>
      </c>
      <c r="BP399" s="51">
        <v>0</v>
      </c>
      <c r="BQ399" s="51">
        <v>0</v>
      </c>
      <c r="BR399" s="51">
        <v>0</v>
      </c>
      <c r="BS399" s="51">
        <v>0</v>
      </c>
      <c r="BT399" s="51">
        <v>0</v>
      </c>
      <c r="BU399" s="51">
        <v>0</v>
      </c>
      <c r="BV399" s="51">
        <v>0</v>
      </c>
      <c r="BW399" s="51">
        <v>0</v>
      </c>
      <c r="BX399" s="51">
        <v>0</v>
      </c>
      <c r="BY399" s="51">
        <v>0</v>
      </c>
      <c r="BZ399" s="51">
        <v>0</v>
      </c>
      <c r="CA399" s="51">
        <v>0</v>
      </c>
      <c r="CB399" s="51">
        <v>0</v>
      </c>
      <c r="CC399" s="51">
        <v>0</v>
      </c>
      <c r="CD399" s="51">
        <v>0</v>
      </c>
    </row>
    <row r="400" spans="1:82" hidden="1" x14ac:dyDescent="0.2">
      <c r="A400" s="50" t="s">
        <v>418</v>
      </c>
      <c r="B400" s="50" t="s">
        <v>144</v>
      </c>
      <c r="C400" s="50" t="s">
        <v>316</v>
      </c>
      <c r="D400" s="50" t="s">
        <v>813</v>
      </c>
      <c r="E400" s="51">
        <v>91658872.659999996</v>
      </c>
      <c r="F400" s="51">
        <v>91137363.689999998</v>
      </c>
      <c r="G400" s="51">
        <v>90615854.719999999</v>
      </c>
      <c r="H400" s="51">
        <v>90094345.75</v>
      </c>
      <c r="I400" s="51">
        <v>89572836.780000001</v>
      </c>
      <c r="J400" s="51">
        <v>89051327.810000002</v>
      </c>
      <c r="K400" s="51">
        <v>88529818.840000004</v>
      </c>
      <c r="L400" s="51">
        <v>90550986.890000001</v>
      </c>
      <c r="M400" s="51">
        <v>89931682.650000006</v>
      </c>
      <c r="N400" s="51">
        <v>89312378.410000011</v>
      </c>
      <c r="O400" s="51">
        <v>88693074.170000002</v>
      </c>
      <c r="P400" s="51">
        <v>103219917.75</v>
      </c>
      <c r="Q400" s="51">
        <v>103219917.75</v>
      </c>
      <c r="R400" s="51">
        <v>102501168.25999992</v>
      </c>
      <c r="S400" s="51">
        <v>101782418.76000001</v>
      </c>
      <c r="T400" s="51">
        <v>101066668.49000001</v>
      </c>
      <c r="U400" s="51">
        <v>100348918.73999999</v>
      </c>
      <c r="V400" s="51">
        <v>99631168.99000001</v>
      </c>
      <c r="W400" s="51">
        <v>98913419.24000001</v>
      </c>
      <c r="X400" s="51">
        <v>98195669.489999995</v>
      </c>
      <c r="Y400" s="51">
        <v>97477919.74000001</v>
      </c>
      <c r="Z400" s="51">
        <v>96760169.99000001</v>
      </c>
      <c r="AA400" s="51">
        <v>96042420.24000001</v>
      </c>
      <c r="AB400" s="51">
        <v>95324670.49000001</v>
      </c>
      <c r="AC400" s="51">
        <v>94606920.74000001</v>
      </c>
      <c r="AD400" s="51">
        <v>94606920.74000001</v>
      </c>
      <c r="AE400" s="51">
        <v>93889170.99000001</v>
      </c>
      <c r="AF400" s="51">
        <v>93171421.24000001</v>
      </c>
      <c r="AG400" s="51">
        <v>92452653.219999894</v>
      </c>
      <c r="AH400" s="51">
        <v>91733885.200000003</v>
      </c>
      <c r="AI400" s="51">
        <v>93864409.159999996</v>
      </c>
      <c r="AJ400" s="51">
        <v>93021758.879999995</v>
      </c>
      <c r="AK400" s="51">
        <v>92197951.540000007</v>
      </c>
      <c r="AL400" s="51">
        <v>91370071.120000005</v>
      </c>
      <c r="AM400" s="51">
        <v>90542190.700000003</v>
      </c>
      <c r="AN400" s="51">
        <v>89714310.280000001</v>
      </c>
      <c r="AO400" s="51">
        <v>88984225.129999995</v>
      </c>
      <c r="AP400" s="51">
        <v>88254139.979999989</v>
      </c>
      <c r="AQ400" s="51">
        <v>88254139.979999989</v>
      </c>
      <c r="AR400" s="51">
        <v>87524054.829999998</v>
      </c>
      <c r="AS400" s="51">
        <v>86793969.679999992</v>
      </c>
      <c r="AT400" s="51">
        <v>86063884.530000001</v>
      </c>
      <c r="AU400" s="51">
        <v>85333799.379999995</v>
      </c>
      <c r="AV400" s="51">
        <v>84606818.949999988</v>
      </c>
      <c r="AW400" s="51">
        <v>83879838.519999996</v>
      </c>
      <c r="AX400" s="51">
        <v>83152858.089999989</v>
      </c>
      <c r="AY400" s="51">
        <v>85555702.670000017</v>
      </c>
      <c r="AZ400" s="51">
        <v>84692642.890000001</v>
      </c>
      <c r="BA400" s="51">
        <v>83829583.110000014</v>
      </c>
      <c r="BB400" s="51">
        <v>82966523.329999998</v>
      </c>
      <c r="BC400" s="51">
        <v>82103463.550000012</v>
      </c>
      <c r="BD400" s="51">
        <v>82103463.550000012</v>
      </c>
      <c r="BE400" s="51">
        <v>81700942.749058068</v>
      </c>
      <c r="BF400" s="51">
        <v>81282682.128116116</v>
      </c>
      <c r="BG400" s="51">
        <v>80866096.922174126</v>
      </c>
      <c r="BH400" s="51">
        <v>80449511.716232195</v>
      </c>
      <c r="BI400" s="51">
        <v>79914591.217155859</v>
      </c>
      <c r="BJ400" s="51">
        <v>79276127.336587071</v>
      </c>
      <c r="BK400" s="51">
        <v>78641284.561018214</v>
      </c>
      <c r="BL400" s="51">
        <v>78006441.785449401</v>
      </c>
      <c r="BM400" s="51">
        <v>77371599.009880543</v>
      </c>
      <c r="BN400" s="51">
        <v>76736756.234311774</v>
      </c>
      <c r="BO400" s="51">
        <v>76101913.458742931</v>
      </c>
      <c r="BP400" s="51">
        <v>75467070.683174029</v>
      </c>
      <c r="BQ400" s="51">
        <v>75467070.683174029</v>
      </c>
      <c r="BR400" s="51">
        <v>74832227.907605261</v>
      </c>
      <c r="BS400" s="51">
        <v>74200144.016651765</v>
      </c>
      <c r="BT400" s="51">
        <v>73568060.125698343</v>
      </c>
      <c r="BU400" s="51">
        <v>72937220.993411601</v>
      </c>
      <c r="BV400" s="51">
        <v>72306381.861124843</v>
      </c>
      <c r="BW400" s="51">
        <v>71677652.130014569</v>
      </c>
      <c r="BX400" s="51">
        <v>71058026.298939407</v>
      </c>
      <c r="BY400" s="51">
        <v>70565855.068357304</v>
      </c>
      <c r="BZ400" s="51">
        <v>70073683.837775141</v>
      </c>
      <c r="CA400" s="51">
        <v>69581512.607193008</v>
      </c>
      <c r="CB400" s="51">
        <v>69090237.627974555</v>
      </c>
      <c r="CC400" s="51">
        <v>68598962.648756012</v>
      </c>
      <c r="CD400" s="51">
        <v>68598962.648756012</v>
      </c>
    </row>
    <row r="401" spans="1:82" hidden="1" x14ac:dyDescent="0.2">
      <c r="A401" s="50" t="s">
        <v>418</v>
      </c>
      <c r="B401" s="50" t="s">
        <v>144</v>
      </c>
      <c r="C401" s="50" t="s">
        <v>814</v>
      </c>
      <c r="D401" s="50" t="s">
        <v>815</v>
      </c>
      <c r="E401" s="51">
        <v>0</v>
      </c>
      <c r="F401" s="51">
        <v>0</v>
      </c>
      <c r="G401" s="51">
        <v>0</v>
      </c>
      <c r="H401" s="51">
        <v>136052.09</v>
      </c>
      <c r="I401" s="51">
        <v>135318.04999999999</v>
      </c>
      <c r="J401" s="51">
        <v>351977.36</v>
      </c>
      <c r="K401" s="51">
        <v>463901.73</v>
      </c>
      <c r="L401" s="51">
        <v>345095.76</v>
      </c>
      <c r="M401" s="51">
        <v>147871.43</v>
      </c>
      <c r="N401" s="51">
        <v>117855.18999999999</v>
      </c>
      <c r="O401" s="51">
        <v>71676.94</v>
      </c>
      <c r="P401" s="51">
        <v>56255.55</v>
      </c>
      <c r="Q401" s="51">
        <v>56255.55</v>
      </c>
      <c r="R401" s="51">
        <v>58807.98</v>
      </c>
      <c r="S401" s="51">
        <v>79291.790000000008</v>
      </c>
      <c r="T401" s="51">
        <v>35787.259999999995</v>
      </c>
      <c r="U401" s="51">
        <v>31491.070000000003</v>
      </c>
      <c r="V401" s="51">
        <v>26482.71</v>
      </c>
      <c r="W401" s="51">
        <v>21633.5</v>
      </c>
      <c r="X401" s="51">
        <v>173740.05</v>
      </c>
      <c r="Y401" s="51">
        <v>110447.59999999999</v>
      </c>
      <c r="Z401" s="51">
        <v>54247.490000000005</v>
      </c>
      <c r="AA401" s="51">
        <v>0</v>
      </c>
      <c r="AB401" s="51">
        <v>0</v>
      </c>
      <c r="AC401" s="51">
        <v>0</v>
      </c>
      <c r="AD401" s="51">
        <v>0</v>
      </c>
      <c r="AE401" s="51">
        <v>57509.37</v>
      </c>
      <c r="AF401" s="51">
        <v>130358.20000000001</v>
      </c>
      <c r="AG401" s="51">
        <v>0</v>
      </c>
      <c r="AH401" s="51">
        <v>123565.12</v>
      </c>
      <c r="AI401" s="51">
        <v>227126.88</v>
      </c>
      <c r="AJ401" s="51">
        <v>183026.41</v>
      </c>
      <c r="AK401" s="51">
        <v>135297.19</v>
      </c>
      <c r="AL401" s="51">
        <v>87672.1</v>
      </c>
      <c r="AM401" s="51">
        <v>27994.120000000003</v>
      </c>
      <c r="AN401" s="51">
        <v>53168.289999999994</v>
      </c>
      <c r="AO401" s="51">
        <v>41811.25</v>
      </c>
      <c r="AP401" s="51">
        <v>0</v>
      </c>
      <c r="AQ401" s="51">
        <v>0</v>
      </c>
      <c r="AR401" s="51">
        <v>32115.37</v>
      </c>
      <c r="AS401" s="51">
        <v>375524.7</v>
      </c>
      <c r="AT401" s="51">
        <v>26639.440000000002</v>
      </c>
      <c r="AU401" s="51">
        <v>22909.09</v>
      </c>
      <c r="AV401" s="51">
        <v>19067.8</v>
      </c>
      <c r="AW401" s="51">
        <v>15322.759999999998</v>
      </c>
      <c r="AX401" s="51">
        <v>11466.58</v>
      </c>
      <c r="AY401" s="51">
        <v>27670.720000000001</v>
      </c>
      <c r="AZ401" s="51">
        <v>37612.090000000004</v>
      </c>
      <c r="BA401" s="51">
        <v>0</v>
      </c>
      <c r="BB401" s="51">
        <v>0</v>
      </c>
      <c r="BC401" s="51">
        <v>0</v>
      </c>
      <c r="BD401" s="51">
        <v>0</v>
      </c>
      <c r="BE401" s="51">
        <v>0</v>
      </c>
      <c r="BF401" s="51">
        <v>0</v>
      </c>
      <c r="BG401" s="51">
        <v>0</v>
      </c>
      <c r="BH401" s="51">
        <v>0</v>
      </c>
      <c r="BI401" s="51">
        <v>0</v>
      </c>
      <c r="BJ401" s="51">
        <v>0</v>
      </c>
      <c r="BK401" s="51">
        <v>0</v>
      </c>
      <c r="BL401" s="51">
        <v>0</v>
      </c>
      <c r="BM401" s="51">
        <v>0</v>
      </c>
      <c r="BN401" s="51">
        <v>0</v>
      </c>
      <c r="BO401" s="51">
        <v>0</v>
      </c>
      <c r="BP401" s="51">
        <v>0</v>
      </c>
      <c r="BQ401" s="51">
        <v>0</v>
      </c>
      <c r="BR401" s="51">
        <v>0</v>
      </c>
      <c r="BS401" s="51">
        <v>0</v>
      </c>
      <c r="BT401" s="51">
        <v>0</v>
      </c>
      <c r="BU401" s="51">
        <v>0</v>
      </c>
      <c r="BV401" s="51">
        <v>0</v>
      </c>
      <c r="BW401" s="51">
        <v>0</v>
      </c>
      <c r="BX401" s="51">
        <v>0</v>
      </c>
      <c r="BY401" s="51">
        <v>0</v>
      </c>
      <c r="BZ401" s="51">
        <v>0</v>
      </c>
      <c r="CA401" s="51">
        <v>0</v>
      </c>
      <c r="CB401" s="51">
        <v>0</v>
      </c>
      <c r="CC401" s="51">
        <v>0</v>
      </c>
      <c r="CD401" s="51">
        <v>0</v>
      </c>
    </row>
    <row r="402" spans="1:82" hidden="1" x14ac:dyDescent="0.2">
      <c r="A402" s="50" t="s">
        <v>418</v>
      </c>
      <c r="B402" s="50" t="s">
        <v>144</v>
      </c>
      <c r="C402" s="50" t="s">
        <v>816</v>
      </c>
      <c r="D402" s="50" t="s">
        <v>817</v>
      </c>
      <c r="E402" s="51">
        <v>236046.71</v>
      </c>
      <c r="F402" s="51">
        <v>379382.2</v>
      </c>
      <c r="G402" s="51">
        <v>78198122.400000006</v>
      </c>
      <c r="H402" s="51">
        <v>78280984.040000007</v>
      </c>
      <c r="I402" s="51">
        <v>78269687.840000004</v>
      </c>
      <c r="J402" s="51">
        <v>78387858.709999993</v>
      </c>
      <c r="K402" s="51">
        <v>78528870.379999995</v>
      </c>
      <c r="L402" s="51">
        <v>78791950.680000007</v>
      </c>
      <c r="M402" s="51">
        <v>78904026.379999995</v>
      </c>
      <c r="N402" s="51">
        <v>79024615.149999991</v>
      </c>
      <c r="O402" s="51">
        <v>79129977.290000007</v>
      </c>
      <c r="P402" s="51">
        <v>71847993.340000004</v>
      </c>
      <c r="Q402" s="51">
        <v>71847993.340000004</v>
      </c>
      <c r="R402" s="51">
        <v>68278848.75</v>
      </c>
      <c r="S402" s="51">
        <v>68379574.629999995</v>
      </c>
      <c r="T402" s="51">
        <v>68513004.519999996</v>
      </c>
      <c r="U402" s="51">
        <v>68628974.5</v>
      </c>
      <c r="V402" s="51">
        <v>68711171.670000002</v>
      </c>
      <c r="W402" s="51">
        <v>68835364.150000006</v>
      </c>
      <c r="X402" s="51">
        <v>68963544.780000001</v>
      </c>
      <c r="Y402" s="51">
        <v>69111665.849999994</v>
      </c>
      <c r="Z402" s="51">
        <v>69230033.059999987</v>
      </c>
      <c r="AA402" s="51">
        <v>69424727.570000008</v>
      </c>
      <c r="AB402" s="51">
        <v>69549247.439999998</v>
      </c>
      <c r="AC402" s="51">
        <v>74487759.890000001</v>
      </c>
      <c r="AD402" s="51">
        <v>74487759.890000001</v>
      </c>
      <c r="AE402" s="51">
        <v>74598486.930000007</v>
      </c>
      <c r="AF402" s="51">
        <v>74685725.280000001</v>
      </c>
      <c r="AG402" s="51">
        <v>74889992.569999993</v>
      </c>
      <c r="AH402" s="51">
        <v>74996166.219999999</v>
      </c>
      <c r="AI402" s="51">
        <v>75079708.539999902</v>
      </c>
      <c r="AJ402" s="51">
        <v>75196633.359999999</v>
      </c>
      <c r="AK402" s="51">
        <v>75354902.230000004</v>
      </c>
      <c r="AL402" s="51">
        <v>75431697.400000006</v>
      </c>
      <c r="AM402" s="51">
        <v>75528460.38000001</v>
      </c>
      <c r="AN402" s="51">
        <v>75618616.129999995</v>
      </c>
      <c r="AO402" s="51">
        <v>75737650.079999998</v>
      </c>
      <c r="AP402" s="51">
        <v>75764503.939999998</v>
      </c>
      <c r="AQ402" s="51">
        <v>75764503.939999998</v>
      </c>
      <c r="AR402" s="51">
        <v>75853304.00999999</v>
      </c>
      <c r="AS402" s="51">
        <v>75934917.230000004</v>
      </c>
      <c r="AT402" s="51">
        <v>76022907.189999998</v>
      </c>
      <c r="AU402" s="51">
        <v>76082070.989999995</v>
      </c>
      <c r="AV402" s="51">
        <v>76142730.989999995</v>
      </c>
      <c r="AW402" s="51">
        <v>76191958.109999999</v>
      </c>
      <c r="AX402" s="51">
        <v>76197049.150000006</v>
      </c>
      <c r="AY402" s="51">
        <v>76207428.13000001</v>
      </c>
      <c r="AZ402" s="51">
        <v>76238121.099999994</v>
      </c>
      <c r="BA402" s="51">
        <v>76264563.239999995</v>
      </c>
      <c r="BB402" s="51">
        <v>76235890.149999991</v>
      </c>
      <c r="BC402" s="51">
        <v>76253787.910000011</v>
      </c>
      <c r="BD402" s="51">
        <v>76253787.910000011</v>
      </c>
      <c r="BE402" s="51">
        <v>76320098.648019403</v>
      </c>
      <c r="BF402" s="51">
        <v>76386467.141033843</v>
      </c>
      <c r="BG402" s="51">
        <v>76452893.439346492</v>
      </c>
      <c r="BH402" s="51">
        <v>76519377.593304306</v>
      </c>
      <c r="BI402" s="51">
        <v>76585919.653298125</v>
      </c>
      <c r="BJ402" s="51">
        <v>76652519.669762641</v>
      </c>
      <c r="BK402" s="51">
        <v>76719177.693176508</v>
      </c>
      <c r="BL402" s="51">
        <v>76785893.774062291</v>
      </c>
      <c r="BM402" s="51">
        <v>76852667.962986648</v>
      </c>
      <c r="BN402" s="51">
        <v>76919500.310560152</v>
      </c>
      <c r="BO402" s="51">
        <v>76986390.867437646</v>
      </c>
      <c r="BP402" s="51">
        <v>77052737.178608626</v>
      </c>
      <c r="BQ402" s="51">
        <v>77052737.178608626</v>
      </c>
      <c r="BR402" s="51">
        <v>77117941.483266339</v>
      </c>
      <c r="BS402" s="51">
        <v>77182128.494457632</v>
      </c>
      <c r="BT402" s="51">
        <v>77245389.420492187</v>
      </c>
      <c r="BU402" s="51">
        <v>77307676.30716157</v>
      </c>
      <c r="BV402" s="51">
        <v>77368796.127471685</v>
      </c>
      <c r="BW402" s="51">
        <v>77428499.997025058</v>
      </c>
      <c r="BX402" s="51">
        <v>77487155.695046574</v>
      </c>
      <c r="BY402" s="51">
        <v>77545534.122131541</v>
      </c>
      <c r="BZ402" s="51">
        <v>77603963.395367056</v>
      </c>
      <c r="CA402" s="51">
        <v>77662443.559038818</v>
      </c>
      <c r="CB402" s="51">
        <v>77720974.65747115</v>
      </c>
      <c r="CC402" s="51">
        <v>77779556.735026911</v>
      </c>
      <c r="CD402" s="51">
        <v>77779556.735026911</v>
      </c>
    </row>
    <row r="403" spans="1:82" hidden="1" x14ac:dyDescent="0.2">
      <c r="A403" s="50" t="s">
        <v>418</v>
      </c>
      <c r="B403" s="50" t="s">
        <v>144</v>
      </c>
      <c r="C403" s="50" t="s">
        <v>818</v>
      </c>
      <c r="D403" s="50" t="s">
        <v>819</v>
      </c>
      <c r="E403" s="51">
        <v>0</v>
      </c>
      <c r="F403" s="51">
        <v>0</v>
      </c>
      <c r="G403" s="51">
        <v>0</v>
      </c>
      <c r="H403" s="51">
        <v>0</v>
      </c>
      <c r="I403" s="51">
        <v>0</v>
      </c>
      <c r="J403" s="51">
        <v>-93855.61</v>
      </c>
      <c r="K403" s="51">
        <v>-93855.61</v>
      </c>
      <c r="L403" s="51">
        <v>-93855.61</v>
      </c>
      <c r="M403" s="51">
        <v>-97537.24</v>
      </c>
      <c r="N403" s="51">
        <v>-97537.24</v>
      </c>
      <c r="O403" s="51">
        <v>-97537.24</v>
      </c>
      <c r="P403" s="51">
        <v>-29445.89</v>
      </c>
      <c r="Q403" s="51">
        <v>-29445.89</v>
      </c>
      <c r="R403" s="51">
        <v>-29445.89</v>
      </c>
      <c r="S403" s="51">
        <v>-29445.89</v>
      </c>
      <c r="T403" s="51">
        <v>109472.81000000001</v>
      </c>
      <c r="U403" s="51">
        <v>109472.81</v>
      </c>
      <c r="V403" s="51">
        <v>109472.81</v>
      </c>
      <c r="W403" s="51">
        <v>372318.7</v>
      </c>
      <c r="X403" s="51">
        <v>372318.7</v>
      </c>
      <c r="Y403" s="51">
        <v>372318.7</v>
      </c>
      <c r="Z403" s="51">
        <v>284566.40000000002</v>
      </c>
      <c r="AA403" s="51">
        <v>284566.40000000002</v>
      </c>
      <c r="AB403" s="51">
        <v>284566.40000000002</v>
      </c>
      <c r="AC403" s="51">
        <v>164453.09000000003</v>
      </c>
      <c r="AD403" s="51">
        <v>164453.09000000003</v>
      </c>
      <c r="AE403" s="51">
        <v>164453.09</v>
      </c>
      <c r="AF403" s="51">
        <v>164453.09</v>
      </c>
      <c r="AG403" s="51">
        <v>1003266.38</v>
      </c>
      <c r="AH403" s="51">
        <v>1003266.38</v>
      </c>
      <c r="AI403" s="51">
        <v>1003266.38</v>
      </c>
      <c r="AJ403" s="51">
        <v>1218241.6499999999</v>
      </c>
      <c r="AK403" s="51">
        <v>1218241.6499999999</v>
      </c>
      <c r="AL403" s="51">
        <v>1218241.6499999999</v>
      </c>
      <c r="AM403" s="51">
        <v>873430.79999999993</v>
      </c>
      <c r="AN403" s="51">
        <v>873430.8</v>
      </c>
      <c r="AO403" s="51">
        <v>873430.8</v>
      </c>
      <c r="AP403" s="51">
        <v>604366.63000000012</v>
      </c>
      <c r="AQ403" s="51">
        <v>604366.63000000012</v>
      </c>
      <c r="AR403" s="51">
        <v>604366.63</v>
      </c>
      <c r="AS403" s="51">
        <v>604366.63</v>
      </c>
      <c r="AT403" s="51">
        <v>340209.17</v>
      </c>
      <c r="AU403" s="51">
        <v>340209.17</v>
      </c>
      <c r="AV403" s="51">
        <v>340209.17</v>
      </c>
      <c r="AW403" s="51">
        <v>143652.96999999997</v>
      </c>
      <c r="AX403" s="51">
        <v>143652.97</v>
      </c>
      <c r="AY403" s="51">
        <v>143652.97</v>
      </c>
      <c r="AZ403" s="51">
        <v>112692.58</v>
      </c>
      <c r="BA403" s="51">
        <v>112692.58</v>
      </c>
      <c r="BB403" s="51">
        <v>112692.58</v>
      </c>
      <c r="BC403" s="51">
        <v>-119871.3</v>
      </c>
      <c r="BD403" s="51">
        <v>-119871.3</v>
      </c>
      <c r="BE403" s="51">
        <v>-119871.3</v>
      </c>
      <c r="BF403" s="51">
        <v>-119871.3</v>
      </c>
      <c r="BG403" s="51">
        <v>-119871.3</v>
      </c>
      <c r="BH403" s="51">
        <v>-119871.3</v>
      </c>
      <c r="BI403" s="51">
        <v>-119871.3</v>
      </c>
      <c r="BJ403" s="51">
        <v>-119871.3</v>
      </c>
      <c r="BK403" s="51">
        <v>-119871.3</v>
      </c>
      <c r="BL403" s="51">
        <v>-119871.3</v>
      </c>
      <c r="BM403" s="51">
        <v>-119871.3</v>
      </c>
      <c r="BN403" s="51">
        <v>-119871.3</v>
      </c>
      <c r="BO403" s="51">
        <v>-119871.3</v>
      </c>
      <c r="BP403" s="51">
        <v>-119871.3</v>
      </c>
      <c r="BQ403" s="51">
        <v>-119871.3</v>
      </c>
      <c r="BR403" s="51">
        <v>-119871.3</v>
      </c>
      <c r="BS403" s="51">
        <v>-119871.3</v>
      </c>
      <c r="BT403" s="51">
        <v>-119871.3</v>
      </c>
      <c r="BU403" s="51">
        <v>-119871.3</v>
      </c>
      <c r="BV403" s="51">
        <v>-119871.3</v>
      </c>
      <c r="BW403" s="51">
        <v>-119871.3</v>
      </c>
      <c r="BX403" s="51">
        <v>-119871.3</v>
      </c>
      <c r="BY403" s="51">
        <v>-119871.3</v>
      </c>
      <c r="BZ403" s="51">
        <v>-119871.3</v>
      </c>
      <c r="CA403" s="51">
        <v>-119871.3</v>
      </c>
      <c r="CB403" s="51">
        <v>-119871.3</v>
      </c>
      <c r="CC403" s="51">
        <v>-119871.3</v>
      </c>
      <c r="CD403" s="51">
        <v>-119871.3</v>
      </c>
    </row>
    <row r="404" spans="1:82" hidden="1" x14ac:dyDescent="0.2">
      <c r="A404" s="50" t="s">
        <v>418</v>
      </c>
      <c r="B404" s="50" t="s">
        <v>144</v>
      </c>
      <c r="C404" s="50" t="s">
        <v>820</v>
      </c>
      <c r="D404" s="50" t="s">
        <v>821</v>
      </c>
      <c r="E404" s="51">
        <v>637560903</v>
      </c>
      <c r="F404" s="51">
        <v>638046918.5</v>
      </c>
      <c r="G404" s="51">
        <v>639674633.60000002</v>
      </c>
      <c r="H404" s="51">
        <v>640087242.20000005</v>
      </c>
      <c r="I404" s="51">
        <v>642419972.79999995</v>
      </c>
      <c r="J404" s="51">
        <v>642204624.39999998</v>
      </c>
      <c r="K404" s="51">
        <v>643241229.10000002</v>
      </c>
      <c r="L404" s="51">
        <v>647825556.20000005</v>
      </c>
      <c r="M404" s="51">
        <v>646331426</v>
      </c>
      <c r="N404" s="51">
        <v>648203320.03999996</v>
      </c>
      <c r="O404" s="51">
        <v>656021972.00999999</v>
      </c>
      <c r="P404" s="51">
        <v>657331730.63999999</v>
      </c>
      <c r="Q404" s="51">
        <v>657331730.63999999</v>
      </c>
      <c r="R404" s="51">
        <v>658778523.84000003</v>
      </c>
      <c r="S404" s="51">
        <v>658697034.26999998</v>
      </c>
      <c r="T404" s="51">
        <v>663220440.75</v>
      </c>
      <c r="U404" s="51">
        <v>666092948.49000001</v>
      </c>
      <c r="V404" s="51">
        <v>667435157.72000003</v>
      </c>
      <c r="W404" s="51">
        <v>668956671.59000003</v>
      </c>
      <c r="X404" s="51">
        <v>670262326.00999999</v>
      </c>
      <c r="Y404" s="51">
        <v>673571694.23000002</v>
      </c>
      <c r="Z404" s="51">
        <v>676265842.68000007</v>
      </c>
      <c r="AA404" s="51">
        <v>678202278.75999999</v>
      </c>
      <c r="AB404" s="51">
        <v>680248776.04999995</v>
      </c>
      <c r="AC404" s="51">
        <v>680563678.65999997</v>
      </c>
      <c r="AD404" s="51">
        <v>680563678.65999997</v>
      </c>
      <c r="AE404" s="51">
        <v>682398325.24000001</v>
      </c>
      <c r="AF404" s="51">
        <v>682190212.60000002</v>
      </c>
      <c r="AG404" s="51">
        <v>683245372.34000003</v>
      </c>
      <c r="AH404" s="51">
        <v>681212620.83000004</v>
      </c>
      <c r="AI404" s="51">
        <v>684882973.07000005</v>
      </c>
      <c r="AJ404" s="51">
        <v>684404119.75</v>
      </c>
      <c r="AK404" s="51">
        <v>686748759.64999998</v>
      </c>
      <c r="AL404" s="51">
        <v>681978559.55999994</v>
      </c>
      <c r="AM404" s="51">
        <v>686916459.8599999</v>
      </c>
      <c r="AN404" s="51">
        <v>689970758.81000006</v>
      </c>
      <c r="AO404" s="51">
        <v>691329691.61999989</v>
      </c>
      <c r="AP404" s="51">
        <v>692122766.10000002</v>
      </c>
      <c r="AQ404" s="51">
        <v>692122766.10000002</v>
      </c>
      <c r="AR404" s="51">
        <v>694016663.74000001</v>
      </c>
      <c r="AS404" s="51">
        <v>686342774.45000005</v>
      </c>
      <c r="AT404" s="51">
        <v>691390427.30000007</v>
      </c>
      <c r="AU404" s="51">
        <v>698605536.42999995</v>
      </c>
      <c r="AV404" s="51">
        <v>700903371.66999996</v>
      </c>
      <c r="AW404" s="51">
        <v>700026060.15999997</v>
      </c>
      <c r="AX404" s="51">
        <v>702299241.31999993</v>
      </c>
      <c r="AY404" s="51">
        <v>708585686.13</v>
      </c>
      <c r="AZ404" s="51">
        <v>703202015.57000005</v>
      </c>
      <c r="BA404" s="51">
        <v>705403291.6400001</v>
      </c>
      <c r="BB404" s="51">
        <v>712549272.13999999</v>
      </c>
      <c r="BC404" s="51">
        <v>712554551.76999998</v>
      </c>
      <c r="BD404" s="51">
        <v>712554551.76999998</v>
      </c>
      <c r="BE404" s="51">
        <v>715211050.0201813</v>
      </c>
      <c r="BF404" s="51">
        <v>717876295.17796862</v>
      </c>
      <c r="BG404" s="51">
        <v>720550316.0438298</v>
      </c>
      <c r="BH404" s="51">
        <v>723233141.51306272</v>
      </c>
      <c r="BI404" s="51">
        <v>725924800.57610655</v>
      </c>
      <c r="BJ404" s="51">
        <v>728625322.31885648</v>
      </c>
      <c r="BK404" s="51">
        <v>731334735.92297709</v>
      </c>
      <c r="BL404" s="51">
        <v>734053070.66621757</v>
      </c>
      <c r="BM404" s="51">
        <v>736780355.92272842</v>
      </c>
      <c r="BN404" s="51">
        <v>739516621.16337895</v>
      </c>
      <c r="BO404" s="51">
        <v>742261895.95607555</v>
      </c>
      <c r="BP404" s="51">
        <v>745016209.96608138</v>
      </c>
      <c r="BQ404" s="51">
        <v>745016209.96608138</v>
      </c>
      <c r="BR404" s="51">
        <v>747779592.95633626</v>
      </c>
      <c r="BS404" s="51">
        <v>750552074.78777981</v>
      </c>
      <c r="BT404" s="51">
        <v>753333685.41967213</v>
      </c>
      <c r="BU404" s="51">
        <v>756124454.90991914</v>
      </c>
      <c r="BV404" s="51">
        <v>758924413.41539669</v>
      </c>
      <c r="BW404" s="51">
        <v>761733591.19227648</v>
      </c>
      <c r="BX404" s="51">
        <v>764552018.59635293</v>
      </c>
      <c r="BY404" s="51">
        <v>767379726.08337164</v>
      </c>
      <c r="BZ404" s="51">
        <v>770216744.2093581</v>
      </c>
      <c r="CA404" s="51">
        <v>773063103.63094771</v>
      </c>
      <c r="CB404" s="51">
        <v>775918835.10571754</v>
      </c>
      <c r="CC404" s="51">
        <v>778783969.49251842</v>
      </c>
      <c r="CD404" s="51">
        <v>778783969.49251842</v>
      </c>
    </row>
    <row r="405" spans="1:82" hidden="1" x14ac:dyDescent="0.2">
      <c r="A405" s="50" t="s">
        <v>418</v>
      </c>
      <c r="B405" s="50" t="s">
        <v>144</v>
      </c>
      <c r="C405" s="50" t="s">
        <v>822</v>
      </c>
      <c r="D405" s="50" t="s">
        <v>823</v>
      </c>
      <c r="E405" s="51">
        <v>19502725.670000002</v>
      </c>
      <c r="F405" s="51">
        <v>19508538.09</v>
      </c>
      <c r="G405" s="51">
        <v>19528004.48</v>
      </c>
      <c r="H405" s="51">
        <v>19532939</v>
      </c>
      <c r="I405" s="51">
        <v>19560836.899999999</v>
      </c>
      <c r="J405" s="51">
        <v>19558261.48</v>
      </c>
      <c r="K405" s="51">
        <v>19570658.59</v>
      </c>
      <c r="L405" s="51">
        <v>19625484.100000001</v>
      </c>
      <c r="M405" s="51">
        <v>19607615.300000001</v>
      </c>
      <c r="N405" s="51">
        <v>19630001.920000002</v>
      </c>
      <c r="O405" s="51">
        <v>19723507.800000001</v>
      </c>
      <c r="P405" s="51">
        <v>19739171.650000002</v>
      </c>
      <c r="Q405" s="51">
        <v>19739171.650000002</v>
      </c>
      <c r="R405" s="51">
        <v>19756474.329999998</v>
      </c>
      <c r="S405" s="51">
        <v>19755499.759999998</v>
      </c>
      <c r="T405" s="51">
        <v>19809596.690000001</v>
      </c>
      <c r="U405" s="51">
        <v>19843949.970000003</v>
      </c>
      <c r="V405" s="51">
        <v>19860001.899999999</v>
      </c>
      <c r="W405" s="51">
        <v>19878198.189999998</v>
      </c>
      <c r="X405" s="51">
        <v>19893812.950000003</v>
      </c>
      <c r="Y405" s="51">
        <v>19933390.800000001</v>
      </c>
      <c r="Z405" s="51">
        <v>19965611.030000001</v>
      </c>
      <c r="AA405" s="51">
        <v>19988769.52</v>
      </c>
      <c r="AB405" s="51">
        <v>20013244.27</v>
      </c>
      <c r="AC405" s="51">
        <v>20017010.300000001</v>
      </c>
      <c r="AD405" s="51">
        <v>20017010.300000001</v>
      </c>
      <c r="AE405" s="51">
        <v>20038951.449999999</v>
      </c>
      <c r="AF405" s="51">
        <v>20036462.57</v>
      </c>
      <c r="AG405" s="51">
        <v>20049081.579999998</v>
      </c>
      <c r="AH405" s="51">
        <v>20024771.2299999</v>
      </c>
      <c r="AI405" s="51">
        <v>20068666.199999999</v>
      </c>
      <c r="AJ405" s="51">
        <v>20062939.43</v>
      </c>
      <c r="AK405" s="51">
        <v>20090979.75</v>
      </c>
      <c r="AL405" s="51">
        <v>20033931.329999998</v>
      </c>
      <c r="AM405" s="51">
        <v>20092985.329999998</v>
      </c>
      <c r="AN405" s="51">
        <v>20129512.729999997</v>
      </c>
      <c r="AO405" s="51">
        <v>20145764.66</v>
      </c>
      <c r="AP405" s="51">
        <v>20155249.309999999</v>
      </c>
      <c r="AQ405" s="51">
        <v>20155249.309999999</v>
      </c>
      <c r="AR405" s="51">
        <v>20177899.059999999</v>
      </c>
      <c r="AS405" s="51">
        <v>20086124.439999998</v>
      </c>
      <c r="AT405" s="51">
        <v>20146491.010000002</v>
      </c>
      <c r="AU405" s="51">
        <v>20232778.920000002</v>
      </c>
      <c r="AV405" s="51">
        <v>20260259.5</v>
      </c>
      <c r="AW405" s="51">
        <v>20249767.440000001</v>
      </c>
      <c r="AX405" s="51">
        <v>20276953.170000002</v>
      </c>
      <c r="AY405" s="51">
        <v>20352134.870000001</v>
      </c>
      <c r="AZ405" s="51">
        <v>20287749.75</v>
      </c>
      <c r="BA405" s="51">
        <v>20314075.550000001</v>
      </c>
      <c r="BB405" s="51">
        <v>20399536.73</v>
      </c>
      <c r="BC405" s="51">
        <v>20399599.870000001</v>
      </c>
      <c r="BD405" s="51">
        <v>20399599.870000001</v>
      </c>
      <c r="BE405" s="51">
        <v>20399599.870000001</v>
      </c>
      <c r="BF405" s="51">
        <v>20399599.870000001</v>
      </c>
      <c r="BG405" s="51">
        <v>20399599.870000001</v>
      </c>
      <c r="BH405" s="51">
        <v>20399599.870000001</v>
      </c>
      <c r="BI405" s="51">
        <v>20399599.870000001</v>
      </c>
      <c r="BJ405" s="51">
        <v>20399599.870000001</v>
      </c>
      <c r="BK405" s="51">
        <v>20399599.870000001</v>
      </c>
      <c r="BL405" s="51">
        <v>20399599.870000001</v>
      </c>
      <c r="BM405" s="51">
        <v>20399599.870000001</v>
      </c>
      <c r="BN405" s="51">
        <v>20399599.870000001</v>
      </c>
      <c r="BO405" s="51">
        <v>20399599.870000001</v>
      </c>
      <c r="BP405" s="51">
        <v>20399599.870000001</v>
      </c>
      <c r="BQ405" s="51">
        <v>20399599.870000001</v>
      </c>
      <c r="BR405" s="51">
        <v>20399599.870000001</v>
      </c>
      <c r="BS405" s="51">
        <v>20399599.870000001</v>
      </c>
      <c r="BT405" s="51">
        <v>20399599.870000001</v>
      </c>
      <c r="BU405" s="51">
        <v>20399599.870000001</v>
      </c>
      <c r="BV405" s="51">
        <v>20399599.870000001</v>
      </c>
      <c r="BW405" s="51">
        <v>20399599.870000001</v>
      </c>
      <c r="BX405" s="51">
        <v>20399599.870000001</v>
      </c>
      <c r="BY405" s="51">
        <v>20399599.870000001</v>
      </c>
      <c r="BZ405" s="51">
        <v>20399599.870000001</v>
      </c>
      <c r="CA405" s="51">
        <v>20399599.870000001</v>
      </c>
      <c r="CB405" s="51">
        <v>20399599.870000001</v>
      </c>
      <c r="CC405" s="51">
        <v>20399599.870000001</v>
      </c>
      <c r="CD405" s="51">
        <v>20399599.870000001</v>
      </c>
    </row>
    <row r="406" spans="1:82" hidden="1" x14ac:dyDescent="0.2">
      <c r="A406" s="50" t="s">
        <v>418</v>
      </c>
      <c r="B406" s="50" t="s">
        <v>144</v>
      </c>
      <c r="C406" s="50" t="s">
        <v>824</v>
      </c>
      <c r="D406" s="50" t="s">
        <v>825</v>
      </c>
      <c r="E406" s="51">
        <v>-14777690.09</v>
      </c>
      <c r="F406" s="51">
        <v>-14777690.09</v>
      </c>
      <c r="G406" s="51">
        <v>-13095765.59</v>
      </c>
      <c r="H406" s="51">
        <v>-13095765.59</v>
      </c>
      <c r="I406" s="51">
        <v>-13095765.59</v>
      </c>
      <c r="J406" s="51">
        <v>-5063869.0199999996</v>
      </c>
      <c r="K406" s="51">
        <v>-5063869.0199999996</v>
      </c>
      <c r="L406" s="51">
        <v>-5063869.0199999996</v>
      </c>
      <c r="M406" s="51">
        <v>4468555.82</v>
      </c>
      <c r="N406" s="51">
        <v>4468555.82</v>
      </c>
      <c r="O406" s="51">
        <v>4468555.82</v>
      </c>
      <c r="P406" s="51">
        <v>-15857081.309999999</v>
      </c>
      <c r="Q406" s="51">
        <v>-15857081.309999999</v>
      </c>
      <c r="R406" s="51">
        <v>-15857081.310000001</v>
      </c>
      <c r="S406" s="51">
        <v>-15857081.310000001</v>
      </c>
      <c r="T406" s="51">
        <v>-9180682.5</v>
      </c>
      <c r="U406" s="51">
        <v>-9180682.5</v>
      </c>
      <c r="V406" s="51">
        <v>-9180682.5</v>
      </c>
      <c r="W406" s="51">
        <v>-4221375.76</v>
      </c>
      <c r="X406" s="51">
        <v>-4221375.76</v>
      </c>
      <c r="Y406" s="51">
        <v>-4221375.76</v>
      </c>
      <c r="Z406" s="51">
        <v>-3951184.01</v>
      </c>
      <c r="AA406" s="51">
        <v>-3951184.01</v>
      </c>
      <c r="AB406" s="51">
        <v>-3951184.01</v>
      </c>
      <c r="AC406" s="51">
        <v>-4190019.0599999996</v>
      </c>
      <c r="AD406" s="51">
        <v>-4190019.0599999996</v>
      </c>
      <c r="AE406" s="51">
        <v>-4190019.06</v>
      </c>
      <c r="AF406" s="51">
        <v>-4190019.06</v>
      </c>
      <c r="AG406" s="51">
        <v>-13401960.619999999</v>
      </c>
      <c r="AH406" s="51">
        <v>-13401960.619999999</v>
      </c>
      <c r="AI406" s="51">
        <v>-13401960.619999999</v>
      </c>
      <c r="AJ406" s="51">
        <v>-59860964.359999999</v>
      </c>
      <c r="AK406" s="51">
        <v>-59860964.359999999</v>
      </c>
      <c r="AL406" s="51">
        <v>-59860964.359999999</v>
      </c>
      <c r="AM406" s="51">
        <v>-32004589.09</v>
      </c>
      <c r="AN406" s="51">
        <v>-32004589.09</v>
      </c>
      <c r="AO406" s="51">
        <v>-32004589.09</v>
      </c>
      <c r="AP406" s="51">
        <v>-6467317.4100000001</v>
      </c>
      <c r="AQ406" s="51">
        <v>-6467317.4100000001</v>
      </c>
      <c r="AR406" s="51">
        <v>-6467317.4100000001</v>
      </c>
      <c r="AS406" s="51">
        <v>-6467317.4100000001</v>
      </c>
      <c r="AT406" s="51">
        <v>36722007.189999998</v>
      </c>
      <c r="AU406" s="51">
        <v>36722007.189999998</v>
      </c>
      <c r="AV406" s="51">
        <v>36722007.189999998</v>
      </c>
      <c r="AW406" s="51">
        <v>65704693.099999994</v>
      </c>
      <c r="AX406" s="51">
        <v>65704693.100000001</v>
      </c>
      <c r="AY406" s="51">
        <v>68069477.920000002</v>
      </c>
      <c r="AZ406" s="51">
        <v>88337490.920000002</v>
      </c>
      <c r="BA406" s="51">
        <v>88337490.920000002</v>
      </c>
      <c r="BB406" s="51">
        <v>88337490.920000002</v>
      </c>
      <c r="BC406" s="51">
        <v>94242921.25</v>
      </c>
      <c r="BD406" s="51">
        <v>94242921.25</v>
      </c>
      <c r="BE406" s="51">
        <v>94242921.25</v>
      </c>
      <c r="BF406" s="51">
        <v>94242921.25</v>
      </c>
      <c r="BG406" s="51">
        <v>94242921.25</v>
      </c>
      <c r="BH406" s="51">
        <v>94242921.25</v>
      </c>
      <c r="BI406" s="51">
        <v>94242921.25</v>
      </c>
      <c r="BJ406" s="51">
        <v>94242921.25</v>
      </c>
      <c r="BK406" s="51">
        <v>94242921.25</v>
      </c>
      <c r="BL406" s="51">
        <v>94242921.25</v>
      </c>
      <c r="BM406" s="51">
        <v>94242921.25</v>
      </c>
      <c r="BN406" s="51">
        <v>94242921.25</v>
      </c>
      <c r="BO406" s="51">
        <v>94242921.25</v>
      </c>
      <c r="BP406" s="51">
        <v>94242921.25</v>
      </c>
      <c r="BQ406" s="51">
        <v>94242921.25</v>
      </c>
      <c r="BR406" s="51">
        <v>94242921.25</v>
      </c>
      <c r="BS406" s="51">
        <v>94242921.25</v>
      </c>
      <c r="BT406" s="51">
        <v>94242921.25</v>
      </c>
      <c r="BU406" s="51">
        <v>94242921.25</v>
      </c>
      <c r="BV406" s="51">
        <v>94242921.25</v>
      </c>
      <c r="BW406" s="51">
        <v>94242921.25</v>
      </c>
      <c r="BX406" s="51">
        <v>94242921.25</v>
      </c>
      <c r="BY406" s="51">
        <v>94242921.25</v>
      </c>
      <c r="BZ406" s="51">
        <v>94242921.25</v>
      </c>
      <c r="CA406" s="51">
        <v>94242921.25</v>
      </c>
      <c r="CB406" s="51">
        <v>94242921.25</v>
      </c>
      <c r="CC406" s="51">
        <v>94242921.25</v>
      </c>
      <c r="CD406" s="51">
        <v>94242921.25</v>
      </c>
    </row>
    <row r="407" spans="1:82" hidden="1" x14ac:dyDescent="0.2">
      <c r="A407" s="50" t="s">
        <v>418</v>
      </c>
      <c r="B407" s="50" t="s">
        <v>144</v>
      </c>
      <c r="C407" s="50" t="s">
        <v>826</v>
      </c>
      <c r="D407" s="50" t="s">
        <v>827</v>
      </c>
      <c r="E407" s="51">
        <v>107897.98</v>
      </c>
      <c r="F407" s="51">
        <v>107897.98</v>
      </c>
      <c r="G407" s="51">
        <v>128012.68</v>
      </c>
      <c r="H407" s="51">
        <v>128012.68</v>
      </c>
      <c r="I407" s="51">
        <v>128012.68</v>
      </c>
      <c r="J407" s="51">
        <v>224068.83</v>
      </c>
      <c r="K407" s="51">
        <v>224068.83</v>
      </c>
      <c r="L407" s="51">
        <v>224068.83</v>
      </c>
      <c r="M407" s="51">
        <v>338070.3</v>
      </c>
      <c r="N407" s="51">
        <v>338070.3</v>
      </c>
      <c r="O407" s="51">
        <v>338070.3</v>
      </c>
      <c r="P407" s="51">
        <v>94989.19</v>
      </c>
      <c r="Q407" s="51">
        <v>94989.19</v>
      </c>
      <c r="R407" s="51">
        <v>94989.19</v>
      </c>
      <c r="S407" s="51">
        <v>94989.19</v>
      </c>
      <c r="T407" s="51">
        <v>174834.47999999998</v>
      </c>
      <c r="U407" s="51">
        <v>174834.48</v>
      </c>
      <c r="V407" s="51">
        <v>174834.48</v>
      </c>
      <c r="W407" s="51">
        <v>234144.49000000002</v>
      </c>
      <c r="X407" s="51">
        <v>234144.49</v>
      </c>
      <c r="Y407" s="51">
        <v>234144.49</v>
      </c>
      <c r="Z407" s="51">
        <v>237375.8</v>
      </c>
      <c r="AA407" s="51">
        <v>237375.8</v>
      </c>
      <c r="AB407" s="51">
        <v>237375.8</v>
      </c>
      <c r="AC407" s="51">
        <v>234519.49</v>
      </c>
      <c r="AD407" s="51">
        <v>234519.49</v>
      </c>
      <c r="AE407" s="51">
        <v>234519.49</v>
      </c>
      <c r="AF407" s="51">
        <v>234519.49</v>
      </c>
      <c r="AG407" s="51">
        <v>124350.79</v>
      </c>
      <c r="AH407" s="51">
        <v>124350.79</v>
      </c>
      <c r="AI407" s="51">
        <v>124350.79</v>
      </c>
      <c r="AJ407" s="51">
        <v>-431268.02</v>
      </c>
      <c r="AK407" s="51">
        <v>-431268.02</v>
      </c>
      <c r="AL407" s="51">
        <v>-431268.02</v>
      </c>
      <c r="AM407" s="51">
        <v>-98124.280000000028</v>
      </c>
      <c r="AN407" s="51">
        <v>-98124.28</v>
      </c>
      <c r="AO407" s="51">
        <v>-98124.28</v>
      </c>
      <c r="AP407" s="51">
        <v>207284.52</v>
      </c>
      <c r="AQ407" s="51">
        <v>207284.52</v>
      </c>
      <c r="AR407" s="51">
        <v>207284.52</v>
      </c>
      <c r="AS407" s="51">
        <v>207284.52</v>
      </c>
      <c r="AT407" s="51">
        <v>723800.14</v>
      </c>
      <c r="AU407" s="51">
        <v>723800.14</v>
      </c>
      <c r="AV407" s="51">
        <v>723800.14</v>
      </c>
      <c r="AW407" s="51">
        <v>1070413.8</v>
      </c>
      <c r="AX407" s="51">
        <v>1070413.8</v>
      </c>
      <c r="AY407" s="51">
        <v>1098695.05</v>
      </c>
      <c r="AZ407" s="51">
        <v>1341087.02</v>
      </c>
      <c r="BA407" s="51">
        <v>1341087.02</v>
      </c>
      <c r="BB407" s="51">
        <v>1341087.02</v>
      </c>
      <c r="BC407" s="51">
        <v>1411712.04</v>
      </c>
      <c r="BD407" s="51">
        <v>1411712.04</v>
      </c>
      <c r="BE407" s="51">
        <v>1411712.04</v>
      </c>
      <c r="BF407" s="51">
        <v>1411712.04</v>
      </c>
      <c r="BG407" s="51">
        <v>1411712.04</v>
      </c>
      <c r="BH407" s="51">
        <v>1411712.04</v>
      </c>
      <c r="BI407" s="51">
        <v>1411712.04</v>
      </c>
      <c r="BJ407" s="51">
        <v>1411712.04</v>
      </c>
      <c r="BK407" s="51">
        <v>1411712.04</v>
      </c>
      <c r="BL407" s="51">
        <v>1411712.04</v>
      </c>
      <c r="BM407" s="51">
        <v>1411712.04</v>
      </c>
      <c r="BN407" s="51">
        <v>1411712.04</v>
      </c>
      <c r="BO407" s="51">
        <v>1411712.04</v>
      </c>
      <c r="BP407" s="51">
        <v>1411712.04</v>
      </c>
      <c r="BQ407" s="51">
        <v>1411712.04</v>
      </c>
      <c r="BR407" s="51">
        <v>1411712.04</v>
      </c>
      <c r="BS407" s="51">
        <v>1411712.04</v>
      </c>
      <c r="BT407" s="51">
        <v>1411712.04</v>
      </c>
      <c r="BU407" s="51">
        <v>1411712.04</v>
      </c>
      <c r="BV407" s="51">
        <v>1411712.04</v>
      </c>
      <c r="BW407" s="51">
        <v>1411712.04</v>
      </c>
      <c r="BX407" s="51">
        <v>1411712.04</v>
      </c>
      <c r="BY407" s="51">
        <v>1411712.04</v>
      </c>
      <c r="BZ407" s="51">
        <v>1411712.04</v>
      </c>
      <c r="CA407" s="51">
        <v>1411712.04</v>
      </c>
      <c r="CB407" s="51">
        <v>1411712.04</v>
      </c>
      <c r="CC407" s="51">
        <v>1411712.04</v>
      </c>
      <c r="CD407" s="51">
        <v>1411712.04</v>
      </c>
    </row>
    <row r="408" spans="1:82" hidden="1" x14ac:dyDescent="0.2">
      <c r="A408" s="50" t="s">
        <v>418</v>
      </c>
      <c r="B408" s="50" t="s">
        <v>144</v>
      </c>
      <c r="C408" s="50" t="s">
        <v>828</v>
      </c>
      <c r="D408" s="50" t="s">
        <v>829</v>
      </c>
      <c r="E408" s="51">
        <v>2153432636</v>
      </c>
      <c r="F408" s="51">
        <v>2156668052</v>
      </c>
      <c r="G408" s="51">
        <v>2167090428</v>
      </c>
      <c r="H408" s="51">
        <v>2173931465</v>
      </c>
      <c r="I408" s="51">
        <v>2178609695</v>
      </c>
      <c r="J408" s="51">
        <v>2190022829</v>
      </c>
      <c r="K408" s="51">
        <v>2197510890</v>
      </c>
      <c r="L408" s="51">
        <v>2203649257</v>
      </c>
      <c r="M408" s="51">
        <v>2210737110</v>
      </c>
      <c r="N408" s="51">
        <v>2215419691.8100004</v>
      </c>
      <c r="O408" s="51">
        <v>2223078709</v>
      </c>
      <c r="P408" s="51">
        <v>2226242111.29</v>
      </c>
      <c r="Q408" s="51">
        <v>2226242111.29</v>
      </c>
      <c r="R408" s="51">
        <v>2230357310.5799999</v>
      </c>
      <c r="S408" s="51">
        <v>2237476918.5699997</v>
      </c>
      <c r="T408" s="51">
        <v>2246328885.6600003</v>
      </c>
      <c r="U408" s="51">
        <v>2253327817.1599998</v>
      </c>
      <c r="V408" s="51">
        <v>2261943058.48</v>
      </c>
      <c r="W408" s="51">
        <v>2267074538.5900002</v>
      </c>
      <c r="X408" s="51">
        <v>2275252498.4400001</v>
      </c>
      <c r="Y408" s="51">
        <v>2284971075.04</v>
      </c>
      <c r="Z408" s="51">
        <v>2294745160.3899999</v>
      </c>
      <c r="AA408" s="51">
        <v>2300392378.79</v>
      </c>
      <c r="AB408" s="51">
        <v>2312179165.4699998</v>
      </c>
      <c r="AC408" s="51">
        <v>2320622742.0899997</v>
      </c>
      <c r="AD408" s="51">
        <v>2320622742.0899997</v>
      </c>
      <c r="AE408" s="51">
        <v>2326626224.2000003</v>
      </c>
      <c r="AF408" s="51">
        <v>2336903791.9499998</v>
      </c>
      <c r="AG408" s="51">
        <v>2343026654.3199902</v>
      </c>
      <c r="AH408" s="51">
        <v>2356416549.8699999</v>
      </c>
      <c r="AI408" s="51">
        <v>2365838614.5599999</v>
      </c>
      <c r="AJ408" s="51">
        <v>2368931003.54</v>
      </c>
      <c r="AK408" s="51">
        <v>2378566303.04</v>
      </c>
      <c r="AL408" s="51">
        <v>2387892094.1300001</v>
      </c>
      <c r="AM408" s="51">
        <v>2396357594.8499999</v>
      </c>
      <c r="AN408" s="51">
        <v>2404535252.3800001</v>
      </c>
      <c r="AO408" s="51">
        <v>2408689283.6400003</v>
      </c>
      <c r="AP408" s="51">
        <v>2438871050.7999997</v>
      </c>
      <c r="AQ408" s="51">
        <v>2438871050.7999997</v>
      </c>
      <c r="AR408" s="51">
        <v>2448318617.6200004</v>
      </c>
      <c r="AS408" s="51">
        <v>2455000965.8499999</v>
      </c>
      <c r="AT408" s="51">
        <v>2463427389.3899999</v>
      </c>
      <c r="AU408" s="51">
        <v>2468225357.2199998</v>
      </c>
      <c r="AV408" s="51">
        <v>2472890587.75</v>
      </c>
      <c r="AW408" s="51">
        <v>2481925321.9899998</v>
      </c>
      <c r="AX408" s="51">
        <v>2493114762.7799997</v>
      </c>
      <c r="AY408" s="51">
        <v>2499633625.2000003</v>
      </c>
      <c r="AZ408" s="51">
        <v>2511154565.0999999</v>
      </c>
      <c r="BA408" s="51">
        <v>2520335222.4000001</v>
      </c>
      <c r="BB408" s="51">
        <v>2576765213.6300001</v>
      </c>
      <c r="BC408" s="51">
        <v>2588371973.9000001</v>
      </c>
      <c r="BD408" s="51">
        <v>2588371973.9000001</v>
      </c>
      <c r="BE408" s="51">
        <v>2603896466.6230597</v>
      </c>
      <c r="BF408" s="51">
        <v>2619467137.3926082</v>
      </c>
      <c r="BG408" s="51">
        <v>2635084123.5665622</v>
      </c>
      <c r="BH408" s="51">
        <v>2650747562.9114132</v>
      </c>
      <c r="BI408" s="51">
        <v>2666457593.6034436</v>
      </c>
      <c r="BJ408" s="51">
        <v>2682214354.2299442</v>
      </c>
      <c r="BK408" s="51">
        <v>2698017983.7904387</v>
      </c>
      <c r="BL408" s="51">
        <v>2713868621.6979079</v>
      </c>
      <c r="BM408" s="51">
        <v>2729766407.7800212</v>
      </c>
      <c r="BN408" s="51">
        <v>2745711482.2803698</v>
      </c>
      <c r="BO408" s="51">
        <v>2761703985.8597016</v>
      </c>
      <c r="BP408" s="51">
        <v>2777744059.5971656</v>
      </c>
      <c r="BQ408" s="51">
        <v>2777744059.5971656</v>
      </c>
      <c r="BR408" s="51">
        <v>2793831844.9915543</v>
      </c>
      <c r="BS408" s="51">
        <v>2809967483.9625521</v>
      </c>
      <c r="BT408" s="51">
        <v>2826151118.8519883</v>
      </c>
      <c r="BU408" s="51">
        <v>2842382892.4250913</v>
      </c>
      <c r="BV408" s="51">
        <v>2858662947.8717484</v>
      </c>
      <c r="BW408" s="51">
        <v>2874991428.8077707</v>
      </c>
      <c r="BX408" s="51">
        <v>2891368479.2761574</v>
      </c>
      <c r="BY408" s="51">
        <v>2907794243.7483683</v>
      </c>
      <c r="BZ408" s="51">
        <v>2924268867.1255975</v>
      </c>
      <c r="CA408" s="51">
        <v>2940792494.7400513</v>
      </c>
      <c r="CB408" s="51">
        <v>2957365272.3562317</v>
      </c>
      <c r="CC408" s="51">
        <v>2973987346.1722217</v>
      </c>
      <c r="CD408" s="51">
        <v>2973987346.1722217</v>
      </c>
    </row>
    <row r="409" spans="1:82" hidden="1" x14ac:dyDescent="0.2">
      <c r="A409" s="50" t="s">
        <v>418</v>
      </c>
      <c r="B409" s="50" t="s">
        <v>144</v>
      </c>
      <c r="C409" s="50" t="s">
        <v>830</v>
      </c>
      <c r="D409" s="50" t="s">
        <v>831</v>
      </c>
      <c r="E409" s="51">
        <v>16143545.310000001</v>
      </c>
      <c r="F409" s="51">
        <v>16182238.73</v>
      </c>
      <c r="G409" s="51">
        <v>16306883.42</v>
      </c>
      <c r="H409" s="51">
        <v>16388697.68</v>
      </c>
      <c r="I409" s="51">
        <v>16444646.18</v>
      </c>
      <c r="J409" s="51">
        <v>16581139.68</v>
      </c>
      <c r="K409" s="51">
        <v>16670691.92</v>
      </c>
      <c r="L409" s="51">
        <v>16744102.710000001</v>
      </c>
      <c r="M409" s="51">
        <v>16828868.710000001</v>
      </c>
      <c r="N409" s="51">
        <v>16884869.27</v>
      </c>
      <c r="O409" s="51">
        <v>16976466.030000001</v>
      </c>
      <c r="P409" s="51">
        <v>17014298.220000003</v>
      </c>
      <c r="Q409" s="51">
        <v>17014298.220000003</v>
      </c>
      <c r="R409" s="51">
        <v>17063513.27</v>
      </c>
      <c r="S409" s="51">
        <v>17148659.050000001</v>
      </c>
      <c r="T409" s="51">
        <v>17254522.690000001</v>
      </c>
      <c r="U409" s="51">
        <v>17338225.25</v>
      </c>
      <c r="V409" s="51">
        <v>17441257.809999999</v>
      </c>
      <c r="W409" s="51">
        <v>17502626.91</v>
      </c>
      <c r="X409" s="51">
        <v>17600429.870000001</v>
      </c>
      <c r="Y409" s="51">
        <v>17716657.580000002</v>
      </c>
      <c r="Z409" s="51">
        <v>17833549.129999999</v>
      </c>
      <c r="AA409" s="51">
        <v>17901086.09</v>
      </c>
      <c r="AB409" s="51">
        <v>18042048.210000001</v>
      </c>
      <c r="AC409" s="51">
        <v>18143027.75</v>
      </c>
      <c r="AD409" s="51">
        <v>18143027.75</v>
      </c>
      <c r="AE409" s="51">
        <v>18214825.43</v>
      </c>
      <c r="AF409" s="51">
        <v>18337738.309999999</v>
      </c>
      <c r="AG409" s="51">
        <v>18410963.68</v>
      </c>
      <c r="AH409" s="51">
        <v>18571097.919999901</v>
      </c>
      <c r="AI409" s="51">
        <v>15570023.24</v>
      </c>
      <c r="AJ409" s="51">
        <v>18720762.469999999</v>
      </c>
      <c r="AK409" s="51">
        <v>18835994.25</v>
      </c>
      <c r="AL409" s="51">
        <v>18947524.510000002</v>
      </c>
      <c r="AM409" s="51">
        <v>19048766.260000002</v>
      </c>
      <c r="AN409" s="51">
        <v>19146565.610000003</v>
      </c>
      <c r="AO409" s="51">
        <v>19196245.07</v>
      </c>
      <c r="AP409" s="51">
        <v>19557198.960000001</v>
      </c>
      <c r="AQ409" s="51">
        <v>19557198.960000001</v>
      </c>
      <c r="AR409" s="51">
        <v>19670185.600000001</v>
      </c>
      <c r="AS409" s="51">
        <v>19750102.040000003</v>
      </c>
      <c r="AT409" s="51">
        <v>19850876.48</v>
      </c>
      <c r="AU409" s="51">
        <v>19908256.990000002</v>
      </c>
      <c r="AV409" s="51">
        <v>19964050.039999999</v>
      </c>
      <c r="AW409" s="51">
        <v>20072099.439999998</v>
      </c>
      <c r="AX409" s="51">
        <v>20205917.73</v>
      </c>
      <c r="AY409" s="51">
        <v>20283879</v>
      </c>
      <c r="AZ409" s="51">
        <v>20421661.789999999</v>
      </c>
      <c r="BA409" s="51">
        <v>20531456.369999997</v>
      </c>
      <c r="BB409" s="51">
        <v>21206321.560000002</v>
      </c>
      <c r="BC409" s="51">
        <v>21345130.709999997</v>
      </c>
      <c r="BD409" s="51">
        <v>21345130.709999997</v>
      </c>
      <c r="BE409" s="51">
        <v>21345130.709999997</v>
      </c>
      <c r="BF409" s="51">
        <v>21345130.709999997</v>
      </c>
      <c r="BG409" s="51">
        <v>21345130.709999997</v>
      </c>
      <c r="BH409" s="51">
        <v>21345130.709999997</v>
      </c>
      <c r="BI409" s="51">
        <v>21345130.709999997</v>
      </c>
      <c r="BJ409" s="51">
        <v>21345130.709999997</v>
      </c>
      <c r="BK409" s="51">
        <v>21345130.709999997</v>
      </c>
      <c r="BL409" s="51">
        <v>21345130.709999997</v>
      </c>
      <c r="BM409" s="51">
        <v>21345130.709999997</v>
      </c>
      <c r="BN409" s="51">
        <v>21345130.709999997</v>
      </c>
      <c r="BO409" s="51">
        <v>21345130.709999997</v>
      </c>
      <c r="BP409" s="51">
        <v>21345130.709999997</v>
      </c>
      <c r="BQ409" s="51">
        <v>21345130.709999997</v>
      </c>
      <c r="BR409" s="51">
        <v>21345130.709999997</v>
      </c>
      <c r="BS409" s="51">
        <v>21345130.709999997</v>
      </c>
      <c r="BT409" s="51">
        <v>21345130.709999997</v>
      </c>
      <c r="BU409" s="51">
        <v>21345130.709999997</v>
      </c>
      <c r="BV409" s="51">
        <v>21345130.709999997</v>
      </c>
      <c r="BW409" s="51">
        <v>21345130.709999997</v>
      </c>
      <c r="BX409" s="51">
        <v>21345130.709999997</v>
      </c>
      <c r="BY409" s="51">
        <v>21345130.709999997</v>
      </c>
      <c r="BZ409" s="51">
        <v>21345130.709999997</v>
      </c>
      <c r="CA409" s="51">
        <v>21345130.709999997</v>
      </c>
      <c r="CB409" s="51">
        <v>21345130.709999997</v>
      </c>
      <c r="CC409" s="51">
        <v>21345130.709999997</v>
      </c>
      <c r="CD409" s="51">
        <v>21345130.709999997</v>
      </c>
    </row>
    <row r="410" spans="1:82" hidden="1" x14ac:dyDescent="0.2">
      <c r="A410" s="50" t="s">
        <v>418</v>
      </c>
      <c r="B410" s="50" t="s">
        <v>144</v>
      </c>
      <c r="C410" s="50" t="s">
        <v>832</v>
      </c>
      <c r="D410" s="50" t="s">
        <v>833</v>
      </c>
      <c r="E410" s="51">
        <v>1274768416</v>
      </c>
      <c r="F410" s="51">
        <v>1274768416</v>
      </c>
      <c r="G410" s="51">
        <v>1221559407</v>
      </c>
      <c r="H410" s="51">
        <v>1221559407</v>
      </c>
      <c r="I410" s="51">
        <v>1221559407</v>
      </c>
      <c r="J410" s="51">
        <v>1258746818</v>
      </c>
      <c r="K410" s="51">
        <v>1258746818</v>
      </c>
      <c r="L410" s="51">
        <v>1258746818</v>
      </c>
      <c r="M410" s="51">
        <v>1375726358</v>
      </c>
      <c r="N410" s="51">
        <v>1375726357.5899999</v>
      </c>
      <c r="O410" s="51">
        <v>1375726357.5899999</v>
      </c>
      <c r="P410" s="51">
        <v>1082317086.8499999</v>
      </c>
      <c r="Q410" s="51">
        <v>1082317086.8499999</v>
      </c>
      <c r="R410" s="51">
        <v>1082317086.8499999</v>
      </c>
      <c r="S410" s="51">
        <v>1082317086.8499999</v>
      </c>
      <c r="T410" s="51">
        <v>1353228101.3599999</v>
      </c>
      <c r="U410" s="51">
        <v>1353228101.3599999</v>
      </c>
      <c r="V410" s="51">
        <v>1353228101.3599999</v>
      </c>
      <c r="W410" s="51">
        <v>1460013202.8</v>
      </c>
      <c r="X410" s="51">
        <v>1460013202.8</v>
      </c>
      <c r="Y410" s="51">
        <v>1460013202.8</v>
      </c>
      <c r="Z410" s="51">
        <v>1485430516.8499999</v>
      </c>
      <c r="AA410" s="51">
        <v>1485430516.8499999</v>
      </c>
      <c r="AB410" s="51">
        <v>1485430516.8499999</v>
      </c>
      <c r="AC410" s="51">
        <v>1647918196.1499999</v>
      </c>
      <c r="AD410" s="51">
        <v>1647918196.1499999</v>
      </c>
      <c r="AE410" s="51">
        <v>1647918196.1500001</v>
      </c>
      <c r="AF410" s="51">
        <v>1647918196.1500001</v>
      </c>
      <c r="AG410" s="51">
        <v>1111231024.8499999</v>
      </c>
      <c r="AH410" s="51">
        <v>1111231024.8499999</v>
      </c>
      <c r="AI410" s="51">
        <v>1111231024.8499999</v>
      </c>
      <c r="AJ410" s="51">
        <v>1573571959.8499999</v>
      </c>
      <c r="AK410" s="51">
        <v>1573571959.8499999</v>
      </c>
      <c r="AL410" s="51">
        <v>1573571959.8499999</v>
      </c>
      <c r="AM410" s="51">
        <v>1765566599.8399999</v>
      </c>
      <c r="AN410" s="51">
        <v>1765566599.8399999</v>
      </c>
      <c r="AO410" s="51">
        <v>1765566599.8399999</v>
      </c>
      <c r="AP410" s="51">
        <v>2087292018.0999999</v>
      </c>
      <c r="AQ410" s="51">
        <v>2087292018.0999999</v>
      </c>
      <c r="AR410" s="51">
        <v>2087292018.0999999</v>
      </c>
      <c r="AS410" s="51">
        <v>2087292018.0999999</v>
      </c>
      <c r="AT410" s="51">
        <v>2188000667.48</v>
      </c>
      <c r="AU410" s="51">
        <v>2188000667.48</v>
      </c>
      <c r="AV410" s="51">
        <v>2188000667.48</v>
      </c>
      <c r="AW410" s="51">
        <v>2447029138.46</v>
      </c>
      <c r="AX410" s="51">
        <v>2447029138.46</v>
      </c>
      <c r="AY410" s="51">
        <v>2447029138.46</v>
      </c>
      <c r="AZ410" s="51">
        <v>2415266091.9899998</v>
      </c>
      <c r="BA410" s="51">
        <v>2415266091.9899998</v>
      </c>
      <c r="BB410" s="51">
        <v>2415266091.9899998</v>
      </c>
      <c r="BC410" s="51">
        <v>2617667374.8499999</v>
      </c>
      <c r="BD410" s="51">
        <v>2617667374.8499999</v>
      </c>
      <c r="BE410" s="51">
        <v>2617667374.8499999</v>
      </c>
      <c r="BF410" s="51">
        <v>2617667374.8499999</v>
      </c>
      <c r="BG410" s="51">
        <v>2617667374.8499999</v>
      </c>
      <c r="BH410" s="51">
        <v>2617667374.8499999</v>
      </c>
      <c r="BI410" s="51">
        <v>2617667374.8499999</v>
      </c>
      <c r="BJ410" s="51">
        <v>2617667374.8499999</v>
      </c>
      <c r="BK410" s="51">
        <v>2617667374.8499999</v>
      </c>
      <c r="BL410" s="51">
        <v>2617667374.8499999</v>
      </c>
      <c r="BM410" s="51">
        <v>2617667374.8499999</v>
      </c>
      <c r="BN410" s="51">
        <v>2617667374.8499999</v>
      </c>
      <c r="BO410" s="51">
        <v>2617667374.8499999</v>
      </c>
      <c r="BP410" s="51">
        <v>2617667374.8499999</v>
      </c>
      <c r="BQ410" s="51">
        <v>2617667374.8499999</v>
      </c>
      <c r="BR410" s="51">
        <v>2617667374.8499999</v>
      </c>
      <c r="BS410" s="51">
        <v>2617667374.8499999</v>
      </c>
      <c r="BT410" s="51">
        <v>2617667374.8499999</v>
      </c>
      <c r="BU410" s="51">
        <v>2617667374.8499999</v>
      </c>
      <c r="BV410" s="51">
        <v>2617667374.8499999</v>
      </c>
      <c r="BW410" s="51">
        <v>2617667374.8499999</v>
      </c>
      <c r="BX410" s="51">
        <v>2617667374.8499999</v>
      </c>
      <c r="BY410" s="51">
        <v>2617667374.8499999</v>
      </c>
      <c r="BZ410" s="51">
        <v>2617667374.8499999</v>
      </c>
      <c r="CA410" s="51">
        <v>2617667374.8499999</v>
      </c>
      <c r="CB410" s="51">
        <v>2617667374.8499999</v>
      </c>
      <c r="CC410" s="51">
        <v>2617667374.8499999</v>
      </c>
      <c r="CD410" s="51">
        <v>2617667374.8499999</v>
      </c>
    </row>
    <row r="411" spans="1:82" hidden="1" x14ac:dyDescent="0.2">
      <c r="A411" s="50" t="s">
        <v>418</v>
      </c>
      <c r="B411" s="50" t="s">
        <v>144</v>
      </c>
      <c r="C411" s="50" t="s">
        <v>834</v>
      </c>
      <c r="D411" s="50" t="s">
        <v>835</v>
      </c>
      <c r="E411" s="51">
        <v>10916374.27</v>
      </c>
      <c r="F411" s="51">
        <v>10916374.27</v>
      </c>
      <c r="G411" s="51">
        <v>10280029.880000001</v>
      </c>
      <c r="H411" s="51">
        <v>10280029.880000001</v>
      </c>
      <c r="I411" s="51">
        <v>10280029.880000001</v>
      </c>
      <c r="J411" s="51">
        <v>10724766.6</v>
      </c>
      <c r="K411" s="51">
        <v>10724766.6</v>
      </c>
      <c r="L411" s="51">
        <v>10724766.6</v>
      </c>
      <c r="M411" s="51">
        <v>12123764.16</v>
      </c>
      <c r="N411" s="51">
        <v>12123764.16</v>
      </c>
      <c r="O411" s="51">
        <v>12123764.16</v>
      </c>
      <c r="P411" s="51">
        <v>8614784.2699999996</v>
      </c>
      <c r="Q411" s="51">
        <v>8614784.2699999996</v>
      </c>
      <c r="R411" s="51">
        <v>8614784.2699999996</v>
      </c>
      <c r="S411" s="51">
        <v>8614784.2699999996</v>
      </c>
      <c r="T411" s="51">
        <v>11854699.959999999</v>
      </c>
      <c r="U411" s="51">
        <v>11854699.960000001</v>
      </c>
      <c r="V411" s="51">
        <v>11854699.960000001</v>
      </c>
      <c r="W411" s="51">
        <v>13131778.810000001</v>
      </c>
      <c r="X411" s="51">
        <v>13131778.810000001</v>
      </c>
      <c r="Y411" s="51">
        <v>13131778.810000001</v>
      </c>
      <c r="Z411" s="51">
        <v>13435752.99</v>
      </c>
      <c r="AA411" s="51">
        <v>13435752.99</v>
      </c>
      <c r="AB411" s="51">
        <v>13435752.99</v>
      </c>
      <c r="AC411" s="51">
        <v>15378997.65</v>
      </c>
      <c r="AD411" s="51">
        <v>15378997.65</v>
      </c>
      <c r="AE411" s="51">
        <v>15378997.65</v>
      </c>
      <c r="AF411" s="51">
        <v>15378997.65</v>
      </c>
      <c r="AG411" s="51">
        <v>8960575.75</v>
      </c>
      <c r="AH411" s="51">
        <v>8960575.75</v>
      </c>
      <c r="AI411" s="51">
        <v>8960575.75</v>
      </c>
      <c r="AJ411" s="51">
        <v>14489865.75</v>
      </c>
      <c r="AK411" s="51">
        <v>14489865.75</v>
      </c>
      <c r="AL411" s="51">
        <v>14489865.75</v>
      </c>
      <c r="AM411" s="51">
        <v>16785994.050000001</v>
      </c>
      <c r="AN411" s="51">
        <v>16785994.050000001</v>
      </c>
      <c r="AO411" s="51">
        <v>16785994.050000001</v>
      </c>
      <c r="AP411" s="51">
        <v>20633616.240000002</v>
      </c>
      <c r="AQ411" s="51">
        <v>20633616.240000002</v>
      </c>
      <c r="AR411" s="51">
        <v>20633616.239999998</v>
      </c>
      <c r="AS411" s="51">
        <v>20633616.239999998</v>
      </c>
      <c r="AT411" s="51">
        <v>21838024.759999998</v>
      </c>
      <c r="AU411" s="51">
        <v>21838024.760000002</v>
      </c>
      <c r="AV411" s="51">
        <v>21838024.760000002</v>
      </c>
      <c r="AW411" s="51">
        <v>24935833.130000003</v>
      </c>
      <c r="AX411" s="51">
        <v>24935833.129999999</v>
      </c>
      <c r="AY411" s="51">
        <v>24935833.129999999</v>
      </c>
      <c r="AZ411" s="51">
        <v>24555968.210000001</v>
      </c>
      <c r="BA411" s="51">
        <v>24555968.210000001</v>
      </c>
      <c r="BB411" s="51">
        <v>24555968.210000001</v>
      </c>
      <c r="BC411" s="51">
        <v>26976553.039999999</v>
      </c>
      <c r="BD411" s="51">
        <v>26976553.039999999</v>
      </c>
      <c r="BE411" s="51">
        <v>26976553.039999999</v>
      </c>
      <c r="BF411" s="51">
        <v>26976553.039999999</v>
      </c>
      <c r="BG411" s="51">
        <v>26976553.039999999</v>
      </c>
      <c r="BH411" s="51">
        <v>26976553.039999999</v>
      </c>
      <c r="BI411" s="51">
        <v>26976553.039999999</v>
      </c>
      <c r="BJ411" s="51">
        <v>26976553.039999999</v>
      </c>
      <c r="BK411" s="51">
        <v>26976553.039999999</v>
      </c>
      <c r="BL411" s="51">
        <v>26976553.039999999</v>
      </c>
      <c r="BM411" s="51">
        <v>26976553.039999999</v>
      </c>
      <c r="BN411" s="51">
        <v>26976553.039999999</v>
      </c>
      <c r="BO411" s="51">
        <v>26976553.039999999</v>
      </c>
      <c r="BP411" s="51">
        <v>26976553.039999999</v>
      </c>
      <c r="BQ411" s="51">
        <v>26976553.039999999</v>
      </c>
      <c r="BR411" s="51">
        <v>26976553.039999999</v>
      </c>
      <c r="BS411" s="51">
        <v>26976553.039999999</v>
      </c>
      <c r="BT411" s="51">
        <v>26976553.039999999</v>
      </c>
      <c r="BU411" s="51">
        <v>26976553.039999999</v>
      </c>
      <c r="BV411" s="51">
        <v>26976553.039999999</v>
      </c>
      <c r="BW411" s="51">
        <v>26976553.039999999</v>
      </c>
      <c r="BX411" s="51">
        <v>26976553.039999999</v>
      </c>
      <c r="BY411" s="51">
        <v>26976553.039999999</v>
      </c>
      <c r="BZ411" s="51">
        <v>26976553.039999999</v>
      </c>
      <c r="CA411" s="51">
        <v>26976553.039999999</v>
      </c>
      <c r="CB411" s="51">
        <v>26976553.039999999</v>
      </c>
      <c r="CC411" s="51">
        <v>26976553.039999999</v>
      </c>
      <c r="CD411" s="51">
        <v>26976553.039999999</v>
      </c>
    </row>
    <row r="412" spans="1:82" hidden="1" x14ac:dyDescent="0.2">
      <c r="A412" s="50" t="s">
        <v>418</v>
      </c>
      <c r="B412" s="50" t="s">
        <v>144</v>
      </c>
      <c r="C412" s="50" t="s">
        <v>836</v>
      </c>
      <c r="D412" s="50" t="s">
        <v>837</v>
      </c>
      <c r="E412" s="51">
        <v>3520426.7</v>
      </c>
      <c r="F412" s="51">
        <v>3520426.7</v>
      </c>
      <c r="G412" s="51">
        <v>3520426.7</v>
      </c>
      <c r="H412" s="51">
        <v>3520426.7</v>
      </c>
      <c r="I412" s="51">
        <v>3520426.7</v>
      </c>
      <c r="J412" s="51">
        <v>3520426.7</v>
      </c>
      <c r="K412" s="51">
        <v>3520426.7</v>
      </c>
      <c r="L412" s="51">
        <v>3520426.7</v>
      </c>
      <c r="M412" s="51">
        <v>3520426.7</v>
      </c>
      <c r="N412" s="51">
        <v>3520426.7</v>
      </c>
      <c r="O412" s="51">
        <v>3520426.7</v>
      </c>
      <c r="P412" s="51">
        <v>146249502.69999999</v>
      </c>
      <c r="Q412" s="51">
        <v>146249502.69999999</v>
      </c>
      <c r="R412" s="51">
        <v>7246176.7000000002</v>
      </c>
      <c r="S412" s="51">
        <v>7246176.7000000002</v>
      </c>
      <c r="T412" s="51">
        <v>3546176.7</v>
      </c>
      <c r="U412" s="51">
        <v>3526176.7</v>
      </c>
      <c r="V412" s="51">
        <v>3526176.7</v>
      </c>
      <c r="W412" s="51">
        <v>3526176.7</v>
      </c>
      <c r="X412" s="51">
        <v>3526176.7</v>
      </c>
      <c r="Y412" s="51">
        <v>3526176.7</v>
      </c>
      <c r="Z412" s="51">
        <v>3526176.7</v>
      </c>
      <c r="AA412" s="51">
        <v>3526176.7</v>
      </c>
      <c r="AB412" s="51">
        <v>3526176.7</v>
      </c>
      <c r="AC412" s="51">
        <v>3526176.7</v>
      </c>
      <c r="AD412" s="51">
        <v>3526176.7</v>
      </c>
      <c r="AE412" s="51">
        <v>3526176.7</v>
      </c>
      <c r="AF412" s="51">
        <v>3526176.7</v>
      </c>
      <c r="AG412" s="51">
        <v>3526176.7</v>
      </c>
      <c r="AH412" s="51">
        <v>3526176.7</v>
      </c>
      <c r="AI412" s="51">
        <v>3526176.7</v>
      </c>
      <c r="AJ412" s="51">
        <v>3526176.7</v>
      </c>
      <c r="AK412" s="51">
        <v>3526176.7</v>
      </c>
      <c r="AL412" s="51">
        <v>3526176.7</v>
      </c>
      <c r="AM412" s="51">
        <v>3526176.7</v>
      </c>
      <c r="AN412" s="51">
        <v>3526176.7</v>
      </c>
      <c r="AO412" s="51">
        <v>3526176.7</v>
      </c>
      <c r="AP412" s="51">
        <v>3526176.7</v>
      </c>
      <c r="AQ412" s="51">
        <v>3526176.7</v>
      </c>
      <c r="AR412" s="51">
        <v>3526176.7</v>
      </c>
      <c r="AS412" s="51">
        <v>3526176.7</v>
      </c>
      <c r="AT412" s="51">
        <v>3526176.7</v>
      </c>
      <c r="AU412" s="51">
        <v>3526176.7</v>
      </c>
      <c r="AV412" s="51">
        <v>3526176.7</v>
      </c>
      <c r="AW412" s="51">
        <v>3526176.7</v>
      </c>
      <c r="AX412" s="51">
        <v>3526176.7</v>
      </c>
      <c r="AY412" s="51">
        <v>3526176.7</v>
      </c>
      <c r="AZ412" s="51">
        <v>3526176.7</v>
      </c>
      <c r="BA412" s="51">
        <v>3526176.7</v>
      </c>
      <c r="BB412" s="51">
        <v>3526176.7</v>
      </c>
      <c r="BC412" s="51">
        <v>3526176.7</v>
      </c>
      <c r="BD412" s="51">
        <v>3526176.7</v>
      </c>
      <c r="BE412" s="51">
        <v>3526176.7</v>
      </c>
      <c r="BF412" s="51">
        <v>3526176.7</v>
      </c>
      <c r="BG412" s="51">
        <v>3526176.7</v>
      </c>
      <c r="BH412" s="51">
        <v>3526176.7</v>
      </c>
      <c r="BI412" s="51">
        <v>3526176.7</v>
      </c>
      <c r="BJ412" s="51">
        <v>3526176.7</v>
      </c>
      <c r="BK412" s="51">
        <v>3526176.7</v>
      </c>
      <c r="BL412" s="51">
        <v>3526176.7</v>
      </c>
      <c r="BM412" s="51">
        <v>3526176.7</v>
      </c>
      <c r="BN412" s="51">
        <v>3526176.7</v>
      </c>
      <c r="BO412" s="51">
        <v>3526176.7</v>
      </c>
      <c r="BP412" s="51">
        <v>3526176.7</v>
      </c>
      <c r="BQ412" s="51">
        <v>3526176.7</v>
      </c>
      <c r="BR412" s="51">
        <v>3526176.7</v>
      </c>
      <c r="BS412" s="51">
        <v>3526176.7</v>
      </c>
      <c r="BT412" s="51">
        <v>3526176.7</v>
      </c>
      <c r="BU412" s="51">
        <v>3526176.7</v>
      </c>
      <c r="BV412" s="51">
        <v>3526176.7</v>
      </c>
      <c r="BW412" s="51">
        <v>3526176.7</v>
      </c>
      <c r="BX412" s="51">
        <v>3526176.7</v>
      </c>
      <c r="BY412" s="51">
        <v>3526176.7</v>
      </c>
      <c r="BZ412" s="51">
        <v>3526176.7</v>
      </c>
      <c r="CA412" s="51">
        <v>3526176.7</v>
      </c>
      <c r="CB412" s="51">
        <v>3526176.7</v>
      </c>
      <c r="CC412" s="51">
        <v>3526176.7</v>
      </c>
      <c r="CD412" s="51">
        <v>3526176.7</v>
      </c>
    </row>
    <row r="413" spans="1:82" hidden="1" x14ac:dyDescent="0.2">
      <c r="A413" s="50" t="s">
        <v>418</v>
      </c>
      <c r="B413" s="50" t="s">
        <v>144</v>
      </c>
      <c r="C413" s="50" t="s">
        <v>318</v>
      </c>
      <c r="D413" s="50" t="s">
        <v>838</v>
      </c>
      <c r="E413" s="51">
        <v>33465.839999999997</v>
      </c>
      <c r="F413" s="51">
        <v>14217.48</v>
      </c>
      <c r="G413" s="51">
        <v>355042.29</v>
      </c>
      <c r="H413" s="51">
        <v>155962.13</v>
      </c>
      <c r="I413" s="51">
        <v>136934.21</v>
      </c>
      <c r="J413" s="51">
        <v>117823.69</v>
      </c>
      <c r="K413" s="51">
        <v>98737.68</v>
      </c>
      <c r="L413" s="51">
        <v>79632.7</v>
      </c>
      <c r="M413" s="51">
        <v>60408.69</v>
      </c>
      <c r="N413" s="51">
        <v>50650.22</v>
      </c>
      <c r="O413" s="51">
        <v>31478.280000000002</v>
      </c>
      <c r="P413" s="51">
        <v>12302.34</v>
      </c>
      <c r="Q413" s="51">
        <v>12302.34</v>
      </c>
      <c r="R413" s="51">
        <v>313046.08</v>
      </c>
      <c r="S413" s="51">
        <v>294258.17000000004</v>
      </c>
      <c r="T413" s="51">
        <v>275104.83999999997</v>
      </c>
      <c r="U413" s="51">
        <v>256186.98000000004</v>
      </c>
      <c r="V413" s="51">
        <v>237207.62</v>
      </c>
      <c r="W413" s="51">
        <v>218170.37</v>
      </c>
      <c r="X413" s="51">
        <v>199136.05</v>
      </c>
      <c r="Y413" s="51">
        <v>123457.56999999999</v>
      </c>
      <c r="Z413" s="51">
        <v>13599538.609999999</v>
      </c>
      <c r="AA413" s="51">
        <v>13651638.690000001</v>
      </c>
      <c r="AB413" s="51">
        <v>13547984.27</v>
      </c>
      <c r="AC413" s="51">
        <v>13576013.619999999</v>
      </c>
      <c r="AD413" s="51">
        <v>13576013.619999999</v>
      </c>
      <c r="AE413" s="51">
        <v>13575301</v>
      </c>
      <c r="AF413" s="51">
        <v>13563478.82</v>
      </c>
      <c r="AG413" s="51">
        <v>13552674.17</v>
      </c>
      <c r="AH413" s="51">
        <v>13587207.640000001</v>
      </c>
      <c r="AI413" s="51">
        <v>13360191.0599999</v>
      </c>
      <c r="AJ413" s="51">
        <v>13666696.59</v>
      </c>
      <c r="AK413" s="51">
        <v>13821811.6299999</v>
      </c>
      <c r="AL413" s="51">
        <v>14379819.360000001</v>
      </c>
      <c r="AM413" s="51">
        <v>14428862.43</v>
      </c>
      <c r="AN413" s="51">
        <v>11688826.1</v>
      </c>
      <c r="AO413" s="51">
        <v>11677070.07</v>
      </c>
      <c r="AP413" s="51">
        <v>12078238.879999999</v>
      </c>
      <c r="AQ413" s="51">
        <v>12078238.879999999</v>
      </c>
      <c r="AR413" s="51">
        <v>12212825.549999999</v>
      </c>
      <c r="AS413" s="51">
        <v>12366214.249999998</v>
      </c>
      <c r="AT413" s="51">
        <v>12411663.73</v>
      </c>
      <c r="AU413" s="51">
        <v>12399276.100000001</v>
      </c>
      <c r="AV413" s="51">
        <v>12523243.549999999</v>
      </c>
      <c r="AW413" s="51">
        <v>12602942.199999999</v>
      </c>
      <c r="AX413" s="51">
        <v>12647885.16</v>
      </c>
      <c r="AY413" s="51">
        <v>12705408.209999999</v>
      </c>
      <c r="AZ413" s="51">
        <v>12832768.780000001</v>
      </c>
      <c r="BA413" s="51">
        <v>12679590.200000001</v>
      </c>
      <c r="BB413" s="51">
        <v>12767021.620000001</v>
      </c>
      <c r="BC413" s="51">
        <v>12670895.23</v>
      </c>
      <c r="BD413" s="51">
        <v>12670895.23</v>
      </c>
      <c r="BE413" s="51">
        <v>14199978.79738003</v>
      </c>
      <c r="BF413" s="51">
        <v>14072068.749563901</v>
      </c>
      <c r="BG413" s="51">
        <v>14208141.623079581</v>
      </c>
      <c r="BH413" s="51">
        <v>14191633.617611259</v>
      </c>
      <c r="BI413" s="51">
        <v>14175133.582620179</v>
      </c>
      <c r="BJ413" s="51">
        <v>14158641.539339159</v>
      </c>
      <c r="BK413" s="51">
        <v>14078199.79473131</v>
      </c>
      <c r="BL413" s="51">
        <v>14061553.419638289</v>
      </c>
      <c r="BM413" s="51">
        <v>14044914.646414898</v>
      </c>
      <c r="BN413" s="51">
        <v>14028283.49531202</v>
      </c>
      <c r="BO413" s="51">
        <v>13894772.543314271</v>
      </c>
      <c r="BP413" s="51">
        <v>13844453.612636311</v>
      </c>
      <c r="BQ413" s="51">
        <v>13844453.612636311</v>
      </c>
      <c r="BR413" s="51">
        <v>13827444.286648368</v>
      </c>
      <c r="BS413" s="51">
        <v>13781534.971028</v>
      </c>
      <c r="BT413" s="51">
        <v>13979059.04407634</v>
      </c>
      <c r="BU413" s="51">
        <v>13961764.957967231</v>
      </c>
      <c r="BV413" s="51">
        <v>13944476.748268079</v>
      </c>
      <c r="BW413" s="51">
        <v>13927194.430633251</v>
      </c>
      <c r="BX413" s="51">
        <v>13843533.720501691</v>
      </c>
      <c r="BY413" s="51">
        <v>13826086.39070273</v>
      </c>
      <c r="BZ413" s="51">
        <v>13808644.529082591</v>
      </c>
      <c r="CA413" s="51">
        <v>13791208.15020813</v>
      </c>
      <c r="CB413" s="51">
        <v>13652991.14785146</v>
      </c>
      <c r="CC413" s="51">
        <v>13635244.0120188</v>
      </c>
      <c r="CD413" s="51">
        <v>13635244.0120188</v>
      </c>
    </row>
    <row r="414" spans="1:82" hidden="1" x14ac:dyDescent="0.2">
      <c r="A414" s="50" t="s">
        <v>418</v>
      </c>
      <c r="B414" s="50" t="s">
        <v>144</v>
      </c>
      <c r="C414" s="50" t="s">
        <v>839</v>
      </c>
      <c r="D414" s="50" t="s">
        <v>840</v>
      </c>
      <c r="E414" s="51">
        <v>-732190.89</v>
      </c>
      <c r="F414" s="51">
        <v>-738602.93</v>
      </c>
      <c r="G414" s="51">
        <v>-845990.57</v>
      </c>
      <c r="H414" s="51">
        <v>-813121.18</v>
      </c>
      <c r="I414" s="51">
        <v>-952845.88</v>
      </c>
      <c r="J414" s="51">
        <v>-1194786.8400000001</v>
      </c>
      <c r="K414" s="51">
        <v>-895799.41</v>
      </c>
      <c r="L414" s="51">
        <v>-1002152.38</v>
      </c>
      <c r="M414" s="51">
        <v>-780354.56000000006</v>
      </c>
      <c r="N414" s="51">
        <v>-1196093.99</v>
      </c>
      <c r="O414" s="51">
        <v>-3157655.94</v>
      </c>
      <c r="P414" s="51">
        <v>-8009950.959999999</v>
      </c>
      <c r="Q414" s="51">
        <v>-8009950.959999999</v>
      </c>
      <c r="R414" s="51">
        <v>-4734998.17</v>
      </c>
      <c r="S414" s="51">
        <v>-3087967.76</v>
      </c>
      <c r="T414" s="51">
        <v>-4216929.21</v>
      </c>
      <c r="U414" s="51">
        <v>-2554337.4900000002</v>
      </c>
      <c r="V414" s="51">
        <v>-3775094.8200000003</v>
      </c>
      <c r="W414" s="51">
        <v>-4408361.6499999994</v>
      </c>
      <c r="X414" s="51">
        <v>-3727133.6100000003</v>
      </c>
      <c r="Y414" s="51">
        <v>-4653538.38</v>
      </c>
      <c r="Z414" s="51">
        <v>-4997155.8599999994</v>
      </c>
      <c r="AA414" s="51">
        <v>-3738438.0500000003</v>
      </c>
      <c r="AB414" s="51">
        <v>-3151212.65</v>
      </c>
      <c r="AC414" s="51">
        <v>-1879488.77</v>
      </c>
      <c r="AD414" s="51">
        <v>-1879488.77</v>
      </c>
      <c r="AE414" s="51">
        <v>-1684661.72</v>
      </c>
      <c r="AF414" s="51">
        <v>-2710931.14</v>
      </c>
      <c r="AG414" s="51">
        <v>-11422165.380000001</v>
      </c>
      <c r="AH414" s="51">
        <v>-5238335.62</v>
      </c>
      <c r="AI414" s="51">
        <v>-6231825.0599999996</v>
      </c>
      <c r="AJ414" s="51">
        <v>-5941435.6099999901</v>
      </c>
      <c r="AK414" s="51">
        <v>-4757490.74</v>
      </c>
      <c r="AL414" s="51">
        <v>-3911330.35</v>
      </c>
      <c r="AM414" s="51">
        <v>-3692156.2</v>
      </c>
      <c r="AN414" s="51">
        <v>-3667153.1900000004</v>
      </c>
      <c r="AO414" s="51">
        <v>-2384924.6799999997</v>
      </c>
      <c r="AP414" s="51">
        <v>-1548327.3600000003</v>
      </c>
      <c r="AQ414" s="51">
        <v>-1548327.3600000003</v>
      </c>
      <c r="AR414" s="51">
        <v>-1283154.8500000001</v>
      </c>
      <c r="AS414" s="51">
        <v>-1109992.1900000002</v>
      </c>
      <c r="AT414" s="51">
        <v>-1211949.25</v>
      </c>
      <c r="AU414" s="51">
        <v>-1155322.7</v>
      </c>
      <c r="AV414" s="51">
        <v>-1024979.84</v>
      </c>
      <c r="AW414" s="51">
        <v>-1029239.36</v>
      </c>
      <c r="AX414" s="51">
        <v>-1043016.6</v>
      </c>
      <c r="AY414" s="51">
        <v>-932558.74</v>
      </c>
      <c r="AZ414" s="51">
        <v>-504498.74</v>
      </c>
      <c r="BA414" s="51">
        <v>-646607.17999999993</v>
      </c>
      <c r="BB414" s="51">
        <v>-866230.62000000011</v>
      </c>
      <c r="BC414" s="51">
        <v>-698901.63</v>
      </c>
      <c r="BD414" s="51">
        <v>-698901.63</v>
      </c>
      <c r="BE414" s="51">
        <v>-698901.63</v>
      </c>
      <c r="BF414" s="51">
        <v>-698901.63</v>
      </c>
      <c r="BG414" s="51">
        <v>-698901.63</v>
      </c>
      <c r="BH414" s="51">
        <v>-698901.63</v>
      </c>
      <c r="BI414" s="51">
        <v>-698901.63</v>
      </c>
      <c r="BJ414" s="51">
        <v>-698901.63</v>
      </c>
      <c r="BK414" s="51">
        <v>-698901.63</v>
      </c>
      <c r="BL414" s="51">
        <v>-698901.63</v>
      </c>
      <c r="BM414" s="51">
        <v>-698901.63</v>
      </c>
      <c r="BN414" s="51">
        <v>-698901.63</v>
      </c>
      <c r="BO414" s="51">
        <v>-698901.63</v>
      </c>
      <c r="BP414" s="51">
        <v>-698901.63</v>
      </c>
      <c r="BQ414" s="51">
        <v>-698901.63</v>
      </c>
      <c r="BR414" s="51">
        <v>-698901.63</v>
      </c>
      <c r="BS414" s="51">
        <v>-698901.63</v>
      </c>
      <c r="BT414" s="51">
        <v>-698901.63</v>
      </c>
      <c r="BU414" s="51">
        <v>-698901.63</v>
      </c>
      <c r="BV414" s="51">
        <v>-698901.63</v>
      </c>
      <c r="BW414" s="51">
        <v>-698901.63</v>
      </c>
      <c r="BX414" s="51">
        <v>-698901.63</v>
      </c>
      <c r="BY414" s="51">
        <v>-698901.63</v>
      </c>
      <c r="BZ414" s="51">
        <v>-698901.63</v>
      </c>
      <c r="CA414" s="51">
        <v>-698901.63</v>
      </c>
      <c r="CB414" s="51">
        <v>-698901.63</v>
      </c>
      <c r="CC414" s="51">
        <v>-698901.63</v>
      </c>
      <c r="CD414" s="51">
        <v>-698901.63</v>
      </c>
    </row>
    <row r="415" spans="1:82" hidden="1" x14ac:dyDescent="0.2">
      <c r="A415" s="50" t="s">
        <v>418</v>
      </c>
      <c r="B415" s="50" t="s">
        <v>144</v>
      </c>
      <c r="C415" s="50" t="s">
        <v>841</v>
      </c>
      <c r="D415" s="50" t="s">
        <v>842</v>
      </c>
      <c r="E415" s="51">
        <v>-8756.5400000000009</v>
      </c>
      <c r="F415" s="51">
        <v>-8833.2099999999991</v>
      </c>
      <c r="G415" s="51">
        <v>-10117.5</v>
      </c>
      <c r="H415" s="51">
        <v>-9724.4</v>
      </c>
      <c r="I415" s="51">
        <v>-11395.41</v>
      </c>
      <c r="J415" s="51">
        <v>-14288.86</v>
      </c>
      <c r="K415" s="51">
        <v>-10713.16</v>
      </c>
      <c r="L415" s="51">
        <v>-11985.06</v>
      </c>
      <c r="M415" s="51">
        <v>-9332.49</v>
      </c>
      <c r="N415" s="51">
        <v>-14304.43</v>
      </c>
      <c r="O415" s="51">
        <v>-37763.42</v>
      </c>
      <c r="P415" s="51">
        <v>-95793.66</v>
      </c>
      <c r="Q415" s="51">
        <v>-95793.66</v>
      </c>
      <c r="R415" s="51">
        <v>-56627.4</v>
      </c>
      <c r="S415" s="51">
        <v>-36930.020000000004</v>
      </c>
      <c r="T415" s="51">
        <v>-50431.67</v>
      </c>
      <c r="U415" s="51">
        <v>-30548.179999999997</v>
      </c>
      <c r="V415" s="51">
        <v>-45147.64</v>
      </c>
      <c r="W415" s="51">
        <v>-52721.08</v>
      </c>
      <c r="X415" s="51">
        <v>-44574.05</v>
      </c>
      <c r="Y415" s="51">
        <v>-55653.23</v>
      </c>
      <c r="Z415" s="51">
        <v>-59762.66</v>
      </c>
      <c r="AA415" s="51">
        <v>-44709.240000000005</v>
      </c>
      <c r="AB415" s="51">
        <v>-37686.409999999996</v>
      </c>
      <c r="AC415" s="51">
        <v>-22477.410000000003</v>
      </c>
      <c r="AD415" s="51">
        <v>-22477.410000000003</v>
      </c>
      <c r="AE415" s="51">
        <v>-20147.400000000001</v>
      </c>
      <c r="AF415" s="51">
        <v>-32420.89</v>
      </c>
      <c r="AG415" s="51">
        <v>-136601.46</v>
      </c>
      <c r="AH415" s="51">
        <v>-62647</v>
      </c>
      <c r="AI415" s="51">
        <v>-74528.479999999996</v>
      </c>
      <c r="AJ415" s="51">
        <v>-71055.600000000006</v>
      </c>
      <c r="AK415" s="51">
        <v>-56896.38</v>
      </c>
      <c r="AL415" s="51">
        <v>-46776.86</v>
      </c>
      <c r="AM415" s="51">
        <v>-44155.7</v>
      </c>
      <c r="AN415" s="51">
        <v>-43856.67</v>
      </c>
      <c r="AO415" s="51">
        <v>-28522.07</v>
      </c>
      <c r="AP415" s="51">
        <v>-18516.919999999998</v>
      </c>
      <c r="AQ415" s="51">
        <v>-18516.919999999998</v>
      </c>
      <c r="AR415" s="51">
        <v>-15345.639999999998</v>
      </c>
      <c r="AS415" s="51">
        <v>-13274.72</v>
      </c>
      <c r="AT415" s="51">
        <v>-14494.06</v>
      </c>
      <c r="AU415" s="51">
        <v>-13816.84</v>
      </c>
      <c r="AV415" s="51">
        <v>-12258.05</v>
      </c>
      <c r="AW415" s="51">
        <v>-12309</v>
      </c>
      <c r="AX415" s="51">
        <v>-12473.77</v>
      </c>
      <c r="AY415" s="51">
        <v>-11152.79</v>
      </c>
      <c r="AZ415" s="51">
        <v>-6033.4600000000009</v>
      </c>
      <c r="BA415" s="51">
        <v>-7732.99</v>
      </c>
      <c r="BB415" s="51">
        <v>-10359.540000000001</v>
      </c>
      <c r="BC415" s="51">
        <v>-8358.3900000000012</v>
      </c>
      <c r="BD415" s="51">
        <v>-8358.3900000000012</v>
      </c>
      <c r="BE415" s="51">
        <v>-8358.3900000000012</v>
      </c>
      <c r="BF415" s="51">
        <v>-8358.3900000000012</v>
      </c>
      <c r="BG415" s="51">
        <v>-8358.3900000000012</v>
      </c>
      <c r="BH415" s="51">
        <v>-8358.3900000000012</v>
      </c>
      <c r="BI415" s="51">
        <v>-8358.3900000000012</v>
      </c>
      <c r="BJ415" s="51">
        <v>-8358.3900000000012</v>
      </c>
      <c r="BK415" s="51">
        <v>-8358.3900000000012</v>
      </c>
      <c r="BL415" s="51">
        <v>-8358.3900000000012</v>
      </c>
      <c r="BM415" s="51">
        <v>-8358.3900000000012</v>
      </c>
      <c r="BN415" s="51">
        <v>-8358.3900000000012</v>
      </c>
      <c r="BO415" s="51">
        <v>-8358.3900000000012</v>
      </c>
      <c r="BP415" s="51">
        <v>-8358.3900000000012</v>
      </c>
      <c r="BQ415" s="51">
        <v>-8358.3900000000012</v>
      </c>
      <c r="BR415" s="51">
        <v>-8358.3900000000012</v>
      </c>
      <c r="BS415" s="51">
        <v>-8358.3900000000012</v>
      </c>
      <c r="BT415" s="51">
        <v>-8358.3900000000012</v>
      </c>
      <c r="BU415" s="51">
        <v>-8358.3900000000012</v>
      </c>
      <c r="BV415" s="51">
        <v>-8358.3900000000012</v>
      </c>
      <c r="BW415" s="51">
        <v>-8358.3900000000012</v>
      </c>
      <c r="BX415" s="51">
        <v>-8358.3900000000012</v>
      </c>
      <c r="BY415" s="51">
        <v>-8358.3900000000012</v>
      </c>
      <c r="BZ415" s="51">
        <v>-8358.3900000000012</v>
      </c>
      <c r="CA415" s="51">
        <v>-8358.3900000000012</v>
      </c>
      <c r="CB415" s="51">
        <v>-8358.3900000000012</v>
      </c>
      <c r="CC415" s="51">
        <v>-8358.3900000000012</v>
      </c>
      <c r="CD415" s="51">
        <v>-8358.3900000000012</v>
      </c>
    </row>
    <row r="416" spans="1:82" hidden="1" x14ac:dyDescent="0.2">
      <c r="A416" s="50" t="s">
        <v>418</v>
      </c>
      <c r="B416" s="50" t="s">
        <v>144</v>
      </c>
      <c r="C416" s="50" t="s">
        <v>185</v>
      </c>
      <c r="D416" s="50" t="s">
        <v>843</v>
      </c>
      <c r="E416" s="51">
        <v>-631739147.14999998</v>
      </c>
      <c r="F416" s="51">
        <v>-523165134.10999995</v>
      </c>
      <c r="G416" s="51">
        <v>-559321008.68999994</v>
      </c>
      <c r="H416" s="51">
        <v>-557687579.40999997</v>
      </c>
      <c r="I416" s="51">
        <v>-587800189.00999999</v>
      </c>
      <c r="J416" s="51">
        <v>-645602192.63000011</v>
      </c>
      <c r="K416" s="51">
        <v>-653339256.93999994</v>
      </c>
      <c r="L416" s="51">
        <v>-581564191.79000008</v>
      </c>
      <c r="M416" s="51">
        <v>-624683034.38999999</v>
      </c>
      <c r="N416" s="51">
        <v>-596751068.41999996</v>
      </c>
      <c r="O416" s="51">
        <v>-588355899.8599999</v>
      </c>
      <c r="P416" s="51">
        <v>-615497124.79000008</v>
      </c>
      <c r="Q416" s="51">
        <v>-615497124.79000008</v>
      </c>
      <c r="R416" s="51">
        <v>-591731663.19000018</v>
      </c>
      <c r="S416" s="51">
        <v>-529574748.15999991</v>
      </c>
      <c r="T416" s="51">
        <v>-614728719.90999985</v>
      </c>
      <c r="U416" s="51">
        <v>-641147476.25999951</v>
      </c>
      <c r="V416" s="51">
        <v>-625470154.13000011</v>
      </c>
      <c r="W416" s="51">
        <v>-676975063.88</v>
      </c>
      <c r="X416" s="51">
        <v>-660548522.47000003</v>
      </c>
      <c r="Y416" s="51">
        <v>-686323354.30999982</v>
      </c>
      <c r="Z416" s="51">
        <v>-667676016.9200002</v>
      </c>
      <c r="AA416" s="51">
        <v>-695733128.76000023</v>
      </c>
      <c r="AB416" s="51">
        <v>-826785218.6099999</v>
      </c>
      <c r="AC416" s="51">
        <v>-798363047.3599999</v>
      </c>
      <c r="AD416" s="51">
        <v>-798363047.3599999</v>
      </c>
      <c r="AE416" s="51">
        <v>-656312695.80999982</v>
      </c>
      <c r="AF416" s="51">
        <v>-612152585.40000021</v>
      </c>
      <c r="AG416" s="51">
        <v>-621989421.97999978</v>
      </c>
      <c r="AH416" s="51">
        <v>-817463579.95999897</v>
      </c>
      <c r="AI416" s="51">
        <v>-744622987.4799999</v>
      </c>
      <c r="AJ416" s="51">
        <v>-691566643.08999991</v>
      </c>
      <c r="AK416" s="51">
        <v>-707539209.97000003</v>
      </c>
      <c r="AL416" s="51">
        <v>-693135527.33999991</v>
      </c>
      <c r="AM416" s="51">
        <v>-728599386.36999989</v>
      </c>
      <c r="AN416" s="51">
        <v>-704005927.78999972</v>
      </c>
      <c r="AO416" s="51">
        <v>-715465103.77000022</v>
      </c>
      <c r="AP416" s="51">
        <v>-668698060.25999975</v>
      </c>
      <c r="AQ416" s="51">
        <v>-668698060.25999975</v>
      </c>
      <c r="AR416" s="51">
        <v>-655767567.2700001</v>
      </c>
      <c r="AS416" s="51">
        <v>-771602678.16000009</v>
      </c>
      <c r="AT416" s="51">
        <v>-802556518.14000022</v>
      </c>
      <c r="AU416" s="51">
        <v>-699792127.30000019</v>
      </c>
      <c r="AV416" s="51">
        <v>-770271506.60999978</v>
      </c>
      <c r="AW416" s="51">
        <v>-784087652.63</v>
      </c>
      <c r="AX416" s="51">
        <v>-828985519.6500001</v>
      </c>
      <c r="AY416" s="51">
        <v>-939313520.84000015</v>
      </c>
      <c r="AZ416" s="51">
        <v>-1010432056.5599999</v>
      </c>
      <c r="BA416" s="51">
        <v>-1105375798.8599999</v>
      </c>
      <c r="BB416" s="51">
        <v>-1126713080.8099997</v>
      </c>
      <c r="BC416" s="51">
        <v>-1063737873.0800002</v>
      </c>
      <c r="BD416" s="51">
        <v>-1063737873.0800002</v>
      </c>
      <c r="BE416" s="51">
        <v>-965100436.12023747</v>
      </c>
      <c r="BF416" s="51">
        <v>-846392146.47111893</v>
      </c>
      <c r="BG416" s="51">
        <v>-823959102.62416339</v>
      </c>
      <c r="BH416" s="51">
        <v>-792768765.31396341</v>
      </c>
      <c r="BI416" s="51">
        <v>-828230031.93891191</v>
      </c>
      <c r="BJ416" s="51">
        <v>-874879290.63545883</v>
      </c>
      <c r="BK416" s="51">
        <v>-844455494.75336623</v>
      </c>
      <c r="BL416" s="51">
        <v>-848484895.86023772</v>
      </c>
      <c r="BM416" s="51">
        <v>-849829381.83913779</v>
      </c>
      <c r="BN416" s="51">
        <v>-815783090.07716238</v>
      </c>
      <c r="BO416" s="51">
        <v>-826614890.26271868</v>
      </c>
      <c r="BP416" s="51">
        <v>-840393265.34522021</v>
      </c>
      <c r="BQ416" s="51">
        <v>-840393265.34522021</v>
      </c>
      <c r="BR416" s="51">
        <v>-916585466.85666323</v>
      </c>
      <c r="BS416" s="51">
        <v>-873223447.97205961</v>
      </c>
      <c r="BT416" s="51">
        <v>-870669778.42617667</v>
      </c>
      <c r="BU416" s="51">
        <v>-883337451.99592996</v>
      </c>
      <c r="BV416" s="51">
        <v>-898877459.94408584</v>
      </c>
      <c r="BW416" s="51">
        <v>-957060837.98520982</v>
      </c>
      <c r="BX416" s="51">
        <v>-962229631.27914512</v>
      </c>
      <c r="BY416" s="51">
        <v>-959542535.5848192</v>
      </c>
      <c r="BZ416" s="51">
        <v>-951423644.81426096</v>
      </c>
      <c r="CA416" s="51">
        <v>-923190436.16990292</v>
      </c>
      <c r="CB416" s="51">
        <v>-1010930534.5274999</v>
      </c>
      <c r="CC416" s="51">
        <v>-906263448.60825515</v>
      </c>
      <c r="CD416" s="51">
        <v>-906263448.60825515</v>
      </c>
    </row>
    <row r="417" spans="1:82" hidden="1" x14ac:dyDescent="0.2">
      <c r="A417" s="50" t="s">
        <v>418</v>
      </c>
      <c r="B417" s="50" t="s">
        <v>144</v>
      </c>
      <c r="C417" s="50" t="s">
        <v>844</v>
      </c>
      <c r="D417" s="50" t="s">
        <v>845</v>
      </c>
      <c r="E417" s="51">
        <v>-948636.14</v>
      </c>
      <c r="F417" s="51">
        <v>-12085387.710000001</v>
      </c>
      <c r="G417" s="51">
        <v>-1069.94</v>
      </c>
      <c r="H417" s="51">
        <v>-458802.91</v>
      </c>
      <c r="I417" s="51">
        <v>-167972.18</v>
      </c>
      <c r="J417" s="51">
        <v>-331126.94</v>
      </c>
      <c r="K417" s="51">
        <v>-91442.75</v>
      </c>
      <c r="L417" s="51">
        <v>-72007.509999999995</v>
      </c>
      <c r="M417" s="51">
        <v>-6635551.9100000001</v>
      </c>
      <c r="N417" s="51">
        <v>-424059.87000000011</v>
      </c>
      <c r="O417" s="51">
        <v>-18663062.810000002</v>
      </c>
      <c r="P417" s="51">
        <v>-63149.939999997616</v>
      </c>
      <c r="Q417" s="51">
        <v>-63149.939999997616</v>
      </c>
      <c r="R417" s="51">
        <v>-164694.16999999998</v>
      </c>
      <c r="S417" s="51">
        <v>-430725.99</v>
      </c>
      <c r="T417" s="51">
        <v>-1114247.5899999999</v>
      </c>
      <c r="U417" s="51">
        <v>-474576.22000000009</v>
      </c>
      <c r="V417" s="51">
        <v>-8285999.5299999993</v>
      </c>
      <c r="W417" s="51">
        <v>-8732902.4100000001</v>
      </c>
      <c r="X417" s="51">
        <v>-7983031.8200000003</v>
      </c>
      <c r="Y417" s="51">
        <v>-8765739.75</v>
      </c>
      <c r="Z417" s="51">
        <v>-8377387.4000000004</v>
      </c>
      <c r="AA417" s="51">
        <v>-14436076.32</v>
      </c>
      <c r="AB417" s="51">
        <v>-724846.40000000037</v>
      </c>
      <c r="AC417" s="51">
        <v>-14061.130000000005</v>
      </c>
      <c r="AD417" s="51">
        <v>-14061.130000000005</v>
      </c>
      <c r="AE417" s="51">
        <v>-18136.55</v>
      </c>
      <c r="AF417" s="51">
        <v>-4841525.8999999994</v>
      </c>
      <c r="AG417" s="51">
        <v>-510633.6</v>
      </c>
      <c r="AH417" s="51">
        <v>-378376.08</v>
      </c>
      <c r="AI417" s="51">
        <v>-9843494.8900000006</v>
      </c>
      <c r="AJ417" s="51">
        <v>-9875661.3399999999</v>
      </c>
      <c r="AK417" s="51">
        <v>-10633694.859999999</v>
      </c>
      <c r="AL417" s="51">
        <v>-10168519.5</v>
      </c>
      <c r="AM417" s="51">
        <v>-8857029.9600000009</v>
      </c>
      <c r="AN417" s="51">
        <v>-1498684.1100000013</v>
      </c>
      <c r="AO417" s="51">
        <v>-2217120.59</v>
      </c>
      <c r="AP417" s="51">
        <v>-853863.62999999989</v>
      </c>
      <c r="AQ417" s="51">
        <v>-853863.62999999989</v>
      </c>
      <c r="AR417" s="51">
        <v>-379978.54</v>
      </c>
      <c r="AS417" s="51">
        <v>-15252297.51</v>
      </c>
      <c r="AT417" s="51">
        <v>-16229997.539999999</v>
      </c>
      <c r="AU417" s="51">
        <v>-2933312.6499999985</v>
      </c>
      <c r="AV417" s="51">
        <v>-2495781.2999999998</v>
      </c>
      <c r="AW417" s="51">
        <v>-2095190.0399999998</v>
      </c>
      <c r="AX417" s="51">
        <v>-7127421.46</v>
      </c>
      <c r="AY417" s="51">
        <v>-3079186.84</v>
      </c>
      <c r="AZ417" s="51">
        <v>-3625672.8899999997</v>
      </c>
      <c r="BA417" s="51">
        <v>-3291393.17</v>
      </c>
      <c r="BB417" s="51">
        <v>-8917874.5999999996</v>
      </c>
      <c r="BC417" s="51">
        <v>-3584591.6799999997</v>
      </c>
      <c r="BD417" s="51">
        <v>-3584591.6799999997</v>
      </c>
      <c r="BE417" s="51">
        <v>4860095.7399999797</v>
      </c>
      <c r="BF417" s="51">
        <v>4860095.7399999797</v>
      </c>
      <c r="BG417" s="51">
        <v>4860095.7399999797</v>
      </c>
      <c r="BH417" s="51">
        <v>4860095.7399999797</v>
      </c>
      <c r="BI417" s="51">
        <v>4860095.7399999797</v>
      </c>
      <c r="BJ417" s="51">
        <v>4860095.7399999797</v>
      </c>
      <c r="BK417" s="51">
        <v>4860095.7399999797</v>
      </c>
      <c r="BL417" s="51">
        <v>4860095.7399999797</v>
      </c>
      <c r="BM417" s="51">
        <v>4860095.7399999797</v>
      </c>
      <c r="BN417" s="51">
        <v>4860095.7399999797</v>
      </c>
      <c r="BO417" s="51">
        <v>4860095.7399999797</v>
      </c>
      <c r="BP417" s="51">
        <v>4860095.7399999797</v>
      </c>
      <c r="BQ417" s="51">
        <v>4860095.7399999797</v>
      </c>
      <c r="BR417" s="51">
        <v>4860095.7399999797</v>
      </c>
      <c r="BS417" s="51">
        <v>4860095.7399999797</v>
      </c>
      <c r="BT417" s="51">
        <v>4860095.7399999797</v>
      </c>
      <c r="BU417" s="51">
        <v>4860095.7399999797</v>
      </c>
      <c r="BV417" s="51">
        <v>4860095.7399999797</v>
      </c>
      <c r="BW417" s="51">
        <v>4860095.7399999797</v>
      </c>
      <c r="BX417" s="51">
        <v>4860095.7399999797</v>
      </c>
      <c r="BY417" s="51">
        <v>4860095.7399999797</v>
      </c>
      <c r="BZ417" s="51">
        <v>4860095.7399999797</v>
      </c>
      <c r="CA417" s="51">
        <v>4860095.7399999797</v>
      </c>
      <c r="CB417" s="51">
        <v>4860095.7399999797</v>
      </c>
      <c r="CC417" s="51">
        <v>4860095.7399999797</v>
      </c>
      <c r="CD417" s="51">
        <v>4860095.7399999797</v>
      </c>
    </row>
    <row r="418" spans="1:82" hidden="1" x14ac:dyDescent="0.2">
      <c r="A418" s="50" t="s">
        <v>418</v>
      </c>
      <c r="B418" s="50" t="s">
        <v>144</v>
      </c>
      <c r="C418" s="50" t="s">
        <v>846</v>
      </c>
      <c r="D418" s="50" t="s">
        <v>847</v>
      </c>
      <c r="E418" s="51">
        <v>208421860.81</v>
      </c>
      <c r="F418" s="51">
        <v>212536034.96000001</v>
      </c>
      <c r="G418" s="51">
        <v>285667216.77999997</v>
      </c>
      <c r="H418" s="51">
        <v>180652361.22</v>
      </c>
      <c r="I418" s="51">
        <v>214200527.40000001</v>
      </c>
      <c r="J418" s="51">
        <v>238470256.84</v>
      </c>
      <c r="K418" s="51">
        <v>224610683</v>
      </c>
      <c r="L418" s="51">
        <v>163836969.22</v>
      </c>
      <c r="M418" s="51">
        <v>211277594.26000002</v>
      </c>
      <c r="N418" s="51">
        <v>189436043.68000001</v>
      </c>
      <c r="O418" s="51">
        <v>237743797.14000002</v>
      </c>
      <c r="P418" s="51">
        <v>9138667.7900000215</v>
      </c>
      <c r="Q418" s="51">
        <v>9138667.7900000215</v>
      </c>
      <c r="R418" s="51">
        <v>73785003.319999993</v>
      </c>
      <c r="S418" s="51">
        <v>30296121.340000004</v>
      </c>
      <c r="T418" s="51">
        <v>92028135.620000005</v>
      </c>
      <c r="U418" s="51">
        <v>116171697.74000001</v>
      </c>
      <c r="V418" s="51">
        <v>84126062.489999995</v>
      </c>
      <c r="W418" s="51">
        <v>198977767.99000001</v>
      </c>
      <c r="X418" s="51">
        <v>158557819.75999999</v>
      </c>
      <c r="Y418" s="51">
        <v>203241936.67000002</v>
      </c>
      <c r="Z418" s="51">
        <v>238696802.07999998</v>
      </c>
      <c r="AA418" s="51">
        <v>276911165.17000002</v>
      </c>
      <c r="AB418" s="51">
        <v>-154726829.55999994</v>
      </c>
      <c r="AC418" s="51">
        <v>421893987.23000002</v>
      </c>
      <c r="AD418" s="51">
        <v>421893987.23000002</v>
      </c>
      <c r="AE418" s="51">
        <v>279791630.59999996</v>
      </c>
      <c r="AF418" s="51">
        <v>213495948.62</v>
      </c>
      <c r="AG418" s="51">
        <v>234112069.68000001</v>
      </c>
      <c r="AH418" s="51">
        <v>391075491.38999993</v>
      </c>
      <c r="AI418" s="51">
        <v>301497929.88999999</v>
      </c>
      <c r="AJ418" s="51">
        <v>236013721.85000002</v>
      </c>
      <c r="AK418" s="51">
        <v>298151178.55000001</v>
      </c>
      <c r="AL418" s="51">
        <v>215465277.31999987</v>
      </c>
      <c r="AM418" s="51">
        <v>274560144.5</v>
      </c>
      <c r="AN418" s="51">
        <v>270760480.38999999</v>
      </c>
      <c r="AO418" s="51">
        <v>-323931200.38</v>
      </c>
      <c r="AP418" s="51">
        <v>203961198.12999997</v>
      </c>
      <c r="AQ418" s="51">
        <v>203961198.12999997</v>
      </c>
      <c r="AR418" s="51">
        <v>198700826.90000001</v>
      </c>
      <c r="AS418" s="51">
        <v>260249323.41999999</v>
      </c>
      <c r="AT418" s="51">
        <v>292984859.25999999</v>
      </c>
      <c r="AU418" s="51">
        <v>248771339.28999996</v>
      </c>
      <c r="AV418" s="51">
        <v>256947026.61999997</v>
      </c>
      <c r="AW418" s="51">
        <v>248744411.71000004</v>
      </c>
      <c r="AX418" s="51">
        <v>248840838.22999999</v>
      </c>
      <c r="AY418" s="51">
        <v>283822901.25</v>
      </c>
      <c r="AZ418" s="51">
        <v>322586463.50999999</v>
      </c>
      <c r="BA418" s="51">
        <v>382576575.55000007</v>
      </c>
      <c r="BB418" s="51">
        <v>367044621.46000004</v>
      </c>
      <c r="BC418" s="51">
        <v>421181188.94999993</v>
      </c>
      <c r="BD418" s="51">
        <v>421181188.94999993</v>
      </c>
      <c r="BE418" s="51">
        <v>416307032.20999992</v>
      </c>
      <c r="BF418" s="51">
        <v>416307032.20999992</v>
      </c>
      <c r="BG418" s="51">
        <v>416307032.20999992</v>
      </c>
      <c r="BH418" s="51">
        <v>416307032.20999992</v>
      </c>
      <c r="BI418" s="51">
        <v>416307032.20999992</v>
      </c>
      <c r="BJ418" s="51">
        <v>416307032.20999992</v>
      </c>
      <c r="BK418" s="51">
        <v>416307032.20999992</v>
      </c>
      <c r="BL418" s="51">
        <v>416307032.20999992</v>
      </c>
      <c r="BM418" s="51">
        <v>416307032.20999992</v>
      </c>
      <c r="BN418" s="51">
        <v>416307032.20999992</v>
      </c>
      <c r="BO418" s="51">
        <v>416307032.20999992</v>
      </c>
      <c r="BP418" s="51">
        <v>416307032.20999992</v>
      </c>
      <c r="BQ418" s="51">
        <v>416307032.20999992</v>
      </c>
      <c r="BR418" s="51">
        <v>416307032.20999992</v>
      </c>
      <c r="BS418" s="51">
        <v>416307032.20999992</v>
      </c>
      <c r="BT418" s="51">
        <v>416307032.20999992</v>
      </c>
      <c r="BU418" s="51">
        <v>416307032.20999992</v>
      </c>
      <c r="BV418" s="51">
        <v>416307032.20999992</v>
      </c>
      <c r="BW418" s="51">
        <v>416307032.20999992</v>
      </c>
      <c r="BX418" s="51">
        <v>416307032.20999992</v>
      </c>
      <c r="BY418" s="51">
        <v>416307032.20999992</v>
      </c>
      <c r="BZ418" s="51">
        <v>416307032.20999992</v>
      </c>
      <c r="CA418" s="51">
        <v>416307032.20999992</v>
      </c>
      <c r="CB418" s="51">
        <v>416307032.20999992</v>
      </c>
      <c r="CC418" s="51">
        <v>416307032.20999992</v>
      </c>
      <c r="CD418" s="51">
        <v>416307032.20999992</v>
      </c>
    </row>
    <row r="419" spans="1:82" hidden="1" x14ac:dyDescent="0.2">
      <c r="A419" s="50" t="s">
        <v>418</v>
      </c>
      <c r="B419" s="50" t="s">
        <v>144</v>
      </c>
      <c r="C419" s="50" t="s">
        <v>848</v>
      </c>
      <c r="D419" s="50" t="s">
        <v>849</v>
      </c>
      <c r="E419" s="51">
        <v>0</v>
      </c>
      <c r="F419" s="51">
        <v>0</v>
      </c>
      <c r="G419" s="51">
        <v>0</v>
      </c>
      <c r="H419" s="51">
        <v>0</v>
      </c>
      <c r="I419" s="51">
        <v>0</v>
      </c>
      <c r="J419" s="51">
        <v>0</v>
      </c>
      <c r="K419" s="51">
        <v>0</v>
      </c>
      <c r="L419" s="51">
        <v>0</v>
      </c>
      <c r="M419" s="51">
        <v>0</v>
      </c>
      <c r="N419" s="51">
        <v>0</v>
      </c>
      <c r="O419" s="51">
        <v>0</v>
      </c>
      <c r="P419" s="51">
        <v>0</v>
      </c>
      <c r="Q419" s="51">
        <v>0</v>
      </c>
      <c r="R419" s="51">
        <v>-990882.93</v>
      </c>
      <c r="S419" s="51">
        <v>0</v>
      </c>
      <c r="T419" s="51">
        <v>-4855422.29</v>
      </c>
      <c r="U419" s="51">
        <v>-1462931.16</v>
      </c>
      <c r="V419" s="51">
        <v>-1381433.04</v>
      </c>
      <c r="W419" s="51">
        <v>-870002.12</v>
      </c>
      <c r="X419" s="51">
        <v>-597032.54</v>
      </c>
      <c r="Y419" s="51">
        <v>-225620.54000000004</v>
      </c>
      <c r="Z419" s="51">
        <v>-400847.72</v>
      </c>
      <c r="AA419" s="51">
        <v>-288721.39999999997</v>
      </c>
      <c r="AB419" s="51">
        <v>-159503.55000000002</v>
      </c>
      <c r="AC419" s="51">
        <v>-341373.65</v>
      </c>
      <c r="AD419" s="51">
        <v>-341373.65</v>
      </c>
      <c r="AE419" s="51">
        <v>-847891.76</v>
      </c>
      <c r="AF419" s="51">
        <v>-1221767.93</v>
      </c>
      <c r="AG419" s="51">
        <v>-33218819.210000001</v>
      </c>
      <c r="AH419" s="51">
        <v>-33115745.460000001</v>
      </c>
      <c r="AI419" s="51">
        <v>-33084727.98</v>
      </c>
      <c r="AJ419" s="51">
        <v>-85724</v>
      </c>
      <c r="AK419" s="51">
        <v>-644047.01</v>
      </c>
      <c r="AL419" s="51">
        <v>-29185</v>
      </c>
      <c r="AM419" s="51">
        <v>-71035</v>
      </c>
      <c r="AN419" s="51">
        <v>0</v>
      </c>
      <c r="AO419" s="51">
        <v>0</v>
      </c>
      <c r="AP419" s="51">
        <v>0</v>
      </c>
      <c r="AQ419" s="51">
        <v>0</v>
      </c>
      <c r="AR419" s="51">
        <v>0</v>
      </c>
      <c r="AS419" s="51">
        <v>0</v>
      </c>
      <c r="AT419" s="51">
        <v>0</v>
      </c>
      <c r="AU419" s="51">
        <v>0</v>
      </c>
      <c r="AV419" s="51">
        <v>0</v>
      </c>
      <c r="AW419" s="51">
        <v>0</v>
      </c>
      <c r="AX419" s="51">
        <v>0</v>
      </c>
      <c r="AY419" s="51">
        <v>0</v>
      </c>
      <c r="AZ419" s="51">
        <v>20284971.41</v>
      </c>
      <c r="BA419" s="51">
        <v>0</v>
      </c>
      <c r="BB419" s="51">
        <v>0</v>
      </c>
      <c r="BC419" s="51">
        <v>0</v>
      </c>
      <c r="BD419" s="51">
        <v>0</v>
      </c>
      <c r="BE419" s="51">
        <v>0</v>
      </c>
      <c r="BF419" s="51">
        <v>0</v>
      </c>
      <c r="BG419" s="51">
        <v>0</v>
      </c>
      <c r="BH419" s="51">
        <v>0</v>
      </c>
      <c r="BI419" s="51">
        <v>0</v>
      </c>
      <c r="BJ419" s="51">
        <v>0</v>
      </c>
      <c r="BK419" s="51">
        <v>0</v>
      </c>
      <c r="BL419" s="51">
        <v>0</v>
      </c>
      <c r="BM419" s="51">
        <v>0</v>
      </c>
      <c r="BN419" s="51">
        <v>0</v>
      </c>
      <c r="BO419" s="51">
        <v>0</v>
      </c>
      <c r="BP419" s="51">
        <v>0</v>
      </c>
      <c r="BQ419" s="51">
        <v>0</v>
      </c>
      <c r="BR419" s="51">
        <v>0</v>
      </c>
      <c r="BS419" s="51">
        <v>0</v>
      </c>
      <c r="BT419" s="51">
        <v>0</v>
      </c>
      <c r="BU419" s="51">
        <v>0</v>
      </c>
      <c r="BV419" s="51">
        <v>0</v>
      </c>
      <c r="BW419" s="51">
        <v>0</v>
      </c>
      <c r="BX419" s="51">
        <v>0</v>
      </c>
      <c r="BY419" s="51">
        <v>0</v>
      </c>
      <c r="BZ419" s="51">
        <v>0</v>
      </c>
      <c r="CA419" s="51">
        <v>0</v>
      </c>
      <c r="CB419" s="51">
        <v>0</v>
      </c>
      <c r="CC419" s="51">
        <v>0</v>
      </c>
      <c r="CD419" s="51">
        <v>0</v>
      </c>
    </row>
    <row r="420" spans="1:82" hidden="1" x14ac:dyDescent="0.2">
      <c r="A420" s="50" t="s">
        <v>418</v>
      </c>
      <c r="B420" s="50" t="s">
        <v>144</v>
      </c>
      <c r="C420" s="50" t="s">
        <v>850</v>
      </c>
      <c r="D420" s="50" t="s">
        <v>851</v>
      </c>
      <c r="E420" s="51">
        <v>-403817.15</v>
      </c>
      <c r="F420" s="51">
        <v>-361127.2</v>
      </c>
      <c r="G420" s="51">
        <v>-403961.5</v>
      </c>
      <c r="H420" s="51">
        <v>-386060.2</v>
      </c>
      <c r="I420" s="51">
        <v>-783870.63</v>
      </c>
      <c r="J420" s="51">
        <v>-386670.99</v>
      </c>
      <c r="K420" s="51">
        <v>-367147.53</v>
      </c>
      <c r="L420" s="51">
        <v>-314114.40999999997</v>
      </c>
      <c r="M420" s="51">
        <v>0</v>
      </c>
      <c r="N420" s="51">
        <v>-58424.6</v>
      </c>
      <c r="O420" s="51">
        <v>-351010.54</v>
      </c>
      <c r="P420" s="51">
        <v>-344612.04</v>
      </c>
      <c r="Q420" s="51">
        <v>-344612.04</v>
      </c>
      <c r="R420" s="51">
        <v>-361490.76999999996</v>
      </c>
      <c r="S420" s="51">
        <v>-317764.12</v>
      </c>
      <c r="T420" s="51">
        <v>-351656.29</v>
      </c>
      <c r="U420" s="51">
        <v>-337295.18</v>
      </c>
      <c r="V420" s="51">
        <v>-345026.47</v>
      </c>
      <c r="W420" s="51">
        <v>-330531.70999999996</v>
      </c>
      <c r="X420" s="51">
        <v>-344983.16000000003</v>
      </c>
      <c r="Y420" s="51">
        <v>-346221.01999999996</v>
      </c>
      <c r="Z420" s="51">
        <v>-333577.31</v>
      </c>
      <c r="AA420" s="51">
        <v>-89549.72</v>
      </c>
      <c r="AB420" s="51">
        <v>-307676.79999999999</v>
      </c>
      <c r="AC420" s="51">
        <v>-356782.17</v>
      </c>
      <c r="AD420" s="51">
        <v>-356782.17</v>
      </c>
      <c r="AE420" s="51">
        <v>-357099.12</v>
      </c>
      <c r="AF420" s="51">
        <v>-270997.33</v>
      </c>
      <c r="AG420" s="51">
        <v>0</v>
      </c>
      <c r="AH420" s="51">
        <v>-364070.37</v>
      </c>
      <c r="AI420" s="51">
        <v>-330326.67</v>
      </c>
      <c r="AJ420" s="51">
        <v>-316529.32</v>
      </c>
      <c r="AK420" s="51">
        <v>-315420.03999999998</v>
      </c>
      <c r="AL420" s="51">
        <v>-320643.40999999997</v>
      </c>
      <c r="AM420" s="51">
        <v>-321227.05</v>
      </c>
      <c r="AN420" s="51">
        <v>-332537.58999999997</v>
      </c>
      <c r="AO420" s="51">
        <v>-326097.24000000005</v>
      </c>
      <c r="AP420" s="51">
        <v>-338665.32</v>
      </c>
      <c r="AQ420" s="51">
        <v>-338665.32</v>
      </c>
      <c r="AR420" s="51">
        <v>-320730.01</v>
      </c>
      <c r="AS420" s="51">
        <v>-311024.94</v>
      </c>
      <c r="AT420" s="51">
        <v>-341235.62</v>
      </c>
      <c r="AU420" s="51">
        <v>-337012.82</v>
      </c>
      <c r="AV420" s="51">
        <v>-338834.74</v>
      </c>
      <c r="AW420" s="51">
        <v>-328854.31</v>
      </c>
      <c r="AX420" s="51">
        <v>-339599.58</v>
      </c>
      <c r="AY420" s="51">
        <v>-331241.5</v>
      </c>
      <c r="AZ420" s="51">
        <v>0</v>
      </c>
      <c r="BA420" s="51">
        <v>-419791.72</v>
      </c>
      <c r="BB420" s="51">
        <v>-315511.32999999996</v>
      </c>
      <c r="BC420" s="51">
        <v>-323555.20000000001</v>
      </c>
      <c r="BD420" s="51">
        <v>-323555.20000000001</v>
      </c>
      <c r="BE420" s="51">
        <v>-1012300</v>
      </c>
      <c r="BF420" s="51">
        <v>-989806</v>
      </c>
      <c r="BG420" s="51">
        <v>-1011904</v>
      </c>
      <c r="BH420" s="51">
        <v>-876105</v>
      </c>
      <c r="BI420" s="51">
        <v>-947708</v>
      </c>
      <c r="BJ420" s="51">
        <v>-981106</v>
      </c>
      <c r="BK420" s="51">
        <v>-1038050</v>
      </c>
      <c r="BL420" s="51">
        <v>-978697</v>
      </c>
      <c r="BM420" s="51">
        <v>-1100678</v>
      </c>
      <c r="BN420" s="51">
        <v>-952932</v>
      </c>
      <c r="BO420" s="51">
        <v>-879782</v>
      </c>
      <c r="BP420" s="51">
        <v>-989784</v>
      </c>
      <c r="BQ420" s="51">
        <v>-989784</v>
      </c>
      <c r="BR420" s="51">
        <v>-972405</v>
      </c>
      <c r="BS420" s="51">
        <v>-861721</v>
      </c>
      <c r="BT420" s="51">
        <v>-931374</v>
      </c>
      <c r="BU420" s="51">
        <v>-846888</v>
      </c>
      <c r="BV420" s="51">
        <v>-882436</v>
      </c>
      <c r="BW420" s="51">
        <v>-829819</v>
      </c>
      <c r="BX420" s="51">
        <v>-936027</v>
      </c>
      <c r="BY420" s="51">
        <v>-907479</v>
      </c>
      <c r="BZ420" s="51">
        <v>-1101437</v>
      </c>
      <c r="CA420" s="51">
        <v>-938735</v>
      </c>
      <c r="CB420" s="51">
        <v>-890764</v>
      </c>
      <c r="CC420" s="51">
        <v>-992946</v>
      </c>
      <c r="CD420" s="51">
        <v>-992946</v>
      </c>
    </row>
    <row r="421" spans="1:82" hidden="1" x14ac:dyDescent="0.2">
      <c r="A421" s="50" t="s">
        <v>418</v>
      </c>
      <c r="B421" s="50" t="s">
        <v>144</v>
      </c>
      <c r="C421" s="50" t="s">
        <v>852</v>
      </c>
      <c r="D421" s="50" t="s">
        <v>853</v>
      </c>
      <c r="E421" s="51">
        <v>0</v>
      </c>
      <c r="F421" s="51">
        <v>0</v>
      </c>
      <c r="G421" s="51">
        <v>-2882020.52</v>
      </c>
      <c r="H421" s="51">
        <v>-2882020.52</v>
      </c>
      <c r="I421" s="51">
        <v>-2882020.52</v>
      </c>
      <c r="J421" s="51">
        <v>0</v>
      </c>
      <c r="K421" s="51">
        <v>0</v>
      </c>
      <c r="L421" s="51">
        <v>0</v>
      </c>
      <c r="M421" s="51">
        <v>0</v>
      </c>
      <c r="N421" s="51">
        <v>0</v>
      </c>
      <c r="O421" s="51">
        <v>0</v>
      </c>
      <c r="P421" s="51">
        <v>0</v>
      </c>
      <c r="Q421" s="51">
        <v>0</v>
      </c>
      <c r="R421" s="51">
        <v>-105984889.08</v>
      </c>
      <c r="S421" s="51">
        <v>-81280801.50999999</v>
      </c>
      <c r="T421" s="51">
        <v>-12880881.3199999</v>
      </c>
      <c r="U421" s="51">
        <v>8548.48</v>
      </c>
      <c r="V421" s="51">
        <v>82.3</v>
      </c>
      <c r="W421" s="51">
        <v>0</v>
      </c>
      <c r="X421" s="51">
        <v>-0.01</v>
      </c>
      <c r="Y421" s="51">
        <v>-0.01</v>
      </c>
      <c r="Z421" s="51">
        <v>-0.01</v>
      </c>
      <c r="AA421" s="51">
        <v>-0.01</v>
      </c>
      <c r="AB421" s="51">
        <v>-9.9999997764825821E-3</v>
      </c>
      <c r="AC421" s="51">
        <v>-0.01</v>
      </c>
      <c r="AD421" s="51">
        <v>-0.01</v>
      </c>
      <c r="AE421" s="51">
        <v>-0.01</v>
      </c>
      <c r="AF421" s="51">
        <v>-0.01</v>
      </c>
      <c r="AG421" s="51">
        <v>-0.01</v>
      </c>
      <c r="AH421" s="51">
        <v>-0.01</v>
      </c>
      <c r="AI421" s="51">
        <v>-0.01</v>
      </c>
      <c r="AJ421" s="51">
        <v>-0.01</v>
      </c>
      <c r="AK421" s="51">
        <v>-0.01</v>
      </c>
      <c r="AL421" s="51">
        <v>-0.01</v>
      </c>
      <c r="AM421" s="51">
        <v>-0.01</v>
      </c>
      <c r="AN421" s="51">
        <v>-0.01</v>
      </c>
      <c r="AO421" s="51">
        <v>-0.01</v>
      </c>
      <c r="AP421" s="51">
        <v>-0.01</v>
      </c>
      <c r="AQ421" s="51">
        <v>-0.01</v>
      </c>
      <c r="AR421" s="51">
        <v>-0.01</v>
      </c>
      <c r="AS421" s="51">
        <v>0</v>
      </c>
      <c r="AT421" s="51">
        <v>0</v>
      </c>
      <c r="AU421" s="51">
        <v>0</v>
      </c>
      <c r="AV421" s="51">
        <v>0</v>
      </c>
      <c r="AW421" s="51">
        <v>0</v>
      </c>
      <c r="AX421" s="51">
        <v>0</v>
      </c>
      <c r="AY421" s="51">
        <v>0</v>
      </c>
      <c r="AZ421" s="51">
        <v>0</v>
      </c>
      <c r="BA421" s="51">
        <v>0</v>
      </c>
      <c r="BB421" s="51">
        <v>0</v>
      </c>
      <c r="BC421" s="51">
        <v>0</v>
      </c>
      <c r="BD421" s="51">
        <v>0</v>
      </c>
      <c r="BE421" s="51">
        <v>-4102954</v>
      </c>
      <c r="BF421" s="51">
        <v>-4166740</v>
      </c>
      <c r="BG421" s="51">
        <v>-4093867</v>
      </c>
      <c r="BH421" s="51">
        <v>-3777862</v>
      </c>
      <c r="BI421" s="51">
        <v>-3655392</v>
      </c>
      <c r="BJ421" s="51">
        <v>-4327781</v>
      </c>
      <c r="BK421" s="51">
        <v>-4008154</v>
      </c>
      <c r="BL421" s="51">
        <v>-3681915</v>
      </c>
      <c r="BM421" s="51">
        <v>-4032219</v>
      </c>
      <c r="BN421" s="51">
        <v>-3749629</v>
      </c>
      <c r="BO421" s="51">
        <v>-3917026</v>
      </c>
      <c r="BP421" s="51">
        <v>-3848730</v>
      </c>
      <c r="BQ421" s="51">
        <v>-3848730</v>
      </c>
      <c r="BR421" s="51">
        <v>-4199705</v>
      </c>
      <c r="BS421" s="51">
        <v>-4137888</v>
      </c>
      <c r="BT421" s="51">
        <v>-4140928</v>
      </c>
      <c r="BU421" s="51">
        <v>-3887123</v>
      </c>
      <c r="BV421" s="51">
        <v>-3719416</v>
      </c>
      <c r="BW421" s="51">
        <v>-4282989</v>
      </c>
      <c r="BX421" s="51">
        <v>-4027710</v>
      </c>
      <c r="BY421" s="51">
        <v>-3722431</v>
      </c>
      <c r="BZ421" s="51">
        <v>-4176102</v>
      </c>
      <c r="CA421" s="51">
        <v>-3582319</v>
      </c>
      <c r="CB421" s="51">
        <v>-4077596</v>
      </c>
      <c r="CC421" s="51">
        <v>-3991414</v>
      </c>
      <c r="CD421" s="51">
        <v>-3991414</v>
      </c>
    </row>
    <row r="422" spans="1:82" hidden="1" x14ac:dyDescent="0.2">
      <c r="A422" s="50" t="s">
        <v>418</v>
      </c>
      <c r="B422" s="50" t="s">
        <v>144</v>
      </c>
      <c r="C422" s="50" t="s">
        <v>854</v>
      </c>
      <c r="D422" s="50" t="s">
        <v>855</v>
      </c>
      <c r="E422" s="51">
        <v>-12604127.34</v>
      </c>
      <c r="F422" s="51">
        <v>0</v>
      </c>
      <c r="G422" s="51">
        <v>0</v>
      </c>
      <c r="H422" s="51">
        <v>0</v>
      </c>
      <c r="I422" s="51">
        <v>0</v>
      </c>
      <c r="J422" s="51">
        <v>-719116.28</v>
      </c>
      <c r="K422" s="51">
        <v>0</v>
      </c>
      <c r="L422" s="51">
        <v>0</v>
      </c>
      <c r="M422" s="51">
        <v>0</v>
      </c>
      <c r="N422" s="51">
        <v>0</v>
      </c>
      <c r="O422" s="51">
        <v>3162932.73</v>
      </c>
      <c r="P422" s="51">
        <v>0</v>
      </c>
      <c r="Q422" s="51">
        <v>0</v>
      </c>
      <c r="R422" s="51">
        <v>0</v>
      </c>
      <c r="S422" s="51">
        <v>0</v>
      </c>
      <c r="T422" s="51">
        <v>0</v>
      </c>
      <c r="U422" s="51">
        <v>0</v>
      </c>
      <c r="V422" s="51">
        <v>0</v>
      </c>
      <c r="W422" s="51">
        <v>0</v>
      </c>
      <c r="X422" s="51">
        <v>0</v>
      </c>
      <c r="Y422" s="51">
        <v>0</v>
      </c>
      <c r="Z422" s="51">
        <v>0</v>
      </c>
      <c r="AA422" s="51">
        <v>0</v>
      </c>
      <c r="AB422" s="51">
        <v>0</v>
      </c>
      <c r="AC422" s="51">
        <v>0</v>
      </c>
      <c r="AD422" s="51">
        <v>0</v>
      </c>
      <c r="AE422" s="51">
        <v>0</v>
      </c>
      <c r="AF422" s="51">
        <v>0</v>
      </c>
      <c r="AG422" s="51">
        <v>0</v>
      </c>
      <c r="AH422" s="51">
        <v>0</v>
      </c>
      <c r="AI422" s="51">
        <v>0</v>
      </c>
      <c r="AJ422" s="51">
        <v>0</v>
      </c>
      <c r="AK422" s="51">
        <v>0</v>
      </c>
      <c r="AL422" s="51">
        <v>0</v>
      </c>
      <c r="AM422" s="51">
        <v>0</v>
      </c>
      <c r="AN422" s="51">
        <v>0</v>
      </c>
      <c r="AO422" s="51">
        <v>0</v>
      </c>
      <c r="AP422" s="51">
        <v>0</v>
      </c>
      <c r="AQ422" s="51">
        <v>0</v>
      </c>
      <c r="AR422" s="51">
        <v>0</v>
      </c>
      <c r="AS422" s="51">
        <v>0</v>
      </c>
      <c r="AT422" s="51">
        <v>0</v>
      </c>
      <c r="AU422" s="51">
        <v>0</v>
      </c>
      <c r="AV422" s="51">
        <v>0</v>
      </c>
      <c r="AW422" s="51">
        <v>0</v>
      </c>
      <c r="AX422" s="51">
        <v>0</v>
      </c>
      <c r="AY422" s="51">
        <v>0</v>
      </c>
      <c r="AZ422" s="51">
        <v>0</v>
      </c>
      <c r="BA422" s="51">
        <v>0</v>
      </c>
      <c r="BB422" s="51">
        <v>0</v>
      </c>
      <c r="BC422" s="51">
        <v>0</v>
      </c>
      <c r="BD422" s="51">
        <v>0</v>
      </c>
      <c r="BE422" s="51">
        <v>0</v>
      </c>
      <c r="BF422" s="51">
        <v>0</v>
      </c>
      <c r="BG422" s="51">
        <v>0</v>
      </c>
      <c r="BH422" s="51">
        <v>0</v>
      </c>
      <c r="BI422" s="51">
        <v>0</v>
      </c>
      <c r="BJ422" s="51">
        <v>0</v>
      </c>
      <c r="BK422" s="51">
        <v>0</v>
      </c>
      <c r="BL422" s="51">
        <v>0</v>
      </c>
      <c r="BM422" s="51">
        <v>0</v>
      </c>
      <c r="BN422" s="51">
        <v>0</v>
      </c>
      <c r="BO422" s="51">
        <v>0</v>
      </c>
      <c r="BP422" s="51">
        <v>0</v>
      </c>
      <c r="BQ422" s="51">
        <v>0</v>
      </c>
      <c r="BR422" s="51">
        <v>0</v>
      </c>
      <c r="BS422" s="51">
        <v>0</v>
      </c>
      <c r="BT422" s="51">
        <v>0</v>
      </c>
      <c r="BU422" s="51">
        <v>0</v>
      </c>
      <c r="BV422" s="51">
        <v>0</v>
      </c>
      <c r="BW422" s="51">
        <v>0</v>
      </c>
      <c r="BX422" s="51">
        <v>0</v>
      </c>
      <c r="BY422" s="51">
        <v>0</v>
      </c>
      <c r="BZ422" s="51">
        <v>0</v>
      </c>
      <c r="CA422" s="51">
        <v>0</v>
      </c>
      <c r="CB422" s="51">
        <v>0</v>
      </c>
      <c r="CC422" s="51">
        <v>0</v>
      </c>
      <c r="CD422" s="51">
        <v>0</v>
      </c>
    </row>
    <row r="423" spans="1:82" hidden="1" x14ac:dyDescent="0.2">
      <c r="A423" s="50" t="s">
        <v>418</v>
      </c>
      <c r="B423" s="50" t="s">
        <v>144</v>
      </c>
      <c r="C423" s="50" t="s">
        <v>320</v>
      </c>
      <c r="D423" s="50" t="s">
        <v>856</v>
      </c>
      <c r="E423" s="51">
        <v>-84113525.890000001</v>
      </c>
      <c r="F423" s="51">
        <v>-76418495.379999995</v>
      </c>
      <c r="G423" s="51">
        <v>-74123322.729999989</v>
      </c>
      <c r="H423" s="51">
        <v>-70542252.269999996</v>
      </c>
      <c r="I423" s="51">
        <v>-78340963.470000014</v>
      </c>
      <c r="J423" s="51">
        <v>-84739764.010000005</v>
      </c>
      <c r="K423" s="51">
        <v>-95186378.060000002</v>
      </c>
      <c r="L423" s="51">
        <v>-98467523.849999994</v>
      </c>
      <c r="M423" s="51">
        <v>-95710273.859999999</v>
      </c>
      <c r="N423" s="51">
        <v>-101901410.94999999</v>
      </c>
      <c r="O423" s="51">
        <v>-91580178.799999997</v>
      </c>
      <c r="P423" s="51">
        <v>-81345376.090000004</v>
      </c>
      <c r="Q423" s="51">
        <v>-81345376.090000004</v>
      </c>
      <c r="R423" s="51">
        <v>-81825307.49000001</v>
      </c>
      <c r="S423" s="51">
        <v>-73203775.810000002</v>
      </c>
      <c r="T423" s="51">
        <v>-77055365.820000008</v>
      </c>
      <c r="U423" s="51">
        <v>-85482563.389999986</v>
      </c>
      <c r="V423" s="51">
        <v>-89694294.060000017</v>
      </c>
      <c r="W423" s="51">
        <v>-100684708.57000001</v>
      </c>
      <c r="X423" s="51">
        <v>-115528665.99000001</v>
      </c>
      <c r="Y423" s="51">
        <v>-112221468.22999999</v>
      </c>
      <c r="Z423" s="51">
        <v>-113997723.45999998</v>
      </c>
      <c r="AA423" s="51">
        <v>-114300286.01000001</v>
      </c>
      <c r="AB423" s="51">
        <v>-104865581.95999998</v>
      </c>
      <c r="AC423" s="51">
        <v>-98539741.929999992</v>
      </c>
      <c r="AD423" s="51">
        <v>-98539741.929999992</v>
      </c>
      <c r="AE423" s="51">
        <v>-85552209.260000005</v>
      </c>
      <c r="AF423" s="51">
        <v>-76282654.309999987</v>
      </c>
      <c r="AG423" s="51">
        <v>-76736793.719999999</v>
      </c>
      <c r="AH423" s="51">
        <v>-86058700.549999997</v>
      </c>
      <c r="AI423" s="51">
        <v>-87561589.079999983</v>
      </c>
      <c r="AJ423" s="51">
        <v>-102900641.52000001</v>
      </c>
      <c r="AK423" s="51">
        <v>-112320227.049999</v>
      </c>
      <c r="AL423" s="51">
        <v>-118511098.47000001</v>
      </c>
      <c r="AM423" s="51">
        <v>-121115211.05000001</v>
      </c>
      <c r="AN423" s="51">
        <v>-115685015.67999999</v>
      </c>
      <c r="AO423" s="51">
        <v>-105646095.90000002</v>
      </c>
      <c r="AP423" s="51">
        <v>-95305039.519999996</v>
      </c>
      <c r="AQ423" s="51">
        <v>-95305039.519999996</v>
      </c>
      <c r="AR423" s="51">
        <v>-84445968.400000006</v>
      </c>
      <c r="AS423" s="51">
        <v>-86244131.830000013</v>
      </c>
      <c r="AT423" s="51">
        <v>-87255707.829999983</v>
      </c>
      <c r="AU423" s="51">
        <v>-85857072.019999981</v>
      </c>
      <c r="AV423" s="51">
        <v>-94586378.229999989</v>
      </c>
      <c r="AW423" s="51">
        <v>-106403519.97</v>
      </c>
      <c r="AX423" s="51">
        <v>-110359889.83000003</v>
      </c>
      <c r="AY423" s="51">
        <v>-120618123.25</v>
      </c>
      <c r="AZ423" s="51">
        <v>-119233732.14</v>
      </c>
      <c r="BA423" s="51">
        <v>-114700373.38000001</v>
      </c>
      <c r="BB423" s="51">
        <v>-104796402</v>
      </c>
      <c r="BC423" s="51">
        <v>-91328609.349999994</v>
      </c>
      <c r="BD423" s="51">
        <v>-91328609.349999994</v>
      </c>
      <c r="BE423" s="51">
        <v>-86134887.768000007</v>
      </c>
      <c r="BF423" s="51">
        <v>-87969014.466600016</v>
      </c>
      <c r="BG423" s="51">
        <v>-89000821.986599982</v>
      </c>
      <c r="BH423" s="51">
        <v>-87574213.460399985</v>
      </c>
      <c r="BI423" s="51">
        <v>-96478105.794599995</v>
      </c>
      <c r="BJ423" s="51">
        <v>-108531590.36939999</v>
      </c>
      <c r="BK423" s="51">
        <v>-112567087.62660003</v>
      </c>
      <c r="BL423" s="51">
        <v>-123030485.715</v>
      </c>
      <c r="BM423" s="51">
        <v>-121618406.7828</v>
      </c>
      <c r="BN423" s="51">
        <v>-116994380.84760001</v>
      </c>
      <c r="BO423" s="51">
        <v>-106892330.04000001</v>
      </c>
      <c r="BP423" s="51">
        <v>-93155181.537</v>
      </c>
      <c r="BQ423" s="51">
        <v>-93155181.537</v>
      </c>
      <c r="BR423" s="51">
        <v>-87857585.523360014</v>
      </c>
      <c r="BS423" s="51">
        <v>-89728394.755932018</v>
      </c>
      <c r="BT423" s="51">
        <v>-90780838.426331982</v>
      </c>
      <c r="BU423" s="51">
        <v>-89325697.729607984</v>
      </c>
      <c r="BV423" s="51">
        <v>-98407667.910492003</v>
      </c>
      <c r="BW423" s="51">
        <v>-110702222.176788</v>
      </c>
      <c r="BX423" s="51">
        <v>-114818429.37913203</v>
      </c>
      <c r="BY423" s="51">
        <v>-125491095.42930001</v>
      </c>
      <c r="BZ423" s="51">
        <v>-124050774.918456</v>
      </c>
      <c r="CA423" s="51">
        <v>-119334268.46455202</v>
      </c>
      <c r="CB423" s="51">
        <v>-109030176.64080001</v>
      </c>
      <c r="CC423" s="51">
        <v>-95018285.167740002</v>
      </c>
      <c r="CD423" s="51">
        <v>-95018285.167740002</v>
      </c>
    </row>
    <row r="424" spans="1:82" hidden="1" x14ac:dyDescent="0.2">
      <c r="A424" s="50" t="s">
        <v>418</v>
      </c>
      <c r="B424" s="50" t="s">
        <v>144</v>
      </c>
      <c r="C424" s="50" t="s">
        <v>191</v>
      </c>
      <c r="D424" s="50" t="s">
        <v>857</v>
      </c>
      <c r="E424" s="51">
        <v>-36059582.859999999</v>
      </c>
      <c r="F424" s="51">
        <v>-155162423.50999999</v>
      </c>
      <c r="G424" s="51">
        <v>-165436196.34999999</v>
      </c>
      <c r="H424" s="51">
        <v>-61134101.909999996</v>
      </c>
      <c r="I424" s="51">
        <v>-65266578.079999998</v>
      </c>
      <c r="J424" s="51">
        <v>-35906950.340000004</v>
      </c>
      <c r="K424" s="51">
        <v>-35511375.280000001</v>
      </c>
      <c r="L424" s="51">
        <v>-28475558.350000001</v>
      </c>
      <c r="M424" s="51">
        <v>-37678841.99000001</v>
      </c>
      <c r="N424" s="51">
        <v>-32143197.630000003</v>
      </c>
      <c r="O424" s="51">
        <v>-31850831.299999997</v>
      </c>
      <c r="P424" s="51">
        <v>-48128978.030000001</v>
      </c>
      <c r="Q424" s="51">
        <v>-48128978.030000001</v>
      </c>
      <c r="R424" s="51">
        <v>-35251728.759999983</v>
      </c>
      <c r="S424" s="51">
        <v>-221736684.42000002</v>
      </c>
      <c r="T424" s="51">
        <v>-54076579.539999962</v>
      </c>
      <c r="U424" s="51">
        <v>-48609112.579999909</v>
      </c>
      <c r="V424" s="51">
        <v>-45548058.319999993</v>
      </c>
      <c r="W424" s="51">
        <v>-49073368.200000018</v>
      </c>
      <c r="X424" s="51">
        <v>-49534698.119999997</v>
      </c>
      <c r="Y424" s="51">
        <v>-47252732.820000008</v>
      </c>
      <c r="Z424" s="51">
        <v>-53407146.63000001</v>
      </c>
      <c r="AA424" s="51">
        <v>-49399501.720000014</v>
      </c>
      <c r="AB424" s="51">
        <v>-51797613.460000001</v>
      </c>
      <c r="AC424" s="51">
        <v>-83265707.74000001</v>
      </c>
      <c r="AD424" s="51">
        <v>-83265707.74000001</v>
      </c>
      <c r="AE424" s="51">
        <v>-62113819.369999997</v>
      </c>
      <c r="AF424" s="51">
        <v>-60163350.850000009</v>
      </c>
      <c r="AG424" s="51">
        <v>-53927816.790000007</v>
      </c>
      <c r="AH424" s="51">
        <v>-69238943.659999996</v>
      </c>
      <c r="AI424" s="51">
        <v>-54657791.290000096</v>
      </c>
      <c r="AJ424" s="51">
        <v>-70365026.009999901</v>
      </c>
      <c r="AK424" s="51">
        <v>-105944971.59</v>
      </c>
      <c r="AL424" s="51">
        <v>-71767042.919999987</v>
      </c>
      <c r="AM424" s="51">
        <v>-80953332.789999992</v>
      </c>
      <c r="AN424" s="51">
        <v>-53356407.179999992</v>
      </c>
      <c r="AO424" s="51">
        <v>-58578825.640000001</v>
      </c>
      <c r="AP424" s="51">
        <v>-64811108.719999999</v>
      </c>
      <c r="AQ424" s="51">
        <v>-64811108.719999999</v>
      </c>
      <c r="AR424" s="51">
        <v>-72979597.900000006</v>
      </c>
      <c r="AS424" s="51">
        <v>-81434474.780000001</v>
      </c>
      <c r="AT424" s="51">
        <v>-70711812.98999998</v>
      </c>
      <c r="AU424" s="51">
        <v>-52800467.469999999</v>
      </c>
      <c r="AV424" s="51">
        <v>-109852745.62</v>
      </c>
      <c r="AW424" s="51">
        <v>-61255610.120000005</v>
      </c>
      <c r="AX424" s="51">
        <v>-81445064.960000008</v>
      </c>
      <c r="AY424" s="51">
        <v>-86018526.409999996</v>
      </c>
      <c r="AZ424" s="51">
        <v>-75056620.059999987</v>
      </c>
      <c r="BA424" s="51">
        <v>-79175760.870000005</v>
      </c>
      <c r="BB424" s="51">
        <v>-74170137.75999999</v>
      </c>
      <c r="BC424" s="51">
        <v>-109743605.32000002</v>
      </c>
      <c r="BD424" s="51">
        <v>-109743605.32000002</v>
      </c>
      <c r="BE424" s="51">
        <v>-60913720.640000023</v>
      </c>
      <c r="BF424" s="51">
        <v>-60913720.640000023</v>
      </c>
      <c r="BG424" s="51">
        <v>-60913720.640000023</v>
      </c>
      <c r="BH424" s="51">
        <v>-60913720.640000023</v>
      </c>
      <c r="BI424" s="51">
        <v>-60913720.640000023</v>
      </c>
      <c r="BJ424" s="51">
        <v>-60913720.640000023</v>
      </c>
      <c r="BK424" s="51">
        <v>-60913720.640000023</v>
      </c>
      <c r="BL424" s="51">
        <v>-60913720.640000023</v>
      </c>
      <c r="BM424" s="51">
        <v>-60913720.640000023</v>
      </c>
      <c r="BN424" s="51">
        <v>-60913720.640000023</v>
      </c>
      <c r="BO424" s="51">
        <v>-60913720.640000023</v>
      </c>
      <c r="BP424" s="51">
        <v>-60913720.640000023</v>
      </c>
      <c r="BQ424" s="51">
        <v>-60913720.640000023</v>
      </c>
      <c r="BR424" s="51">
        <v>-60913720.640000023</v>
      </c>
      <c r="BS424" s="51">
        <v>-60913720.640000023</v>
      </c>
      <c r="BT424" s="51">
        <v>-60913720.640000023</v>
      </c>
      <c r="BU424" s="51">
        <v>-60913720.640000023</v>
      </c>
      <c r="BV424" s="51">
        <v>-60913720.640000023</v>
      </c>
      <c r="BW424" s="51">
        <v>-60913720.640000023</v>
      </c>
      <c r="BX424" s="51">
        <v>-60913720.640000023</v>
      </c>
      <c r="BY424" s="51">
        <v>-60913720.640000023</v>
      </c>
      <c r="BZ424" s="51">
        <v>-60913720.640000023</v>
      </c>
      <c r="CA424" s="51">
        <v>-60913720.640000023</v>
      </c>
      <c r="CB424" s="51">
        <v>-60913720.640000023</v>
      </c>
      <c r="CC424" s="51">
        <v>-60913720.640000023</v>
      </c>
      <c r="CD424" s="51">
        <v>-60913720.640000023</v>
      </c>
    </row>
    <row r="425" spans="1:82" hidden="1" x14ac:dyDescent="0.2">
      <c r="A425" s="50" t="s">
        <v>418</v>
      </c>
      <c r="B425" s="50" t="s">
        <v>144</v>
      </c>
      <c r="C425" s="50" t="s">
        <v>858</v>
      </c>
      <c r="D425" s="50" t="s">
        <v>859</v>
      </c>
      <c r="E425" s="51">
        <v>-111570.47</v>
      </c>
      <c r="F425" s="51">
        <v>-131724.10999999999</v>
      </c>
      <c r="G425" s="51">
        <v>-231223.31</v>
      </c>
      <c r="H425" s="51">
        <v>-111936.92</v>
      </c>
      <c r="I425" s="51">
        <v>-201384.4</v>
      </c>
      <c r="J425" s="51">
        <v>-312159.88</v>
      </c>
      <c r="K425" s="51">
        <v>-206415.39</v>
      </c>
      <c r="L425" s="51">
        <v>-161957.16</v>
      </c>
      <c r="M425" s="51">
        <v>-158724.42000000001</v>
      </c>
      <c r="N425" s="51">
        <v>-246871.50000000003</v>
      </c>
      <c r="O425" s="51">
        <v>-198238.98</v>
      </c>
      <c r="P425" s="51">
        <v>-137310.51</v>
      </c>
      <c r="Q425" s="51">
        <v>-137310.51</v>
      </c>
      <c r="R425" s="51">
        <v>-85946.05</v>
      </c>
      <c r="S425" s="51">
        <v>-120827.85999999999</v>
      </c>
      <c r="T425" s="51">
        <v>-300108.58</v>
      </c>
      <c r="U425" s="51">
        <v>-286907.63000000006</v>
      </c>
      <c r="V425" s="51">
        <v>-262060.24</v>
      </c>
      <c r="W425" s="51">
        <v>-288954.28999999998</v>
      </c>
      <c r="X425" s="51">
        <v>-171391.77999999997</v>
      </c>
      <c r="Y425" s="51">
        <v>-180987.64</v>
      </c>
      <c r="Z425" s="51">
        <v>-303711.75</v>
      </c>
      <c r="AA425" s="51">
        <v>-337312.81999999995</v>
      </c>
      <c r="AB425" s="51">
        <v>-250443.96999999997</v>
      </c>
      <c r="AC425" s="51">
        <v>-78404.689999999988</v>
      </c>
      <c r="AD425" s="51">
        <v>-78404.689999999988</v>
      </c>
      <c r="AE425" s="51">
        <v>-222119.83999999997</v>
      </c>
      <c r="AF425" s="51">
        <v>-410596.57</v>
      </c>
      <c r="AG425" s="51">
        <v>-370754.18000000005</v>
      </c>
      <c r="AH425" s="51">
        <v>-7603795.0899999999</v>
      </c>
      <c r="AI425" s="51">
        <v>-12263612.309999999</v>
      </c>
      <c r="AJ425" s="51">
        <v>-16981913.66</v>
      </c>
      <c r="AK425" s="51">
        <v>-21554226.600000001</v>
      </c>
      <c r="AL425" s="51">
        <v>-26369127.449999999</v>
      </c>
      <c r="AM425" s="51">
        <v>-30876887.59</v>
      </c>
      <c r="AN425" s="51">
        <v>-37427746.789999992</v>
      </c>
      <c r="AO425" s="51">
        <v>-41368978.880000003</v>
      </c>
      <c r="AP425" s="51">
        <v>-44328062.469999999</v>
      </c>
      <c r="AQ425" s="51">
        <v>-44328062.469999999</v>
      </c>
      <c r="AR425" s="51">
        <v>-44323655.860000007</v>
      </c>
      <c r="AS425" s="51">
        <v>-44379345.909999996</v>
      </c>
      <c r="AT425" s="51">
        <v>-44446589.259999998</v>
      </c>
      <c r="AU425" s="51">
        <v>-44483298.530000001</v>
      </c>
      <c r="AV425" s="51">
        <v>-44361589.769999988</v>
      </c>
      <c r="AW425" s="51">
        <v>-44293682.649999999</v>
      </c>
      <c r="AX425" s="51">
        <v>-44335984.199999996</v>
      </c>
      <c r="AY425" s="51">
        <v>-44357105.629999995</v>
      </c>
      <c r="AZ425" s="51">
        <v>-44460000.160000004</v>
      </c>
      <c r="BA425" s="51">
        <v>-44543302.260000005</v>
      </c>
      <c r="BB425" s="51">
        <v>-44479335.210000001</v>
      </c>
      <c r="BC425" s="51">
        <v>-24534310.949999999</v>
      </c>
      <c r="BD425" s="51">
        <v>-24534310.949999999</v>
      </c>
      <c r="BE425" s="51">
        <v>-24534310.949999999</v>
      </c>
      <c r="BF425" s="51">
        <v>-24534310.949999999</v>
      </c>
      <c r="BG425" s="51">
        <v>-24534310.949999999</v>
      </c>
      <c r="BH425" s="51">
        <v>-24534310.949999999</v>
      </c>
      <c r="BI425" s="51">
        <v>-24534310.949999999</v>
      </c>
      <c r="BJ425" s="51">
        <v>-24534310.949999999</v>
      </c>
      <c r="BK425" s="51">
        <v>-24534310.949999999</v>
      </c>
      <c r="BL425" s="51">
        <v>-24534310.949999999</v>
      </c>
      <c r="BM425" s="51">
        <v>-24534310.949999999</v>
      </c>
      <c r="BN425" s="51">
        <v>-24534310.949999999</v>
      </c>
      <c r="BO425" s="51">
        <v>-24534310.949999999</v>
      </c>
      <c r="BP425" s="51">
        <v>-4318718.870000001</v>
      </c>
      <c r="BQ425" s="51">
        <v>-4318718.870000001</v>
      </c>
      <c r="BR425" s="51">
        <v>-4318718.870000001</v>
      </c>
      <c r="BS425" s="51">
        <v>-4318718.870000001</v>
      </c>
      <c r="BT425" s="51">
        <v>-4318718.870000001</v>
      </c>
      <c r="BU425" s="51">
        <v>-4318718.870000001</v>
      </c>
      <c r="BV425" s="51">
        <v>-4318718.870000001</v>
      </c>
      <c r="BW425" s="51">
        <v>-4318718.870000001</v>
      </c>
      <c r="BX425" s="51">
        <v>-4318718.870000001</v>
      </c>
      <c r="BY425" s="51">
        <v>-4318718.870000001</v>
      </c>
      <c r="BZ425" s="51">
        <v>-4318718.870000001</v>
      </c>
      <c r="CA425" s="51">
        <v>-4318718.870000001</v>
      </c>
      <c r="CB425" s="51">
        <v>-4318718.870000001</v>
      </c>
      <c r="CC425" s="51">
        <v>-4318718.870000001</v>
      </c>
      <c r="CD425" s="51">
        <v>-4318718.870000001</v>
      </c>
    </row>
    <row r="426" spans="1:82" hidden="1" x14ac:dyDescent="0.2">
      <c r="A426" s="50" t="s">
        <v>418</v>
      </c>
      <c r="B426" s="50" t="s">
        <v>144</v>
      </c>
      <c r="C426" s="50" t="s">
        <v>327</v>
      </c>
      <c r="D426" s="50" t="s">
        <v>860</v>
      </c>
      <c r="E426" s="51">
        <v>-233856525.80000001</v>
      </c>
      <c r="F426" s="51">
        <v>-246991685.40000001</v>
      </c>
      <c r="G426" s="51">
        <v>-278184355.69999999</v>
      </c>
      <c r="H426" s="51">
        <v>-178562054.80000001</v>
      </c>
      <c r="I426" s="51">
        <v>-212139646.90000001</v>
      </c>
      <c r="J426" s="51">
        <v>-189790683.19999999</v>
      </c>
      <c r="K426" s="51">
        <v>-217064641.09999999</v>
      </c>
      <c r="L426" s="51">
        <v>-160700907.40000001</v>
      </c>
      <c r="M426" s="51">
        <v>-207329239.69999999</v>
      </c>
      <c r="N426" s="51">
        <v>-186450085.41999999</v>
      </c>
      <c r="O426" s="51">
        <v>-235877810.27999997</v>
      </c>
      <c r="P426" s="51">
        <v>-220087434.15000001</v>
      </c>
      <c r="Q426" s="51">
        <v>-220087434.15000001</v>
      </c>
      <c r="R426" s="51">
        <v>-196374847.33000001</v>
      </c>
      <c r="S426" s="51">
        <v>-160324105.2599999</v>
      </c>
      <c r="T426" s="51">
        <v>-210632842.94</v>
      </c>
      <c r="U426" s="51">
        <v>-233762700.22999999</v>
      </c>
      <c r="V426" s="51">
        <v>-190442775.19</v>
      </c>
      <c r="W426" s="51">
        <v>-202390947.87</v>
      </c>
      <c r="X426" s="51">
        <v>-199583338.17000002</v>
      </c>
      <c r="Y426" s="51">
        <v>-237473065.24000001</v>
      </c>
      <c r="Z426" s="51">
        <v>-265912712.65000001</v>
      </c>
      <c r="AA426" s="51">
        <v>-305935304.78000003</v>
      </c>
      <c r="AB426" s="51">
        <v>-454313702.45000005</v>
      </c>
      <c r="AC426" s="51">
        <v>-478450298.09999996</v>
      </c>
      <c r="AD426" s="51">
        <v>-478450298.09999996</v>
      </c>
      <c r="AE426" s="51">
        <v>-317219483.13999999</v>
      </c>
      <c r="AF426" s="51">
        <v>-241251036.78</v>
      </c>
      <c r="AG426" s="51">
        <v>-253371621.08000001</v>
      </c>
      <c r="AH426" s="51">
        <v>-403724947.45999998</v>
      </c>
      <c r="AI426" s="51">
        <v>-310540935.42999995</v>
      </c>
      <c r="AJ426" s="51">
        <v>-276701238.02999902</v>
      </c>
      <c r="AK426" s="51">
        <v>-332166455.94999999</v>
      </c>
      <c r="AL426" s="51">
        <v>-255248282.77999991</v>
      </c>
      <c r="AM426" s="51">
        <v>-310883603.50999999</v>
      </c>
      <c r="AN426" s="51">
        <v>-310271541.48999995</v>
      </c>
      <c r="AO426" s="51">
        <v>-324879460.31999999</v>
      </c>
      <c r="AP426" s="51">
        <v>-254556851.60999998</v>
      </c>
      <c r="AQ426" s="51">
        <v>-254556851.60999998</v>
      </c>
      <c r="AR426" s="51">
        <v>-252429533.29999998</v>
      </c>
      <c r="AS426" s="51">
        <v>-295664260.18000001</v>
      </c>
      <c r="AT426" s="51">
        <v>-334776274.14999998</v>
      </c>
      <c r="AU426" s="51">
        <v>-306063067.50999999</v>
      </c>
      <c r="AV426" s="51">
        <v>-298061189.55000001</v>
      </c>
      <c r="AW426" s="51">
        <v>-289511258.17000002</v>
      </c>
      <c r="AX426" s="51">
        <v>-288216414.88999999</v>
      </c>
      <c r="AY426" s="51">
        <v>-322562634.80000001</v>
      </c>
      <c r="AZ426" s="51">
        <v>-359646961.15000004</v>
      </c>
      <c r="BA426" s="51">
        <v>-421581669.68999994</v>
      </c>
      <c r="BB426" s="51">
        <v>-516178148.65000004</v>
      </c>
      <c r="BC426" s="51">
        <v>-482331668.30999994</v>
      </c>
      <c r="BD426" s="51">
        <v>-482331668.30999994</v>
      </c>
      <c r="BE426" s="51">
        <v>-412981845.97741961</v>
      </c>
      <c r="BF426" s="51">
        <v>-451755586.18571407</v>
      </c>
      <c r="BG426" s="51">
        <v>-472424911.85806477</v>
      </c>
      <c r="BH426" s="51">
        <v>-436602117.76666647</v>
      </c>
      <c r="BI426" s="51">
        <v>-344031957.92903233</v>
      </c>
      <c r="BJ426" s="51">
        <v>-425817270.34000009</v>
      </c>
      <c r="BK426" s="51">
        <v>-380269525.76774186</v>
      </c>
      <c r="BL426" s="51">
        <v>-365225059.24516118</v>
      </c>
      <c r="BM426" s="51">
        <v>-546646971.91999996</v>
      </c>
      <c r="BN426" s="51">
        <v>-391066256.36774206</v>
      </c>
      <c r="BO426" s="51">
        <v>-375016813.73333341</v>
      </c>
      <c r="BP426" s="51">
        <v>-606814041.38064492</v>
      </c>
      <c r="BQ426" s="51">
        <v>-606814041.38064492</v>
      </c>
      <c r="BR426" s="51">
        <v>-175626534.78064513</v>
      </c>
      <c r="BS426" s="51">
        <v>-322093558.55714267</v>
      </c>
      <c r="BT426" s="51">
        <v>-346116709.0387097</v>
      </c>
      <c r="BU426" s="51">
        <v>-339271772.38666677</v>
      </c>
      <c r="BV426" s="51">
        <v>-311016867.89677393</v>
      </c>
      <c r="BW426" s="51">
        <v>-454267222.57333362</v>
      </c>
      <c r="BX426" s="51">
        <v>-443678216.12903208</v>
      </c>
      <c r="BY426" s="51">
        <v>-409609163.41290301</v>
      </c>
      <c r="BZ426" s="51">
        <v>-526690074.19333315</v>
      </c>
      <c r="CA426" s="51">
        <v>-431151895.78064507</v>
      </c>
      <c r="CB426" s="51">
        <v>-335316648.50666648</v>
      </c>
      <c r="CC426" s="51">
        <v>-491421575.90322578</v>
      </c>
      <c r="CD426" s="51">
        <v>-491421575.90322578</v>
      </c>
    </row>
    <row r="427" spans="1:82" hidden="1" x14ac:dyDescent="0.2">
      <c r="A427" s="50" t="s">
        <v>418</v>
      </c>
      <c r="B427" s="50" t="s">
        <v>144</v>
      </c>
      <c r="C427" s="50" t="s">
        <v>861</v>
      </c>
      <c r="D427" s="50" t="s">
        <v>862</v>
      </c>
      <c r="E427" s="51">
        <v>0</v>
      </c>
      <c r="F427" s="51">
        <v>0</v>
      </c>
      <c r="G427" s="51">
        <v>0</v>
      </c>
      <c r="H427" s="51">
        <v>0</v>
      </c>
      <c r="I427" s="51">
        <v>0</v>
      </c>
      <c r="J427" s="51">
        <v>0</v>
      </c>
      <c r="K427" s="51">
        <v>0</v>
      </c>
      <c r="L427" s="51">
        <v>0</v>
      </c>
      <c r="M427" s="51">
        <v>0</v>
      </c>
      <c r="N427" s="51">
        <v>0</v>
      </c>
      <c r="O427" s="51">
        <v>-1242196</v>
      </c>
      <c r="P427" s="51">
        <v>-1242196</v>
      </c>
      <c r="Q427" s="51">
        <v>-1242196</v>
      </c>
      <c r="R427" s="51">
        <v>-1242196</v>
      </c>
      <c r="S427" s="51">
        <v>-1242196</v>
      </c>
      <c r="T427" s="51">
        <v>-1242196</v>
      </c>
      <c r="U427" s="51">
        <v>-1242196</v>
      </c>
      <c r="V427" s="51">
        <v>-1242196</v>
      </c>
      <c r="W427" s="51">
        <v>-1242196</v>
      </c>
      <c r="X427" s="51">
        <v>-1242196</v>
      </c>
      <c r="Y427" s="51">
        <v>-1242196</v>
      </c>
      <c r="Z427" s="51">
        <v>-1242196</v>
      </c>
      <c r="AA427" s="51">
        <v>-1242196</v>
      </c>
      <c r="AB427" s="51">
        <v>-1242196</v>
      </c>
      <c r="AC427" s="51">
        <v>-1242196</v>
      </c>
      <c r="AD427" s="51">
        <v>-1242196</v>
      </c>
      <c r="AE427" s="51">
        <v>-1242196</v>
      </c>
      <c r="AF427" s="51">
        <v>-1242196</v>
      </c>
      <c r="AG427" s="51">
        <v>-1242196</v>
      </c>
      <c r="AH427" s="51">
        <v>-1242196</v>
      </c>
      <c r="AI427" s="51">
        <v>0</v>
      </c>
      <c r="AJ427" s="51">
        <v>0</v>
      </c>
      <c r="AK427" s="51">
        <v>0</v>
      </c>
      <c r="AL427" s="51">
        <v>0</v>
      </c>
      <c r="AM427" s="51">
        <v>0</v>
      </c>
      <c r="AN427" s="51">
        <v>0</v>
      </c>
      <c r="AO427" s="51">
        <v>0</v>
      </c>
      <c r="AP427" s="51">
        <v>0</v>
      </c>
      <c r="AQ427" s="51">
        <v>0</v>
      </c>
      <c r="AR427" s="51">
        <v>0</v>
      </c>
      <c r="AS427" s="51">
        <v>0</v>
      </c>
      <c r="AT427" s="51">
        <v>0</v>
      </c>
      <c r="AU427" s="51">
        <v>0</v>
      </c>
      <c r="AV427" s="51">
        <v>0</v>
      </c>
      <c r="AW427" s="51">
        <v>0</v>
      </c>
      <c r="AX427" s="51">
        <v>0</v>
      </c>
      <c r="AY427" s="51">
        <v>0</v>
      </c>
      <c r="AZ427" s="51">
        <v>0</v>
      </c>
      <c r="BA427" s="51">
        <v>0</v>
      </c>
      <c r="BB427" s="51">
        <v>0</v>
      </c>
      <c r="BC427" s="51">
        <v>0</v>
      </c>
      <c r="BD427" s="51">
        <v>0</v>
      </c>
      <c r="BE427" s="51">
        <v>0</v>
      </c>
      <c r="BF427" s="51">
        <v>0</v>
      </c>
      <c r="BG427" s="51">
        <v>0</v>
      </c>
      <c r="BH427" s="51">
        <v>0</v>
      </c>
      <c r="BI427" s="51">
        <v>0</v>
      </c>
      <c r="BJ427" s="51">
        <v>0</v>
      </c>
      <c r="BK427" s="51">
        <v>0</v>
      </c>
      <c r="BL427" s="51">
        <v>0</v>
      </c>
      <c r="BM427" s="51">
        <v>0</v>
      </c>
      <c r="BN427" s="51">
        <v>0</v>
      </c>
      <c r="BO427" s="51">
        <v>0</v>
      </c>
      <c r="BP427" s="51">
        <v>0</v>
      </c>
      <c r="BQ427" s="51">
        <v>0</v>
      </c>
      <c r="BR427" s="51">
        <v>0</v>
      </c>
      <c r="BS427" s="51">
        <v>0</v>
      </c>
      <c r="BT427" s="51">
        <v>0</v>
      </c>
      <c r="BU427" s="51">
        <v>0</v>
      </c>
      <c r="BV427" s="51">
        <v>0</v>
      </c>
      <c r="BW427" s="51">
        <v>0</v>
      </c>
      <c r="BX427" s="51">
        <v>0</v>
      </c>
      <c r="BY427" s="51">
        <v>0</v>
      </c>
      <c r="BZ427" s="51">
        <v>0</v>
      </c>
      <c r="CA427" s="51">
        <v>0</v>
      </c>
      <c r="CB427" s="51">
        <v>0</v>
      </c>
      <c r="CC427" s="51">
        <v>0</v>
      </c>
      <c r="CD427" s="51">
        <v>0</v>
      </c>
    </row>
    <row r="428" spans="1:82" hidden="1" x14ac:dyDescent="0.2">
      <c r="A428" s="50" t="s">
        <v>418</v>
      </c>
      <c r="B428" s="50" t="s">
        <v>144</v>
      </c>
      <c r="C428" s="50" t="s">
        <v>863</v>
      </c>
      <c r="D428" s="50" t="s">
        <v>864</v>
      </c>
      <c r="E428" s="51">
        <v>-145309085.16</v>
      </c>
      <c r="F428" s="51">
        <v>-117006318.3</v>
      </c>
      <c r="G428" s="51">
        <v>-137534497.57999998</v>
      </c>
      <c r="H428" s="51">
        <v>-133768538.73</v>
      </c>
      <c r="I428" s="51">
        <v>-164073198.56</v>
      </c>
      <c r="J428" s="51">
        <v>-124380242.11</v>
      </c>
      <c r="K428" s="51">
        <v>-167246980.06999999</v>
      </c>
      <c r="L428" s="51">
        <v>-141662414.56</v>
      </c>
      <c r="M428" s="51">
        <v>-142101470.53</v>
      </c>
      <c r="N428" s="51">
        <v>-138609716.43000001</v>
      </c>
      <c r="O428" s="51">
        <v>-173444049.69</v>
      </c>
      <c r="P428" s="51">
        <v>-128046712.20999999</v>
      </c>
      <c r="Q428" s="51">
        <v>-128046712.20999999</v>
      </c>
      <c r="R428" s="51">
        <v>-173296785.08000001</v>
      </c>
      <c r="S428" s="51">
        <v>-156161975.66999999</v>
      </c>
      <c r="T428" s="51">
        <v>-162194032.49999991</v>
      </c>
      <c r="U428" s="51">
        <v>-151742846.51000002</v>
      </c>
      <c r="V428" s="51">
        <v>-187120352.50999999</v>
      </c>
      <c r="W428" s="51">
        <v>-140682302.12</v>
      </c>
      <c r="X428" s="51">
        <v>-190040358.93000001</v>
      </c>
      <c r="Y428" s="51">
        <v>-168956891.31999999</v>
      </c>
      <c r="Z428" s="51">
        <v>-165800337.61000001</v>
      </c>
      <c r="AA428" s="51">
        <v>-159939260.13000003</v>
      </c>
      <c r="AB428" s="51">
        <v>-195864980.74999997</v>
      </c>
      <c r="AC428" s="51">
        <v>-146993728.22000003</v>
      </c>
      <c r="AD428" s="51">
        <v>-146993728.22000003</v>
      </c>
      <c r="AE428" s="51">
        <v>-197387405.86000001</v>
      </c>
      <c r="AF428" s="51">
        <v>-177981341.94</v>
      </c>
      <c r="AG428" s="51">
        <v>-179603660.41000003</v>
      </c>
      <c r="AH428" s="51">
        <v>-158859006.67999998</v>
      </c>
      <c r="AI428" s="51">
        <v>-195702424.16999999</v>
      </c>
      <c r="AJ428" s="51">
        <v>-146703932.84999898</v>
      </c>
      <c r="AK428" s="51">
        <v>-197365912.28</v>
      </c>
      <c r="AL428" s="51">
        <v>-185838310.57999992</v>
      </c>
      <c r="AM428" s="51">
        <v>-184852498.67000002</v>
      </c>
      <c r="AN428" s="51">
        <v>-152084139.06</v>
      </c>
      <c r="AO428" s="51">
        <v>-189776870.31</v>
      </c>
      <c r="AP428" s="51">
        <v>-146902141.31</v>
      </c>
      <c r="AQ428" s="51">
        <v>-146902141.31</v>
      </c>
      <c r="AR428" s="51">
        <v>-195513182.49000001</v>
      </c>
      <c r="AS428" s="51">
        <v>-183315120.87000003</v>
      </c>
      <c r="AT428" s="51">
        <v>-181788877.77000001</v>
      </c>
      <c r="AU428" s="51">
        <v>-149588675.97000003</v>
      </c>
      <c r="AV428" s="51">
        <v>-192094506.80000001</v>
      </c>
      <c r="AW428" s="51">
        <v>-147273699.5</v>
      </c>
      <c r="AX428" s="51">
        <v>-196410379.24999997</v>
      </c>
      <c r="AY428" s="51">
        <v>-182898775.08000001</v>
      </c>
      <c r="AZ428" s="51">
        <v>-180996066.97</v>
      </c>
      <c r="BA428" s="51">
        <v>-150379537.88999999</v>
      </c>
      <c r="BB428" s="51">
        <v>-187653675.83000001</v>
      </c>
      <c r="BC428" s="51">
        <v>-150201875.48000002</v>
      </c>
      <c r="BD428" s="51">
        <v>-150201875.48000002</v>
      </c>
      <c r="BE428" s="51">
        <v>-205419648.43055561</v>
      </c>
      <c r="BF428" s="51">
        <v>-193671826.11844447</v>
      </c>
      <c r="BG428" s="51">
        <v>-192709092.91731119</v>
      </c>
      <c r="BH428" s="51">
        <v>-163807769.20467204</v>
      </c>
      <c r="BI428" s="51">
        <v>-211180050.62928352</v>
      </c>
      <c r="BJ428" s="51">
        <v>-148882863.03036672</v>
      </c>
      <c r="BK428" s="51">
        <v>-186087582.2135056</v>
      </c>
      <c r="BL428" s="51">
        <v>-178124523.57106119</v>
      </c>
      <c r="BM428" s="51">
        <v>-181361202.29533881</v>
      </c>
      <c r="BN428" s="51">
        <v>-155152297.95850572</v>
      </c>
      <c r="BO428" s="51">
        <v>-204953473.12142229</v>
      </c>
      <c r="BP428" s="51">
        <v>-147929003.82636127</v>
      </c>
      <c r="BQ428" s="51">
        <v>-147929003.82636127</v>
      </c>
      <c r="BR428" s="51">
        <v>-190530876.7850278</v>
      </c>
      <c r="BS428" s="51">
        <v>-191581358.30641678</v>
      </c>
      <c r="BT428" s="51">
        <v>-202012867.2532832</v>
      </c>
      <c r="BU428" s="51">
        <v>-181154055.81233892</v>
      </c>
      <c r="BV428" s="51">
        <v>-238401692.23336667</v>
      </c>
      <c r="BW428" s="51">
        <v>-190900694.78367782</v>
      </c>
      <c r="BX428" s="51">
        <v>-201455562.2615667</v>
      </c>
      <c r="BY428" s="51">
        <v>-208854656.72089988</v>
      </c>
      <c r="BZ428" s="51">
        <v>-225039200.4589667</v>
      </c>
      <c r="CA428" s="51">
        <v>-208341839.28805009</v>
      </c>
      <c r="CB428" s="51">
        <v>-271744929.29018879</v>
      </c>
      <c r="CC428" s="51">
        <v>-195437254.22517243</v>
      </c>
      <c r="CD428" s="51">
        <v>-195437254.22517243</v>
      </c>
    </row>
    <row r="429" spans="1:82" hidden="1" x14ac:dyDescent="0.2">
      <c r="A429" s="50" t="s">
        <v>418</v>
      </c>
      <c r="B429" s="50" t="s">
        <v>144</v>
      </c>
      <c r="C429" s="50" t="s">
        <v>863</v>
      </c>
      <c r="D429" s="50" t="s">
        <v>865</v>
      </c>
      <c r="E429" s="51">
        <v>-3790018.36</v>
      </c>
      <c r="F429" s="51">
        <v>-471675.66</v>
      </c>
      <c r="G429" s="51">
        <v>-943351.33</v>
      </c>
      <c r="H429" s="51">
        <v>-1415026.99</v>
      </c>
      <c r="I429" s="51">
        <v>-1886702.65</v>
      </c>
      <c r="J429" s="51">
        <v>-2358378.3199999998</v>
      </c>
      <c r="K429" s="51">
        <v>-2830053.98</v>
      </c>
      <c r="L429" s="51">
        <v>-324868.78999999998</v>
      </c>
      <c r="M429" s="51">
        <v>-649737.59</v>
      </c>
      <c r="N429" s="51">
        <v>-974606.37999999989</v>
      </c>
      <c r="O429" s="51">
        <v>-1299475.18</v>
      </c>
      <c r="P429" s="51">
        <v>-1624343.97</v>
      </c>
      <c r="Q429" s="51">
        <v>-1624343.97</v>
      </c>
      <c r="R429" s="51">
        <v>-1949212.76</v>
      </c>
      <c r="S429" s="51">
        <v>-155712.06000000006</v>
      </c>
      <c r="T429" s="51">
        <v>-311424.12</v>
      </c>
      <c r="U429" s="51">
        <v>-467136.18</v>
      </c>
      <c r="V429" s="51">
        <v>-622848.24</v>
      </c>
      <c r="W429" s="51">
        <v>-778560.3</v>
      </c>
      <c r="X429" s="51">
        <v>-934272.3600000001</v>
      </c>
      <c r="Y429" s="51">
        <v>0</v>
      </c>
      <c r="Z429" s="51">
        <v>0</v>
      </c>
      <c r="AA429" s="51">
        <v>0</v>
      </c>
      <c r="AB429" s="51">
        <v>0</v>
      </c>
      <c r="AC429" s="51">
        <v>0</v>
      </c>
      <c r="AD429" s="51">
        <v>0</v>
      </c>
      <c r="AE429" s="51">
        <v>0</v>
      </c>
      <c r="AF429" s="51">
        <v>0</v>
      </c>
      <c r="AG429" s="51">
        <v>0</v>
      </c>
      <c r="AH429" s="51">
        <v>0</v>
      </c>
      <c r="AI429" s="51">
        <v>0</v>
      </c>
      <c r="AJ429" s="51">
        <v>0</v>
      </c>
      <c r="AK429" s="51">
        <v>0</v>
      </c>
      <c r="AL429" s="51">
        <v>0</v>
      </c>
      <c r="AM429" s="51">
        <v>0</v>
      </c>
      <c r="AN429" s="51">
        <v>0</v>
      </c>
      <c r="AO429" s="51">
        <v>0</v>
      </c>
      <c r="AP429" s="51">
        <v>0</v>
      </c>
      <c r="AQ429" s="51">
        <v>0</v>
      </c>
      <c r="AR429" s="51">
        <v>0</v>
      </c>
      <c r="AS429" s="51">
        <v>0</v>
      </c>
      <c r="AT429" s="51">
        <v>0</v>
      </c>
      <c r="AU429" s="51">
        <v>0</v>
      </c>
      <c r="AV429" s="51">
        <v>0</v>
      </c>
      <c r="AW429" s="51">
        <v>0</v>
      </c>
      <c r="AX429" s="51">
        <v>0</v>
      </c>
      <c r="AY429" s="51">
        <v>0</v>
      </c>
      <c r="AZ429" s="51">
        <v>0</v>
      </c>
      <c r="BA429" s="51">
        <v>0</v>
      </c>
      <c r="BB429" s="51">
        <v>0</v>
      </c>
      <c r="BC429" s="51">
        <v>0</v>
      </c>
      <c r="BD429" s="51">
        <v>0</v>
      </c>
      <c r="BE429" s="51">
        <v>0</v>
      </c>
      <c r="BF429" s="51">
        <v>0</v>
      </c>
      <c r="BG429" s="51">
        <v>0</v>
      </c>
      <c r="BH429" s="51">
        <v>0</v>
      </c>
      <c r="BI429" s="51">
        <v>0</v>
      </c>
      <c r="BJ429" s="51">
        <v>0</v>
      </c>
      <c r="BK429" s="51">
        <v>0</v>
      </c>
      <c r="BL429" s="51">
        <v>0</v>
      </c>
      <c r="BM429" s="51">
        <v>0</v>
      </c>
      <c r="BN429" s="51">
        <v>0</v>
      </c>
      <c r="BO429" s="51">
        <v>0</v>
      </c>
      <c r="BP429" s="51">
        <v>0</v>
      </c>
      <c r="BQ429" s="51">
        <v>0</v>
      </c>
      <c r="BR429" s="51">
        <v>0</v>
      </c>
      <c r="BS429" s="51">
        <v>0</v>
      </c>
      <c r="BT429" s="51">
        <v>0</v>
      </c>
      <c r="BU429" s="51">
        <v>0</v>
      </c>
      <c r="BV429" s="51">
        <v>0</v>
      </c>
      <c r="BW429" s="51">
        <v>0</v>
      </c>
      <c r="BX429" s="51">
        <v>0</v>
      </c>
      <c r="BY429" s="51">
        <v>0</v>
      </c>
      <c r="BZ429" s="51">
        <v>0</v>
      </c>
      <c r="CA429" s="51">
        <v>0</v>
      </c>
      <c r="CB429" s="51">
        <v>0</v>
      </c>
      <c r="CC429" s="51">
        <v>0</v>
      </c>
      <c r="CD429" s="51">
        <v>0</v>
      </c>
    </row>
    <row r="430" spans="1:82" hidden="1" x14ac:dyDescent="0.2">
      <c r="A430" s="50" t="s">
        <v>418</v>
      </c>
      <c r="B430" s="50" t="s">
        <v>144</v>
      </c>
      <c r="C430" s="50" t="s">
        <v>866</v>
      </c>
      <c r="D430" s="50" t="s">
        <v>867</v>
      </c>
      <c r="E430" s="51">
        <v>0</v>
      </c>
      <c r="F430" s="51">
        <v>0</v>
      </c>
      <c r="G430" s="51">
        <v>0</v>
      </c>
      <c r="H430" s="51">
        <v>0</v>
      </c>
      <c r="I430" s="51">
        <v>0</v>
      </c>
      <c r="J430" s="51">
        <v>0</v>
      </c>
      <c r="K430" s="51">
        <v>0</v>
      </c>
      <c r="L430" s="51">
        <v>0</v>
      </c>
      <c r="M430" s="51">
        <v>0</v>
      </c>
      <c r="N430" s="51">
        <v>0</v>
      </c>
      <c r="O430" s="51">
        <v>0</v>
      </c>
      <c r="P430" s="51">
        <v>0</v>
      </c>
      <c r="Q430" s="51">
        <v>0</v>
      </c>
      <c r="R430" s="51">
        <v>0</v>
      </c>
      <c r="S430" s="51">
        <v>0</v>
      </c>
      <c r="T430" s="51">
        <v>0</v>
      </c>
      <c r="U430" s="51">
        <v>0</v>
      </c>
      <c r="V430" s="51">
        <v>0</v>
      </c>
      <c r="W430" s="51">
        <v>0</v>
      </c>
      <c r="X430" s="51">
        <v>0</v>
      </c>
      <c r="Y430" s="51">
        <v>0</v>
      </c>
      <c r="Z430" s="51">
        <v>0</v>
      </c>
      <c r="AA430" s="51">
        <v>0</v>
      </c>
      <c r="AB430" s="51">
        <v>0</v>
      </c>
      <c r="AC430" s="51">
        <v>0</v>
      </c>
      <c r="AD430" s="51">
        <v>0</v>
      </c>
      <c r="AE430" s="51">
        <v>0</v>
      </c>
      <c r="AF430" s="51">
        <v>0</v>
      </c>
      <c r="AG430" s="51">
        <v>0</v>
      </c>
      <c r="AH430" s="51">
        <v>-1036.69</v>
      </c>
      <c r="AI430" s="51">
        <v>-4257.72</v>
      </c>
      <c r="AJ430" s="51">
        <v>-9651.64</v>
      </c>
      <c r="AK430" s="51">
        <v>-22231.21</v>
      </c>
      <c r="AL430" s="51">
        <v>-35344.769999999997</v>
      </c>
      <c r="AM430" s="51">
        <v>-49932.409999999996</v>
      </c>
      <c r="AN430" s="51">
        <v>-66993.08</v>
      </c>
      <c r="AO430" s="51">
        <v>-87619.19</v>
      </c>
      <c r="AP430" s="51">
        <v>-112530.16</v>
      </c>
      <c r="AQ430" s="51">
        <v>-112530.16</v>
      </c>
      <c r="AR430" s="51">
        <v>-129931.28</v>
      </c>
      <c r="AS430" s="51">
        <v>-154217.98000000001</v>
      </c>
      <c r="AT430" s="51">
        <v>-178545.78</v>
      </c>
      <c r="AU430" s="51">
        <v>-218557.26</v>
      </c>
      <c r="AV430" s="51">
        <v>-236880.24000000002</v>
      </c>
      <c r="AW430" s="51">
        <v>-172132.54</v>
      </c>
      <c r="AX430" s="51">
        <v>-170013.26</v>
      </c>
      <c r="AY430" s="51">
        <v>21987.799999999988</v>
      </c>
      <c r="AZ430" s="51">
        <v>10667.9</v>
      </c>
      <c r="BA430" s="51">
        <v>10667.9</v>
      </c>
      <c r="BB430" s="51">
        <v>10667.9</v>
      </c>
      <c r="BC430" s="51">
        <v>10667.9</v>
      </c>
      <c r="BD430" s="51">
        <v>10667.9</v>
      </c>
      <c r="BE430" s="51">
        <v>10667.9</v>
      </c>
      <c r="BF430" s="51">
        <v>10667.9</v>
      </c>
      <c r="BG430" s="51">
        <v>10667.9</v>
      </c>
      <c r="BH430" s="51">
        <v>10667.9</v>
      </c>
      <c r="BI430" s="51">
        <v>10667.9</v>
      </c>
      <c r="BJ430" s="51">
        <v>10667.9</v>
      </c>
      <c r="BK430" s="51">
        <v>10667.9</v>
      </c>
      <c r="BL430" s="51">
        <v>10667.9</v>
      </c>
      <c r="BM430" s="51">
        <v>10667.9</v>
      </c>
      <c r="BN430" s="51">
        <v>10667.9</v>
      </c>
      <c r="BO430" s="51">
        <v>10667.9</v>
      </c>
      <c r="BP430" s="51">
        <v>10667.9</v>
      </c>
      <c r="BQ430" s="51">
        <v>10667.9</v>
      </c>
      <c r="BR430" s="51">
        <v>10667.9</v>
      </c>
      <c r="BS430" s="51">
        <v>10667.9</v>
      </c>
      <c r="BT430" s="51">
        <v>10667.9</v>
      </c>
      <c r="BU430" s="51">
        <v>10667.9</v>
      </c>
      <c r="BV430" s="51">
        <v>10667.9</v>
      </c>
      <c r="BW430" s="51">
        <v>10667.9</v>
      </c>
      <c r="BX430" s="51">
        <v>10667.9</v>
      </c>
      <c r="BY430" s="51">
        <v>10667.9</v>
      </c>
      <c r="BZ430" s="51">
        <v>10667.9</v>
      </c>
      <c r="CA430" s="51">
        <v>10667.9</v>
      </c>
      <c r="CB430" s="51">
        <v>10667.9</v>
      </c>
      <c r="CC430" s="51">
        <v>10667.9</v>
      </c>
      <c r="CD430" s="51">
        <v>10667.9</v>
      </c>
    </row>
    <row r="431" spans="1:82" hidden="1" x14ac:dyDescent="0.2">
      <c r="A431" s="50" t="s">
        <v>418</v>
      </c>
      <c r="B431" s="50" t="s">
        <v>144</v>
      </c>
      <c r="C431" s="50" t="s">
        <v>331</v>
      </c>
      <c r="D431" s="50" t="s">
        <v>868</v>
      </c>
      <c r="E431" s="51">
        <v>-4865024.93</v>
      </c>
      <c r="F431" s="51">
        <v>-5350262.1500000004</v>
      </c>
      <c r="G431" s="51">
        <v>-5958544.2599999998</v>
      </c>
      <c r="H431" s="51">
        <v>-6356798.7300000004</v>
      </c>
      <c r="I431" s="51">
        <v>-6518829.9100000001</v>
      </c>
      <c r="J431" s="51">
        <v>-446708.99</v>
      </c>
      <c r="K431" s="51">
        <v>-1155262.02</v>
      </c>
      <c r="L431" s="51">
        <v>-1851718.81</v>
      </c>
      <c r="M431" s="51">
        <v>-2575875.7599999998</v>
      </c>
      <c r="N431" s="51">
        <v>-3225256.44</v>
      </c>
      <c r="O431" s="51">
        <v>-3771334.51</v>
      </c>
      <c r="P431" s="51">
        <v>-4738853.3500000006</v>
      </c>
      <c r="Q431" s="51">
        <v>-4738853.3500000006</v>
      </c>
      <c r="R431" s="51">
        <v>-5338720.4400000004</v>
      </c>
      <c r="S431" s="51">
        <v>-5888225.3100000005</v>
      </c>
      <c r="T431" s="51">
        <v>-6484962.7999999989</v>
      </c>
      <c r="U431" s="51">
        <v>-6980215.2200000007</v>
      </c>
      <c r="V431" s="51">
        <v>-7138578.79</v>
      </c>
      <c r="W431" s="51">
        <v>-470657.09999999945</v>
      </c>
      <c r="X431" s="51">
        <v>-1277268.8299999998</v>
      </c>
      <c r="Y431" s="51">
        <v>-2109843.4099999997</v>
      </c>
      <c r="Z431" s="51">
        <v>-2782107.5999999996</v>
      </c>
      <c r="AA431" s="51">
        <v>-3524193.63</v>
      </c>
      <c r="AB431" s="51">
        <v>-4205002.45</v>
      </c>
      <c r="AC431" s="51">
        <v>-4905727.29</v>
      </c>
      <c r="AD431" s="51">
        <v>-4905727.29</v>
      </c>
      <c r="AE431" s="51">
        <v>-5458528.7200000007</v>
      </c>
      <c r="AF431" s="51">
        <v>-5660967.0599999996</v>
      </c>
      <c r="AG431" s="51">
        <v>-6729313.7000000002</v>
      </c>
      <c r="AH431" s="51">
        <v>-7380230.2300000004</v>
      </c>
      <c r="AI431" s="51">
        <v>-7643182.46</v>
      </c>
      <c r="AJ431" s="51">
        <v>-871731.58000000007</v>
      </c>
      <c r="AK431" s="51">
        <v>-1751523.25</v>
      </c>
      <c r="AL431" s="51">
        <v>-2497217.04</v>
      </c>
      <c r="AM431" s="51">
        <v>-2887292.33</v>
      </c>
      <c r="AN431" s="51">
        <v>-3609323.86</v>
      </c>
      <c r="AO431" s="51">
        <v>-4255895.96</v>
      </c>
      <c r="AP431" s="51">
        <v>-4635149.2799999993</v>
      </c>
      <c r="AQ431" s="51">
        <v>-4635149.2799999993</v>
      </c>
      <c r="AR431" s="51">
        <v>-5279835.4999999991</v>
      </c>
      <c r="AS431" s="51">
        <v>-5855567.2400000002</v>
      </c>
      <c r="AT431" s="51">
        <v>-6419117.5599999996</v>
      </c>
      <c r="AU431" s="51">
        <v>-7060195.4299999997</v>
      </c>
      <c r="AV431" s="51">
        <v>-7256122.3200000003</v>
      </c>
      <c r="AW431" s="51">
        <v>-963029.62</v>
      </c>
      <c r="AX431" s="51">
        <v>-1786078.6</v>
      </c>
      <c r="AY431" s="51">
        <v>-2519814.4800000004</v>
      </c>
      <c r="AZ431" s="51">
        <v>-3268044.17</v>
      </c>
      <c r="BA431" s="51">
        <v>-4035125.72</v>
      </c>
      <c r="BB431" s="51">
        <v>-4702353.2300000004</v>
      </c>
      <c r="BC431" s="51">
        <v>-5521951.2799999993</v>
      </c>
      <c r="BD431" s="51">
        <v>-5521951.2799999993</v>
      </c>
      <c r="BE431" s="51">
        <v>-6375505.8959058337</v>
      </c>
      <c r="BF431" s="51">
        <v>-7241037.3885074584</v>
      </c>
      <c r="BG431" s="51">
        <v>-8118545.7581827696</v>
      </c>
      <c r="BH431" s="51">
        <v>-9009334.8188089803</v>
      </c>
      <c r="BI431" s="51">
        <v>-9913404.5703860912</v>
      </c>
      <c r="BJ431" s="51">
        <v>-1220577.8099999968</v>
      </c>
      <c r="BK431" s="51">
        <v>-1220577.8099999968</v>
      </c>
      <c r="BL431" s="51">
        <v>-2163949.7814298086</v>
      </c>
      <c r="BM431" s="51">
        <v>-3120422.4928105213</v>
      </c>
      <c r="BN431" s="51">
        <v>-4089995.9441421311</v>
      </c>
      <c r="BO431" s="51">
        <v>-5072670.1354246419</v>
      </c>
      <c r="BP431" s="51">
        <v>-6068445.0666580517</v>
      </c>
      <c r="BQ431" s="51">
        <v>-6068445.0666580517</v>
      </c>
      <c r="BR431" s="51">
        <v>-7077320.7378423605</v>
      </c>
      <c r="BS431" s="51">
        <v>-8089966.2618033141</v>
      </c>
      <c r="BT431" s="51">
        <v>-9106381.6385409143</v>
      </c>
      <c r="BU431" s="51">
        <v>-10126566.868055172</v>
      </c>
      <c r="BV431" s="51">
        <v>-11150521.950346069</v>
      </c>
      <c r="BW431" s="51">
        <v>-1220577.8099999987</v>
      </c>
      <c r="BX431" s="51">
        <v>-1220577.8099999954</v>
      </c>
      <c r="BY431" s="51">
        <v>-2255842.4506208361</v>
      </c>
      <c r="BZ431" s="51">
        <v>-3294876.9440183253</v>
      </c>
      <c r="CA431" s="51">
        <v>-4337681.29019247</v>
      </c>
      <c r="CB431" s="51">
        <v>-5384255.4891432598</v>
      </c>
      <c r="CC431" s="51">
        <v>-6434599.5408706889</v>
      </c>
      <c r="CD431" s="51">
        <v>-6434599.5408706889</v>
      </c>
    </row>
    <row r="432" spans="1:82" hidden="1" x14ac:dyDescent="0.2">
      <c r="A432" s="50" t="s">
        <v>418</v>
      </c>
      <c r="B432" s="50" t="s">
        <v>144</v>
      </c>
      <c r="C432" s="50" t="s">
        <v>869</v>
      </c>
      <c r="D432" s="50" t="s">
        <v>870</v>
      </c>
      <c r="E432" s="51">
        <v>-28171730.079999998</v>
      </c>
      <c r="F432" s="51">
        <v>-28809321.890000001</v>
      </c>
      <c r="G432" s="51">
        <v>-40523863.060000002</v>
      </c>
      <c r="H432" s="51">
        <v>-40794222.920000002</v>
      </c>
      <c r="I432" s="51">
        <v>-14138925.23</v>
      </c>
      <c r="J432" s="51">
        <v>-17405914.52</v>
      </c>
      <c r="K432" s="51">
        <v>-25251376.379999999</v>
      </c>
      <c r="L432" s="51">
        <v>-38028923.93</v>
      </c>
      <c r="M432" s="51">
        <v>-41281300.780000001</v>
      </c>
      <c r="N432" s="51">
        <v>-54878226.440000005</v>
      </c>
      <c r="O432" s="51">
        <v>-17538150.469999995</v>
      </c>
      <c r="P432" s="51">
        <v>-22061857.129999995</v>
      </c>
      <c r="Q432" s="51">
        <v>-22061857.129999995</v>
      </c>
      <c r="R432" s="51">
        <v>-36572456.929999992</v>
      </c>
      <c r="S432" s="51">
        <v>-36475613.359999999</v>
      </c>
      <c r="T432" s="51">
        <v>-44806851.940000005</v>
      </c>
      <c r="U432" s="51">
        <v>-48816357.75</v>
      </c>
      <c r="V432" s="51">
        <v>-18376281.580000002</v>
      </c>
      <c r="W432" s="51">
        <v>-20477448.879999992</v>
      </c>
      <c r="X432" s="51">
        <v>-33175356.949999996</v>
      </c>
      <c r="Y432" s="51">
        <v>-42492147.870000005</v>
      </c>
      <c r="Z432" s="51">
        <v>-47387489.18</v>
      </c>
      <c r="AA432" s="51">
        <v>-16405012.23</v>
      </c>
      <c r="AB432" s="51">
        <v>-18684819.579999998</v>
      </c>
      <c r="AC432" s="51">
        <v>-27249863.199999999</v>
      </c>
      <c r="AD432" s="51">
        <v>-27249863.199999999</v>
      </c>
      <c r="AE432" s="51">
        <v>-40519559.399999999</v>
      </c>
      <c r="AF432" s="51">
        <v>-44400606.080000006</v>
      </c>
      <c r="AG432" s="51">
        <v>-50377005.099999987</v>
      </c>
      <c r="AH432" s="51">
        <v>-14427679.499999901</v>
      </c>
      <c r="AI432" s="51">
        <v>-19809296.989999998</v>
      </c>
      <c r="AJ432" s="51">
        <v>-27492484.969999999</v>
      </c>
      <c r="AK432" s="51">
        <v>-41512903.93</v>
      </c>
      <c r="AL432" s="51">
        <v>-48254137.129999995</v>
      </c>
      <c r="AM432" s="51">
        <v>-61755608.830000006</v>
      </c>
      <c r="AN432" s="51">
        <v>-19427094.730000004</v>
      </c>
      <c r="AO432" s="51">
        <v>-22400641.109999999</v>
      </c>
      <c r="AP432" s="51">
        <v>-36569506.719999999</v>
      </c>
      <c r="AQ432" s="51">
        <v>-36569506.719999999</v>
      </c>
      <c r="AR432" s="51">
        <v>-40770377.460000001</v>
      </c>
      <c r="AS432" s="51">
        <v>-42820734.770000003</v>
      </c>
      <c r="AT432" s="51">
        <v>-54266313.290000007</v>
      </c>
      <c r="AU432" s="51">
        <v>-19281751.129999999</v>
      </c>
      <c r="AV432" s="51">
        <v>-22185215.93</v>
      </c>
      <c r="AW432" s="51">
        <v>-32785939.590000004</v>
      </c>
      <c r="AX432" s="51">
        <v>-43718327.099999994</v>
      </c>
      <c r="AY432" s="51">
        <v>-52974706.5</v>
      </c>
      <c r="AZ432" s="51">
        <v>-14889697.079999994</v>
      </c>
      <c r="BA432" s="51">
        <v>-19530131.529999997</v>
      </c>
      <c r="BB432" s="51">
        <v>-26687572.960000001</v>
      </c>
      <c r="BC432" s="51">
        <v>-37855838.82</v>
      </c>
      <c r="BD432" s="51">
        <v>-37855838.82</v>
      </c>
      <c r="BE432" s="51">
        <v>-45742127.984624714</v>
      </c>
      <c r="BF432" s="51">
        <v>-47110433.917007804</v>
      </c>
      <c r="BG432" s="51">
        <v>-58390368.218837179</v>
      </c>
      <c r="BH432" s="51">
        <v>-21653813.357602842</v>
      </c>
      <c r="BI432" s="51">
        <v>-25845274.477927435</v>
      </c>
      <c r="BJ432" s="51">
        <v>-38371059.647565559</v>
      </c>
      <c r="BK432" s="51">
        <v>-47594140.066329345</v>
      </c>
      <c r="BL432" s="51">
        <v>-62479174.758853808</v>
      </c>
      <c r="BM432" s="51">
        <v>-16659768.019013979</v>
      </c>
      <c r="BN432" s="51">
        <v>-21066600.530887064</v>
      </c>
      <c r="BO432" s="51">
        <v>-29608919.302799333</v>
      </c>
      <c r="BP432" s="51">
        <v>-43072074.5144163</v>
      </c>
      <c r="BQ432" s="51">
        <v>-43072074.5144163</v>
      </c>
      <c r="BR432" s="51">
        <v>-48714260.566824786</v>
      </c>
      <c r="BS432" s="51">
        <v>-50646085.956877649</v>
      </c>
      <c r="BT432" s="51">
        <v>-60108318.664413437</v>
      </c>
      <c r="BU432" s="51">
        <v>-21871308.5313714</v>
      </c>
      <c r="BV432" s="51">
        <v>-28603121.047863465</v>
      </c>
      <c r="BW432" s="51">
        <v>-39501299.44812686</v>
      </c>
      <c r="BX432" s="51">
        <v>-49070346.653852023</v>
      </c>
      <c r="BY432" s="51">
        <v>-64333571.123955235</v>
      </c>
      <c r="BZ432" s="51">
        <v>-15668020.072494216</v>
      </c>
      <c r="CA432" s="51">
        <v>-23248440.648034237</v>
      </c>
      <c r="CB432" s="51">
        <v>-30423213.986189459</v>
      </c>
      <c r="CC432" s="51">
        <v>-42265931.28215903</v>
      </c>
      <c r="CD432" s="51">
        <v>-42265931.28215903</v>
      </c>
    </row>
    <row r="433" spans="1:82" hidden="1" x14ac:dyDescent="0.2">
      <c r="A433" s="50" t="s">
        <v>418</v>
      </c>
      <c r="B433" s="50" t="s">
        <v>144</v>
      </c>
      <c r="C433" s="50" t="s">
        <v>333</v>
      </c>
      <c r="D433" s="50" t="s">
        <v>871</v>
      </c>
      <c r="E433" s="51">
        <v>-14052955.949999999</v>
      </c>
      <c r="F433" s="51">
        <v>-14052955.949999999</v>
      </c>
      <c r="G433" s="51">
        <v>-14052955.949999999</v>
      </c>
      <c r="H433" s="51">
        <v>-14052955.949999999</v>
      </c>
      <c r="I433" s="51">
        <v>-14052955.949999999</v>
      </c>
      <c r="J433" s="51">
        <v>-14052955.949999999</v>
      </c>
      <c r="K433" s="51">
        <v>-14052955.949999999</v>
      </c>
      <c r="L433" s="51">
        <v>-14052955.949999999</v>
      </c>
      <c r="M433" s="51">
        <v>-14052955.949999999</v>
      </c>
      <c r="N433" s="51">
        <v>-14052955.949999999</v>
      </c>
      <c r="O433" s="51">
        <v>-14052955.949999999</v>
      </c>
      <c r="P433" s="51">
        <v>-24538562.169999998</v>
      </c>
      <c r="Q433" s="51">
        <v>-24538562.169999998</v>
      </c>
      <c r="R433" s="51">
        <v>-23525515.490000002</v>
      </c>
      <c r="S433" s="51">
        <v>-23555674.689999998</v>
      </c>
      <c r="T433" s="51">
        <v>-23555674.689999998</v>
      </c>
      <c r="U433" s="51">
        <v>-23555674.689999998</v>
      </c>
      <c r="V433" s="51">
        <v>-23555674.689999998</v>
      </c>
      <c r="W433" s="51">
        <v>-19279176.09999999</v>
      </c>
      <c r="X433" s="51">
        <v>-19279176.100000001</v>
      </c>
      <c r="Y433" s="51">
        <v>-18098916.02</v>
      </c>
      <c r="Z433" s="51">
        <v>-18098916.02</v>
      </c>
      <c r="AA433" s="51">
        <v>-18098916.02</v>
      </c>
      <c r="AB433" s="51">
        <v>-18098916.02</v>
      </c>
      <c r="AC433" s="51">
        <v>-16231184.439999999</v>
      </c>
      <c r="AD433" s="51">
        <v>-16231184.439999999</v>
      </c>
      <c r="AE433" s="51">
        <v>-16231184.439999999</v>
      </c>
      <c r="AF433" s="51">
        <v>-15585808.970000001</v>
      </c>
      <c r="AG433" s="51">
        <v>-15585808.970000001</v>
      </c>
      <c r="AH433" s="51">
        <v>-15459999.640000001</v>
      </c>
      <c r="AI433" s="51">
        <v>-15459999.640000001</v>
      </c>
      <c r="AJ433" s="51">
        <v>-19590620.169999998</v>
      </c>
      <c r="AK433" s="51">
        <v>-19890368.27</v>
      </c>
      <c r="AL433" s="51">
        <v>-19890368.27</v>
      </c>
      <c r="AM433" s="51">
        <v>-19890368.27</v>
      </c>
      <c r="AN433" s="51">
        <v>-19730966.940000001</v>
      </c>
      <c r="AO433" s="51">
        <v>-19730966.939999998</v>
      </c>
      <c r="AP433" s="51">
        <v>-18361408.939999998</v>
      </c>
      <c r="AQ433" s="51">
        <v>-18361408.939999998</v>
      </c>
      <c r="AR433" s="51">
        <v>-16804884.939999998</v>
      </c>
      <c r="AS433" s="51">
        <v>-16338160.940000001</v>
      </c>
      <c r="AT433" s="51">
        <v>-16338160.940000001</v>
      </c>
      <c r="AU433" s="51">
        <v>-16338160.940000001</v>
      </c>
      <c r="AV433" s="51">
        <v>-16338160.940000001</v>
      </c>
      <c r="AW433" s="51">
        <v>-16338160.940000001</v>
      </c>
      <c r="AX433" s="51">
        <v>-16338160.940000001</v>
      </c>
      <c r="AY433" s="51">
        <v>-16338160.940000001</v>
      </c>
      <c r="AZ433" s="51">
        <v>-16338160.940000001</v>
      </c>
      <c r="BA433" s="51">
        <v>-16338160.940000001</v>
      </c>
      <c r="BB433" s="51">
        <v>-16338160.940000001</v>
      </c>
      <c r="BC433" s="51">
        <v>-17569249.66</v>
      </c>
      <c r="BD433" s="51">
        <v>-17569249.66</v>
      </c>
      <c r="BE433" s="51">
        <v>-17069249</v>
      </c>
      <c r="BF433" s="51">
        <v>-17069249</v>
      </c>
      <c r="BG433" s="51">
        <v>-17069249</v>
      </c>
      <c r="BH433" s="51">
        <v>-17069249</v>
      </c>
      <c r="BI433" s="51">
        <v>-17069249</v>
      </c>
      <c r="BJ433" s="51">
        <v>-17069249</v>
      </c>
      <c r="BK433" s="51">
        <v>-17069249</v>
      </c>
      <c r="BL433" s="51">
        <v>-17069249</v>
      </c>
      <c r="BM433" s="51">
        <v>-17069249</v>
      </c>
      <c r="BN433" s="51">
        <v>-17069249</v>
      </c>
      <c r="BO433" s="51">
        <v>-17069249</v>
      </c>
      <c r="BP433" s="51">
        <v>-17581327</v>
      </c>
      <c r="BQ433" s="51">
        <v>-17581327</v>
      </c>
      <c r="BR433" s="51">
        <v>-17581327</v>
      </c>
      <c r="BS433" s="51">
        <v>-17581327</v>
      </c>
      <c r="BT433" s="51">
        <v>-17581327</v>
      </c>
      <c r="BU433" s="51">
        <v>-17581327</v>
      </c>
      <c r="BV433" s="51">
        <v>-17581327</v>
      </c>
      <c r="BW433" s="51">
        <v>-17581327</v>
      </c>
      <c r="BX433" s="51">
        <v>-17581327</v>
      </c>
      <c r="BY433" s="51">
        <v>-17581327</v>
      </c>
      <c r="BZ433" s="51">
        <v>-17581327</v>
      </c>
      <c r="CA433" s="51">
        <v>-17581327</v>
      </c>
      <c r="CB433" s="51">
        <v>-17581327</v>
      </c>
      <c r="CC433" s="51">
        <v>-18108767</v>
      </c>
      <c r="CD433" s="51">
        <v>-18108767</v>
      </c>
    </row>
    <row r="434" spans="1:82" hidden="1" x14ac:dyDescent="0.2">
      <c r="A434" s="50" t="s">
        <v>418</v>
      </c>
      <c r="B434" s="50" t="s">
        <v>144</v>
      </c>
      <c r="C434" s="50" t="s">
        <v>335</v>
      </c>
      <c r="D434" s="50" t="s">
        <v>872</v>
      </c>
      <c r="E434" s="51">
        <v>-124590103.7</v>
      </c>
      <c r="F434" s="51">
        <v>-115263084</v>
      </c>
      <c r="G434" s="51">
        <v>-37271221.229999997</v>
      </c>
      <c r="H434" s="51">
        <v>-47041720.450000003</v>
      </c>
      <c r="I434" s="51">
        <v>-56726127.200000003</v>
      </c>
      <c r="J434" s="51">
        <v>-66392378.719999999</v>
      </c>
      <c r="K434" s="51">
        <v>-76139959.159999996</v>
      </c>
      <c r="L434" s="51">
        <v>-85683864.909999996</v>
      </c>
      <c r="M434" s="51">
        <v>-95124180.430000007</v>
      </c>
      <c r="N434" s="51">
        <v>-104970330.08000001</v>
      </c>
      <c r="O434" s="51">
        <v>-114641756.25</v>
      </c>
      <c r="P434" s="51">
        <v>-121146044.29000001</v>
      </c>
      <c r="Q434" s="51">
        <v>-121146044.29000001</v>
      </c>
      <c r="R434" s="51">
        <v>-131641677.37</v>
      </c>
      <c r="S434" s="51">
        <v>-123676097.58</v>
      </c>
      <c r="T434" s="51">
        <v>-46118682.299999997</v>
      </c>
      <c r="U434" s="51">
        <v>-55304955.529999986</v>
      </c>
      <c r="V434" s="51">
        <v>-66281432.040000007</v>
      </c>
      <c r="W434" s="51">
        <v>-75923161.170000002</v>
      </c>
      <c r="X434" s="51">
        <v>-86572478.299999997</v>
      </c>
      <c r="Y434" s="51">
        <v>-95999275.219999999</v>
      </c>
      <c r="Z434" s="51">
        <v>-106782930.92</v>
      </c>
      <c r="AA434" s="51">
        <v>-117587016.37</v>
      </c>
      <c r="AB434" s="51">
        <v>-128278548.72999999</v>
      </c>
      <c r="AC434" s="51">
        <v>-140114967.00999999</v>
      </c>
      <c r="AD434" s="51">
        <v>-140114967.00999999</v>
      </c>
      <c r="AE434" s="51">
        <v>-150636318.93000001</v>
      </c>
      <c r="AF434" s="51">
        <v>-141314919.01000002</v>
      </c>
      <c r="AG434" s="51">
        <v>-46571834.240000002</v>
      </c>
      <c r="AH434" s="51">
        <v>-56581518.659999989</v>
      </c>
      <c r="AI434" s="51">
        <v>-67509290.1199999</v>
      </c>
      <c r="AJ434" s="51">
        <v>-78541105.439999998</v>
      </c>
      <c r="AK434" s="51">
        <v>-89511432.11999999</v>
      </c>
      <c r="AL434" s="51">
        <v>-100738175.4999999</v>
      </c>
      <c r="AM434" s="51">
        <v>-111721369.83000001</v>
      </c>
      <c r="AN434" s="51">
        <v>-122931016.55000001</v>
      </c>
      <c r="AO434" s="51">
        <v>-134553145.61000001</v>
      </c>
      <c r="AP434" s="51">
        <v>-148667472.26000002</v>
      </c>
      <c r="AQ434" s="51">
        <v>-148667472.26000002</v>
      </c>
      <c r="AR434" s="51">
        <v>-160098916.11000001</v>
      </c>
      <c r="AS434" s="51">
        <v>-149008207.32000002</v>
      </c>
      <c r="AT434" s="51">
        <v>-47576446.669999987</v>
      </c>
      <c r="AU434" s="51">
        <v>-59071078.809999995</v>
      </c>
      <c r="AV434" s="51">
        <v>-70010378.579999998</v>
      </c>
      <c r="AW434" s="51">
        <v>-81201809.609999999</v>
      </c>
      <c r="AX434" s="51">
        <v>-92689911.840000004</v>
      </c>
      <c r="AY434" s="51">
        <v>-104424326.63</v>
      </c>
      <c r="AZ434" s="51">
        <v>-116244618.44</v>
      </c>
      <c r="BA434" s="51">
        <v>-127917279.95</v>
      </c>
      <c r="BB434" s="51">
        <v>-139619891.56999999</v>
      </c>
      <c r="BC434" s="51">
        <v>-156479986.61999997</v>
      </c>
      <c r="BD434" s="51">
        <v>-156479986.61999997</v>
      </c>
      <c r="BE434" s="51">
        <v>-160675682</v>
      </c>
      <c r="BF434" s="51">
        <v>-149299346</v>
      </c>
      <c r="BG434" s="51">
        <v>-49569937</v>
      </c>
      <c r="BH434" s="51">
        <v>-61291566</v>
      </c>
      <c r="BI434" s="51">
        <v>-73203707</v>
      </c>
      <c r="BJ434" s="51">
        <v>-85467159</v>
      </c>
      <c r="BK434" s="51">
        <v>-97605771</v>
      </c>
      <c r="BL434" s="51">
        <v>-105871095.239934</v>
      </c>
      <c r="BM434" s="51">
        <v>-121481223</v>
      </c>
      <c r="BN434" s="51">
        <v>-133840928</v>
      </c>
      <c r="BO434" s="51">
        <v>-146015466</v>
      </c>
      <c r="BP434" s="51">
        <v>-156540279</v>
      </c>
      <c r="BQ434" s="51">
        <v>-156540279</v>
      </c>
      <c r="BR434" s="51">
        <v>-168283123</v>
      </c>
      <c r="BS434" s="51">
        <v>-156368157</v>
      </c>
      <c r="BT434" s="51">
        <v>-51916903</v>
      </c>
      <c r="BU434" s="51">
        <v>-64193511</v>
      </c>
      <c r="BV434" s="51">
        <v>-76669651</v>
      </c>
      <c r="BW434" s="51">
        <v>-89513734</v>
      </c>
      <c r="BX434" s="51">
        <v>-102227069</v>
      </c>
      <c r="BY434" s="51">
        <v>-106227942.239934</v>
      </c>
      <c r="BZ434" s="51">
        <v>-127232940</v>
      </c>
      <c r="CA434" s="51">
        <v>-140177835</v>
      </c>
      <c r="CB434" s="51">
        <v>-152928795</v>
      </c>
      <c r="CC434" s="51">
        <v>-163951922</v>
      </c>
      <c r="CD434" s="51">
        <v>-163951922</v>
      </c>
    </row>
    <row r="435" spans="1:82" hidden="1" x14ac:dyDescent="0.2">
      <c r="A435" s="50" t="s">
        <v>418</v>
      </c>
      <c r="B435" s="50" t="s">
        <v>144</v>
      </c>
      <c r="C435" s="50" t="s">
        <v>873</v>
      </c>
      <c r="D435" s="50" t="s">
        <v>874</v>
      </c>
      <c r="E435" s="51">
        <v>-58621436.299999997</v>
      </c>
      <c r="F435" s="51">
        <v>-49145078.479999997</v>
      </c>
      <c r="G435" s="51">
        <v>-62300025.32</v>
      </c>
      <c r="H435" s="51">
        <v>-64083831.789999999</v>
      </c>
      <c r="I435" s="51">
        <v>-48235357.990000002</v>
      </c>
      <c r="J435" s="51">
        <v>-44406451.039999999</v>
      </c>
      <c r="K435" s="51">
        <v>-43278166.189999998</v>
      </c>
      <c r="L435" s="51">
        <v>-43044487.130000003</v>
      </c>
      <c r="M435" s="51">
        <v>-49183451.229999997</v>
      </c>
      <c r="N435" s="51">
        <v>-43740931.210000001</v>
      </c>
      <c r="O435" s="51">
        <v>-44974645.550000004</v>
      </c>
      <c r="P435" s="51">
        <v>-57424327.670000002</v>
      </c>
      <c r="Q435" s="51">
        <v>-57424327.670000002</v>
      </c>
      <c r="R435" s="51">
        <v>-58062849.600000001</v>
      </c>
      <c r="S435" s="51">
        <v>-65211104.460000001</v>
      </c>
      <c r="T435" s="51">
        <v>-75867479.789999992</v>
      </c>
      <c r="U435" s="51">
        <v>-77412809.349999994</v>
      </c>
      <c r="V435" s="51">
        <v>-75692728.75</v>
      </c>
      <c r="W435" s="51">
        <v>-67166312.439999998</v>
      </c>
      <c r="X435" s="51">
        <v>-68613371.24000001</v>
      </c>
      <c r="Y435" s="51">
        <v>-68000700.549999997</v>
      </c>
      <c r="Z435" s="51">
        <v>-64166943.480000004</v>
      </c>
      <c r="AA435" s="51">
        <v>-67240907.060000002</v>
      </c>
      <c r="AB435" s="51">
        <v>-78768543.74000001</v>
      </c>
      <c r="AC435" s="51">
        <v>-95137178.960000008</v>
      </c>
      <c r="AD435" s="51">
        <v>-95137178.960000008</v>
      </c>
      <c r="AE435" s="51">
        <v>-74681575.760000005</v>
      </c>
      <c r="AF435" s="51">
        <v>-70896422.030000001</v>
      </c>
      <c r="AG435" s="51">
        <v>-82072707.259999976</v>
      </c>
      <c r="AH435" s="51">
        <v>-67085666.530000001</v>
      </c>
      <c r="AI435" s="51">
        <v>-66623944.089999989</v>
      </c>
      <c r="AJ435" s="51">
        <v>-60837660.680000007</v>
      </c>
      <c r="AK435" s="51">
        <v>-60481532.890000001</v>
      </c>
      <c r="AL435" s="51">
        <v>-51548652.870000005</v>
      </c>
      <c r="AM435" s="51">
        <v>-54814865.939999998</v>
      </c>
      <c r="AN435" s="51">
        <v>-61441943.370000005</v>
      </c>
      <c r="AO435" s="51">
        <v>-62022401.859999999</v>
      </c>
      <c r="AP435" s="51">
        <v>-76396807.770000011</v>
      </c>
      <c r="AQ435" s="51">
        <v>-76396807.770000011</v>
      </c>
      <c r="AR435" s="51">
        <v>-59493066.959999993</v>
      </c>
      <c r="AS435" s="51">
        <v>-58817559.770000003</v>
      </c>
      <c r="AT435" s="51">
        <v>-57012295.340000004</v>
      </c>
      <c r="AU435" s="51">
        <v>-57899020.5</v>
      </c>
      <c r="AV435" s="51">
        <v>-62465307.130000003</v>
      </c>
      <c r="AW435" s="51">
        <v>-59845251.380000003</v>
      </c>
      <c r="AX435" s="51">
        <v>-54808439.859999999</v>
      </c>
      <c r="AY435" s="51">
        <v>-62802275.63000001</v>
      </c>
      <c r="AZ435" s="51">
        <v>-68051417.5</v>
      </c>
      <c r="BA435" s="51">
        <v>-70913632.929999992</v>
      </c>
      <c r="BB435" s="51">
        <v>-72786213.000000015</v>
      </c>
      <c r="BC435" s="51">
        <v>-90634422.379999995</v>
      </c>
      <c r="BD435" s="51">
        <v>-90634422.379999995</v>
      </c>
      <c r="BE435" s="51">
        <v>-60682928.299199991</v>
      </c>
      <c r="BF435" s="51">
        <v>-59993910.965400003</v>
      </c>
      <c r="BG435" s="51">
        <v>-58152541.246799998</v>
      </c>
      <c r="BH435" s="51">
        <v>-59057000.909999996</v>
      </c>
      <c r="BI435" s="51">
        <v>-63714613.272600003</v>
      </c>
      <c r="BJ435" s="51">
        <v>-61042156.407599993</v>
      </c>
      <c r="BK435" s="51">
        <v>-55904608.657199994</v>
      </c>
      <c r="BL435" s="51">
        <v>-64058321.142600022</v>
      </c>
      <c r="BM435" s="51">
        <v>-69412445.849999994</v>
      </c>
      <c r="BN435" s="51">
        <v>-72331905.588599995</v>
      </c>
      <c r="BO435" s="51">
        <v>-74241937.26000002</v>
      </c>
      <c r="BP435" s="51">
        <v>-92447110.827600002</v>
      </c>
      <c r="BQ435" s="51">
        <v>-92447110.827600002</v>
      </c>
      <c r="BR435" s="51">
        <v>-61896586.865183994</v>
      </c>
      <c r="BS435" s="51">
        <v>-61193789.184708014</v>
      </c>
      <c r="BT435" s="51">
        <v>-59315592.071736015</v>
      </c>
      <c r="BU435" s="51">
        <v>-60238140.928200006</v>
      </c>
      <c r="BV435" s="51">
        <v>-64988905.538051993</v>
      </c>
      <c r="BW435" s="51">
        <v>-62262999.535752006</v>
      </c>
      <c r="BX435" s="51">
        <v>-57022700.830343992</v>
      </c>
      <c r="BY435" s="51">
        <v>-65339487.565452017</v>
      </c>
      <c r="BZ435" s="51">
        <v>-70800694.76699999</v>
      </c>
      <c r="CA435" s="51">
        <v>-73778543.700371996</v>
      </c>
      <c r="CB435" s="51">
        <v>-75726776.005200028</v>
      </c>
      <c r="CC435" s="51">
        <v>-94296053.044152007</v>
      </c>
      <c r="CD435" s="51">
        <v>-94296053.044152007</v>
      </c>
    </row>
    <row r="436" spans="1:82" hidden="1" x14ac:dyDescent="0.2">
      <c r="A436" s="50" t="s">
        <v>418</v>
      </c>
      <c r="B436" s="50" t="s">
        <v>144</v>
      </c>
      <c r="C436" s="50" t="s">
        <v>875</v>
      </c>
      <c r="D436" s="50" t="s">
        <v>876</v>
      </c>
      <c r="E436" s="51">
        <v>-146437.41</v>
      </c>
      <c r="F436" s="51">
        <v>-653417.89</v>
      </c>
      <c r="G436" s="51">
        <v>-358747.8</v>
      </c>
      <c r="H436" s="51">
        <v>-317124.87</v>
      </c>
      <c r="I436" s="51">
        <v>-204896.5</v>
      </c>
      <c r="J436" s="51">
        <v>-2054907.38</v>
      </c>
      <c r="K436" s="51">
        <v>-2141458.6800000002</v>
      </c>
      <c r="L436" s="51">
        <v>-289629.62</v>
      </c>
      <c r="M436" s="51">
        <v>-1042037.68</v>
      </c>
      <c r="N436" s="51">
        <v>-219158.13</v>
      </c>
      <c r="O436" s="51">
        <v>-241773.64</v>
      </c>
      <c r="P436" s="51">
        <v>-36344.400000000023</v>
      </c>
      <c r="Q436" s="51">
        <v>-36344.400000000023</v>
      </c>
      <c r="R436" s="51">
        <v>-32172843.540000003</v>
      </c>
      <c r="S436" s="51">
        <v>-20403488.800000001</v>
      </c>
      <c r="T436" s="51">
        <v>-22908445.949999999</v>
      </c>
      <c r="U436" s="51">
        <v>-15949154.359999901</v>
      </c>
      <c r="V436" s="51">
        <v>-21704147.890000001</v>
      </c>
      <c r="W436" s="51">
        <v>-18700086.960000001</v>
      </c>
      <c r="X436" s="51">
        <v>-25969265.59</v>
      </c>
      <c r="Y436" s="51">
        <v>-28171146.650000002</v>
      </c>
      <c r="Z436" s="51">
        <v>-44269238.869999997</v>
      </c>
      <c r="AA436" s="51">
        <v>-28591020.710000005</v>
      </c>
      <c r="AB436" s="51">
        <v>-19004734.629999999</v>
      </c>
      <c r="AC436" s="51">
        <v>-21580858.770000003</v>
      </c>
      <c r="AD436" s="51">
        <v>-21580858.770000003</v>
      </c>
      <c r="AE436" s="51">
        <v>-19965648.449999999</v>
      </c>
      <c r="AF436" s="51">
        <v>-18963281.059999999</v>
      </c>
      <c r="AG436" s="51">
        <v>-16405802.2199999</v>
      </c>
      <c r="AH436" s="51">
        <v>-16116464.76</v>
      </c>
      <c r="AI436" s="51">
        <v>-18456141.41</v>
      </c>
      <c r="AJ436" s="51">
        <v>-3491706.4599999897</v>
      </c>
      <c r="AK436" s="51">
        <v>-4879150.8399999905</v>
      </c>
      <c r="AL436" s="51">
        <v>-7781898.5999999996</v>
      </c>
      <c r="AM436" s="51">
        <v>-7826114.2399999993</v>
      </c>
      <c r="AN436" s="51">
        <v>-8089867.9000000004</v>
      </c>
      <c r="AO436" s="51">
        <v>-9591249.2000000011</v>
      </c>
      <c r="AP436" s="51">
        <v>-10187329.810000002</v>
      </c>
      <c r="AQ436" s="51">
        <v>-10187329.810000002</v>
      </c>
      <c r="AR436" s="51">
        <v>-9069768.0299999993</v>
      </c>
      <c r="AS436" s="51">
        <v>-4236416.1999999993</v>
      </c>
      <c r="AT436" s="51">
        <v>-5724876.2700000005</v>
      </c>
      <c r="AU436" s="51">
        <v>-11435325.130000001</v>
      </c>
      <c r="AV436" s="51">
        <v>-14244435.430000002</v>
      </c>
      <c r="AW436" s="51">
        <v>-9513015.8399999999</v>
      </c>
      <c r="AX436" s="51">
        <v>-7148260.8399999999</v>
      </c>
      <c r="AY436" s="51">
        <v>-6423453.7400000002</v>
      </c>
      <c r="AZ436" s="51">
        <v>-7467541.3499999996</v>
      </c>
      <c r="BA436" s="51">
        <v>-9391767.8300000001</v>
      </c>
      <c r="BB436" s="51">
        <v>-11738845.91</v>
      </c>
      <c r="BC436" s="51">
        <v>-11887550.18</v>
      </c>
      <c r="BD436" s="51">
        <v>-11887550.18</v>
      </c>
      <c r="BE436" s="51">
        <v>-11887550.180000002</v>
      </c>
      <c r="BF436" s="51">
        <v>-11887550.18</v>
      </c>
      <c r="BG436" s="51">
        <v>-11887550.18</v>
      </c>
      <c r="BH436" s="51">
        <v>-11887550.18</v>
      </c>
      <c r="BI436" s="51">
        <v>-11887550.18</v>
      </c>
      <c r="BJ436" s="51">
        <v>-11887550.18</v>
      </c>
      <c r="BK436" s="51">
        <v>-11887550.180000003</v>
      </c>
      <c r="BL436" s="51">
        <v>-11887550.179999998</v>
      </c>
      <c r="BM436" s="51">
        <v>-11887550.179999996</v>
      </c>
      <c r="BN436" s="51">
        <v>-11887550.18</v>
      </c>
      <c r="BO436" s="51">
        <v>-11887550.179999985</v>
      </c>
      <c r="BP436" s="51">
        <v>-11887550.180000007</v>
      </c>
      <c r="BQ436" s="51">
        <v>-11887550.180000007</v>
      </c>
      <c r="BR436" s="51">
        <v>-11887550.179999992</v>
      </c>
      <c r="BS436" s="51">
        <v>-11887550.180000007</v>
      </c>
      <c r="BT436" s="51">
        <v>-11887550.180000022</v>
      </c>
      <c r="BU436" s="51">
        <v>-11887550.180000007</v>
      </c>
      <c r="BV436" s="51">
        <v>-11887550.179999977</v>
      </c>
      <c r="BW436" s="51">
        <v>-11887550.179999977</v>
      </c>
      <c r="BX436" s="51">
        <v>-11887550.180000007</v>
      </c>
      <c r="BY436" s="51">
        <v>-11887550.180000007</v>
      </c>
      <c r="BZ436" s="51">
        <v>-11887550.180000007</v>
      </c>
      <c r="CA436" s="51">
        <v>-11887550.180000007</v>
      </c>
      <c r="CB436" s="51">
        <v>-11887550.180000007</v>
      </c>
      <c r="CC436" s="51">
        <v>-11887550.180000007</v>
      </c>
      <c r="CD436" s="51">
        <v>-11887550.180000007</v>
      </c>
    </row>
    <row r="437" spans="1:82" hidden="1" x14ac:dyDescent="0.2">
      <c r="A437" s="50" t="s">
        <v>418</v>
      </c>
      <c r="B437" s="50" t="s">
        <v>144</v>
      </c>
      <c r="C437" s="50" t="s">
        <v>211</v>
      </c>
      <c r="D437" s="50" t="s">
        <v>877</v>
      </c>
      <c r="E437" s="51">
        <v>-46508349.359999999</v>
      </c>
      <c r="F437" s="51">
        <v>-90710350</v>
      </c>
      <c r="G437" s="51">
        <v>-134738628.70000002</v>
      </c>
      <c r="H437" s="51">
        <v>-178748428.63</v>
      </c>
      <c r="I437" s="51">
        <v>-221978351.06000003</v>
      </c>
      <c r="J437" s="51">
        <v>-265892313.99000001</v>
      </c>
      <c r="K437" s="51">
        <v>-309720573.52000004</v>
      </c>
      <c r="L437" s="51">
        <v>-353528541.25</v>
      </c>
      <c r="M437" s="51">
        <v>-391909774.38000005</v>
      </c>
      <c r="N437" s="51">
        <v>-435563631.55000001</v>
      </c>
      <c r="O437" s="51">
        <v>34820324.82000003</v>
      </c>
      <c r="P437" s="51">
        <v>-9527570.2700000089</v>
      </c>
      <c r="Q437" s="51">
        <v>-9527570.2700000089</v>
      </c>
      <c r="R437" s="51">
        <v>-49884908.689999998</v>
      </c>
      <c r="S437" s="51">
        <v>-99579663.020000011</v>
      </c>
      <c r="T437" s="51">
        <v>-150160402.31999996</v>
      </c>
      <c r="U437" s="51">
        <v>-200148507.06</v>
      </c>
      <c r="V437" s="51">
        <v>-240268022.67999989</v>
      </c>
      <c r="W437" s="51">
        <v>-288337780.63999999</v>
      </c>
      <c r="X437" s="51">
        <v>-332655170.25999999</v>
      </c>
      <c r="Y437" s="51">
        <v>-387287751.13</v>
      </c>
      <c r="Z437" s="51">
        <v>-435655666.38</v>
      </c>
      <c r="AA437" s="51">
        <v>-481609653.76999992</v>
      </c>
      <c r="AB437" s="51">
        <v>-11718229.969999999</v>
      </c>
      <c r="AC437" s="51">
        <v>-15994399.939999998</v>
      </c>
      <c r="AD437" s="51">
        <v>-15994399.939999998</v>
      </c>
      <c r="AE437" s="51">
        <v>-57048161.280000001</v>
      </c>
      <c r="AF437" s="51">
        <v>-110608378.46999998</v>
      </c>
      <c r="AG437" s="51">
        <v>-158976622.29999998</v>
      </c>
      <c r="AH437" s="51">
        <v>-211544771.14999998</v>
      </c>
      <c r="AI437" s="51">
        <v>-264386571.549999</v>
      </c>
      <c r="AJ437" s="51">
        <v>-316359328.24000001</v>
      </c>
      <c r="AK437" s="51">
        <v>-368855829.99000001</v>
      </c>
      <c r="AL437" s="51">
        <v>-421417588.10999984</v>
      </c>
      <c r="AM437" s="51">
        <v>-463862290.68000001</v>
      </c>
      <c r="AN437" s="51">
        <v>-512672823.12999994</v>
      </c>
      <c r="AO437" s="51">
        <v>-16952119.52999999</v>
      </c>
      <c r="AP437" s="51">
        <v>-12824031.359999999</v>
      </c>
      <c r="AQ437" s="51">
        <v>-12824031.359999999</v>
      </c>
      <c r="AR437" s="51">
        <v>-67501143.219999999</v>
      </c>
      <c r="AS437" s="51">
        <v>-118957838.43000001</v>
      </c>
      <c r="AT437" s="51">
        <v>-175136745.81</v>
      </c>
      <c r="AU437" s="51">
        <v>-231343223.44</v>
      </c>
      <c r="AV437" s="51">
        <v>-287621241.18000001</v>
      </c>
      <c r="AW437" s="51">
        <v>-343610959.16000003</v>
      </c>
      <c r="AX437" s="51">
        <v>-399614927.81</v>
      </c>
      <c r="AY437" s="51">
        <v>-439440050.84000003</v>
      </c>
      <c r="AZ437" s="51">
        <v>-493518652.66000003</v>
      </c>
      <c r="BA437" s="51">
        <v>-547556882.51999998</v>
      </c>
      <c r="BB437" s="51">
        <v>-12549624.329999987</v>
      </c>
      <c r="BC437" s="51">
        <v>-10971255.99</v>
      </c>
      <c r="BD437" s="51">
        <v>-10971255.99</v>
      </c>
      <c r="BE437" s="51">
        <v>-68839556.057483792</v>
      </c>
      <c r="BF437" s="51">
        <v>-126707856.12496759</v>
      </c>
      <c r="BG437" s="51">
        <v>-184576156.19245139</v>
      </c>
      <c r="BH437" s="51">
        <v>-242444456.2599352</v>
      </c>
      <c r="BI437" s="51">
        <v>-300312756.32741898</v>
      </c>
      <c r="BJ437" s="51">
        <v>-358181056.39490277</v>
      </c>
      <c r="BK437" s="51">
        <v>-416049356.46238655</v>
      </c>
      <c r="BL437" s="51">
        <v>-473917656.52987033</v>
      </c>
      <c r="BM437" s="51">
        <v>-531785956.59735411</v>
      </c>
      <c r="BN437" s="51">
        <v>-589654256.66483784</v>
      </c>
      <c r="BO437" s="51">
        <v>-10971255.990000084</v>
      </c>
      <c r="BP437" s="51">
        <v>-10971255.990000084</v>
      </c>
      <c r="BQ437" s="51">
        <v>-10971255.990000084</v>
      </c>
      <c r="BR437" s="51">
        <v>-74626386.06423232</v>
      </c>
      <c r="BS437" s="51">
        <v>-138281516.13846457</v>
      </c>
      <c r="BT437" s="51">
        <v>-201936646.21269679</v>
      </c>
      <c r="BU437" s="51">
        <v>-265591776.28692901</v>
      </c>
      <c r="BV437" s="51">
        <v>-329246906.36116123</v>
      </c>
      <c r="BW437" s="51">
        <v>-392902036.43539333</v>
      </c>
      <c r="BX437" s="51">
        <v>-456557166.50962543</v>
      </c>
      <c r="BY437" s="51">
        <v>-520212296.58385754</v>
      </c>
      <c r="BZ437" s="51">
        <v>-583867426.65808952</v>
      </c>
      <c r="CA437" s="51">
        <v>-647522556.7323215</v>
      </c>
      <c r="CB437" s="51">
        <v>-10971255.989999965</v>
      </c>
      <c r="CC437" s="51">
        <v>-10971255.989999294</v>
      </c>
      <c r="CD437" s="51">
        <v>-10971255.989999294</v>
      </c>
    </row>
    <row r="438" spans="1:82" hidden="1" x14ac:dyDescent="0.2">
      <c r="A438" s="50" t="s">
        <v>418</v>
      </c>
      <c r="B438" s="50" t="s">
        <v>144</v>
      </c>
      <c r="C438" s="50" t="s">
        <v>338</v>
      </c>
      <c r="D438" s="50" t="s">
        <v>878</v>
      </c>
      <c r="E438" s="51">
        <v>-601212.11</v>
      </c>
      <c r="F438" s="51">
        <v>-1212824.94</v>
      </c>
      <c r="G438" s="51">
        <v>-1705942.57</v>
      </c>
      <c r="H438" s="51">
        <v>-2277470</v>
      </c>
      <c r="I438" s="51">
        <v>-2911100.32</v>
      </c>
      <c r="J438" s="51">
        <v>-3590253.8</v>
      </c>
      <c r="K438" s="51">
        <v>-638145.88</v>
      </c>
      <c r="L438" s="51">
        <v>-1533465.8</v>
      </c>
      <c r="M438" s="51">
        <v>-2278142.59</v>
      </c>
      <c r="N438" s="51">
        <v>-3012928.01</v>
      </c>
      <c r="O438" s="51">
        <v>-3724108.76</v>
      </c>
      <c r="P438" s="51">
        <v>-4714058.43</v>
      </c>
      <c r="Q438" s="51">
        <v>-4714058.43</v>
      </c>
      <c r="R438" s="51">
        <v>-579044.53999999957</v>
      </c>
      <c r="S438" s="51">
        <v>-1278116.0699999998</v>
      </c>
      <c r="T438" s="51">
        <v>-1868122.93</v>
      </c>
      <c r="U438" s="51">
        <v>-2579179.79</v>
      </c>
      <c r="V438" s="51">
        <v>-3334376.2</v>
      </c>
      <c r="W438" s="51">
        <v>-4191028.34</v>
      </c>
      <c r="X438" s="51">
        <v>-854081.13000000024</v>
      </c>
      <c r="Y438" s="51">
        <v>-1784287.33</v>
      </c>
      <c r="Z438" s="51">
        <v>-2641748.56</v>
      </c>
      <c r="AA438" s="51">
        <v>-3485563.12</v>
      </c>
      <c r="AB438" s="51">
        <v>-4294585.25</v>
      </c>
      <c r="AC438" s="51">
        <v>-4884729.4000000004</v>
      </c>
      <c r="AD438" s="51">
        <v>-4884729.4000000004</v>
      </c>
      <c r="AE438" s="51">
        <v>-648585.24000000022</v>
      </c>
      <c r="AF438" s="51">
        <v>-1240180.8299999998</v>
      </c>
      <c r="AG438" s="51">
        <v>-1823993.64</v>
      </c>
      <c r="AH438" s="51">
        <v>-2563896.2600000002</v>
      </c>
      <c r="AI438" s="51">
        <v>-3282906.92</v>
      </c>
      <c r="AJ438" s="51">
        <v>-3819685.81</v>
      </c>
      <c r="AK438" s="51">
        <v>-808265.92999999993</v>
      </c>
      <c r="AL438" s="51">
        <v>-1750779.49999999</v>
      </c>
      <c r="AM438" s="51">
        <v>-2667996.39</v>
      </c>
      <c r="AN438" s="51">
        <v>-3443248.77</v>
      </c>
      <c r="AO438" s="51">
        <v>-4198534.3599999994</v>
      </c>
      <c r="AP438" s="51">
        <v>-4807212.0600000005</v>
      </c>
      <c r="AQ438" s="51">
        <v>-4807212.0600000005</v>
      </c>
      <c r="AR438" s="51">
        <v>-637400.52000000025</v>
      </c>
      <c r="AS438" s="51">
        <v>-1272835.6600000001</v>
      </c>
      <c r="AT438" s="51">
        <v>-1927159.44</v>
      </c>
      <c r="AU438" s="51">
        <v>-2627284.81</v>
      </c>
      <c r="AV438" s="51">
        <v>-3342274.5200000005</v>
      </c>
      <c r="AW438" s="51">
        <v>-4297141.5200000005</v>
      </c>
      <c r="AX438" s="51">
        <v>-863920.40999999992</v>
      </c>
      <c r="AY438" s="51">
        <v>-1830695.4400000002</v>
      </c>
      <c r="AZ438" s="51">
        <v>-2821779.31</v>
      </c>
      <c r="BA438" s="51">
        <v>-3632712.5100000002</v>
      </c>
      <c r="BB438" s="51">
        <v>-4417018.29</v>
      </c>
      <c r="BC438" s="51">
        <v>-4954709.0999999996</v>
      </c>
      <c r="BD438" s="51">
        <v>-4954709.0999999996</v>
      </c>
      <c r="BE438" s="51">
        <v>-481380.50623825926</v>
      </c>
      <c r="BF438" s="51">
        <v>-944672.55402848485</v>
      </c>
      <c r="BG438" s="51">
        <v>-1437965.7062907927</v>
      </c>
      <c r="BH438" s="51">
        <v>-1949595.317520896</v>
      </c>
      <c r="BI438" s="51">
        <v>-2526211.7390022296</v>
      </c>
      <c r="BJ438" s="51">
        <v>-3140839.5497193448</v>
      </c>
      <c r="BK438" s="51">
        <v>-621533.1626093128</v>
      </c>
      <c r="BL438" s="51">
        <v>-1280775.9429619107</v>
      </c>
      <c r="BM438" s="51">
        <v>-1894217.4627520619</v>
      </c>
      <c r="BN438" s="51">
        <v>-2473969.4345439328</v>
      </c>
      <c r="BO438" s="51">
        <v>-2983295.7200795836</v>
      </c>
      <c r="BP438" s="51">
        <v>-3502133.1221772074</v>
      </c>
      <c r="BQ438" s="51">
        <v>-3502133.1221772074</v>
      </c>
      <c r="BR438" s="51">
        <v>-829697.96031350223</v>
      </c>
      <c r="BS438" s="51">
        <v>-1623149.3845488923</v>
      </c>
      <c r="BT438" s="51">
        <v>-2454399.5594770703</v>
      </c>
      <c r="BU438" s="51">
        <v>-3327588.8296765219</v>
      </c>
      <c r="BV438" s="51">
        <v>-4296589.6521107601</v>
      </c>
      <c r="BW438" s="51">
        <v>-5350418.9635610702</v>
      </c>
      <c r="BX438" s="51">
        <v>-1089663.1290261662</v>
      </c>
      <c r="BY438" s="51">
        <v>-2228291.564369916</v>
      </c>
      <c r="BZ438" s="51">
        <v>-3309091.6873440919</v>
      </c>
      <c r="CA438" s="51">
        <v>-4315794.3132887548</v>
      </c>
      <c r="CB438" s="51">
        <v>-5196017.0501868641</v>
      </c>
      <c r="CC438" s="51">
        <v>-6072099.1400785008</v>
      </c>
      <c r="CD438" s="51">
        <v>-6072099.1400785008</v>
      </c>
    </row>
    <row r="439" spans="1:82" hidden="1" x14ac:dyDescent="0.2">
      <c r="A439" s="50" t="s">
        <v>418</v>
      </c>
      <c r="B439" s="50" t="s">
        <v>144</v>
      </c>
      <c r="C439" s="50" t="s">
        <v>879</v>
      </c>
      <c r="D439" s="50" t="s">
        <v>880</v>
      </c>
      <c r="E439" s="51">
        <v>-3978</v>
      </c>
      <c r="F439" s="51">
        <v>-3978</v>
      </c>
      <c r="G439" s="51">
        <v>-3978</v>
      </c>
      <c r="H439" s="51">
        <v>-3978</v>
      </c>
      <c r="I439" s="51">
        <v>-3978</v>
      </c>
      <c r="J439" s="51">
        <v>-3978</v>
      </c>
      <c r="K439" s="51">
        <v>0</v>
      </c>
      <c r="L439" s="51">
        <v>0</v>
      </c>
      <c r="M439" s="51">
        <v>0</v>
      </c>
      <c r="N439" s="51">
        <v>0</v>
      </c>
      <c r="O439" s="51">
        <v>0</v>
      </c>
      <c r="P439" s="51">
        <v>0</v>
      </c>
      <c r="Q439" s="51">
        <v>0</v>
      </c>
      <c r="R439" s="51">
        <v>0</v>
      </c>
      <c r="S439" s="51">
        <v>0</v>
      </c>
      <c r="T439" s="51">
        <v>0</v>
      </c>
      <c r="U439" s="51">
        <v>0</v>
      </c>
      <c r="V439" s="51">
        <v>0</v>
      </c>
      <c r="W439" s="51">
        <v>0</v>
      </c>
      <c r="X439" s="51">
        <v>0</v>
      </c>
      <c r="Y439" s="51">
        <v>0</v>
      </c>
      <c r="Z439" s="51">
        <v>0</v>
      </c>
      <c r="AA439" s="51">
        <v>0</v>
      </c>
      <c r="AB439" s="51">
        <v>0</v>
      </c>
      <c r="AC439" s="51">
        <v>0</v>
      </c>
      <c r="AD439" s="51">
        <v>0</v>
      </c>
      <c r="AE439" s="51">
        <v>0</v>
      </c>
      <c r="AF439" s="51">
        <v>0</v>
      </c>
      <c r="AG439" s="51">
        <v>-10054.66</v>
      </c>
      <c r="AH439" s="51">
        <v>-10054.66</v>
      </c>
      <c r="AI439" s="51">
        <v>-10054.66</v>
      </c>
      <c r="AJ439" s="51">
        <v>-10054.66</v>
      </c>
      <c r="AK439" s="51">
        <v>0</v>
      </c>
      <c r="AL439" s="51">
        <v>0</v>
      </c>
      <c r="AM439" s="51">
        <v>0</v>
      </c>
      <c r="AN439" s="51">
        <v>0</v>
      </c>
      <c r="AO439" s="51">
        <v>0</v>
      </c>
      <c r="AP439" s="51">
        <v>0</v>
      </c>
      <c r="AQ439" s="51">
        <v>0</v>
      </c>
      <c r="AR439" s="51">
        <v>0</v>
      </c>
      <c r="AS439" s="51">
        <v>0</v>
      </c>
      <c r="AT439" s="51">
        <v>0</v>
      </c>
      <c r="AU439" s="51">
        <v>0</v>
      </c>
      <c r="AV439" s="51">
        <v>0</v>
      </c>
      <c r="AW439" s="51">
        <v>0</v>
      </c>
      <c r="AX439" s="51">
        <v>0</v>
      </c>
      <c r="AY439" s="51">
        <v>0</v>
      </c>
      <c r="AZ439" s="51">
        <v>0</v>
      </c>
      <c r="BA439" s="51">
        <v>0</v>
      </c>
      <c r="BB439" s="51">
        <v>0</v>
      </c>
      <c r="BC439" s="51">
        <v>0</v>
      </c>
      <c r="BD439" s="51">
        <v>0</v>
      </c>
      <c r="BE439" s="51">
        <v>0</v>
      </c>
      <c r="BF439" s="51">
        <v>0</v>
      </c>
      <c r="BG439" s="51">
        <v>0</v>
      </c>
      <c r="BH439" s="51">
        <v>0</v>
      </c>
      <c r="BI439" s="51">
        <v>0</v>
      </c>
      <c r="BJ439" s="51">
        <v>0</v>
      </c>
      <c r="BK439" s="51">
        <v>0</v>
      </c>
      <c r="BL439" s="51">
        <v>0</v>
      </c>
      <c r="BM439" s="51">
        <v>0</v>
      </c>
      <c r="BN439" s="51">
        <v>0</v>
      </c>
      <c r="BO439" s="51">
        <v>0</v>
      </c>
      <c r="BP439" s="51">
        <v>0</v>
      </c>
      <c r="BQ439" s="51">
        <v>0</v>
      </c>
      <c r="BR439" s="51">
        <v>0</v>
      </c>
      <c r="BS439" s="51">
        <v>0</v>
      </c>
      <c r="BT439" s="51">
        <v>0</v>
      </c>
      <c r="BU439" s="51">
        <v>0</v>
      </c>
      <c r="BV439" s="51">
        <v>0</v>
      </c>
      <c r="BW439" s="51">
        <v>0</v>
      </c>
      <c r="BX439" s="51">
        <v>0</v>
      </c>
      <c r="BY439" s="51">
        <v>0</v>
      </c>
      <c r="BZ439" s="51">
        <v>0</v>
      </c>
      <c r="CA439" s="51">
        <v>0</v>
      </c>
      <c r="CB439" s="51">
        <v>0</v>
      </c>
      <c r="CC439" s="51">
        <v>0</v>
      </c>
      <c r="CD439" s="51">
        <v>0</v>
      </c>
    </row>
    <row r="440" spans="1:82" hidden="1" x14ac:dyDescent="0.2">
      <c r="A440" s="50" t="s">
        <v>418</v>
      </c>
      <c r="B440" s="50" t="s">
        <v>144</v>
      </c>
      <c r="C440" s="50" t="s">
        <v>881</v>
      </c>
      <c r="D440" s="50" t="s">
        <v>882</v>
      </c>
      <c r="E440" s="51">
        <v>-64046406.950000003</v>
      </c>
      <c r="F440" s="51">
        <v>-62594812.299999997</v>
      </c>
      <c r="G440" s="51">
        <v>-58099920.939999998</v>
      </c>
      <c r="H440" s="51">
        <v>-58551525.219999999</v>
      </c>
      <c r="I440" s="51">
        <v>-62692940.240000002</v>
      </c>
      <c r="J440" s="51">
        <v>-68688934.890000001</v>
      </c>
      <c r="K440" s="51">
        <v>-75923815.349999994</v>
      </c>
      <c r="L440" s="51">
        <v>-80448193.659999996</v>
      </c>
      <c r="M440" s="51">
        <v>-79531212.370000005</v>
      </c>
      <c r="N440" s="51">
        <v>-78979280.329999998</v>
      </c>
      <c r="O440" s="51">
        <v>-73834813.090000004</v>
      </c>
      <c r="P440" s="51">
        <v>-67064155.100000001</v>
      </c>
      <c r="Q440" s="51">
        <v>-67064155.100000001</v>
      </c>
      <c r="R440" s="51">
        <v>-64177052.519999996</v>
      </c>
      <c r="S440" s="51">
        <v>-61727707.890000001</v>
      </c>
      <c r="T440" s="51">
        <v>-61455298.739999995</v>
      </c>
      <c r="U440" s="51">
        <v>-65346339.650000006</v>
      </c>
      <c r="V440" s="51">
        <v>-70307292.25999999</v>
      </c>
      <c r="W440" s="51">
        <v>-79316406.719999984</v>
      </c>
      <c r="X440" s="51">
        <v>-86860191.460000008</v>
      </c>
      <c r="Y440" s="51">
        <v>-87916942.170000002</v>
      </c>
      <c r="Z440" s="51">
        <v>-87757500.120000005</v>
      </c>
      <c r="AA440" s="51">
        <v>-85394921.370000005</v>
      </c>
      <c r="AB440" s="51">
        <v>-77028641.179999992</v>
      </c>
      <c r="AC440" s="51">
        <v>-67108292.390000008</v>
      </c>
      <c r="AD440" s="51">
        <v>-67108292.390000008</v>
      </c>
      <c r="AE440" s="51">
        <v>-61830197.659999996</v>
      </c>
      <c r="AF440" s="51">
        <v>-59563588.379999995</v>
      </c>
      <c r="AG440" s="51">
        <v>-58879513.899999999</v>
      </c>
      <c r="AH440" s="51">
        <v>-65474424.389999986</v>
      </c>
      <c r="AI440" s="51">
        <v>-60575098</v>
      </c>
      <c r="AJ440" s="51">
        <v>-71359889.329999998</v>
      </c>
      <c r="AK440" s="51">
        <v>-89072988.610000014</v>
      </c>
      <c r="AL440" s="51">
        <v>-93536395.460000008</v>
      </c>
      <c r="AM440" s="51">
        <v>-93025090.140000015</v>
      </c>
      <c r="AN440" s="51">
        <v>-87285713.579999998</v>
      </c>
      <c r="AO440" s="51">
        <v>-79933798.829999998</v>
      </c>
      <c r="AP440" s="51">
        <v>-71003999.570000008</v>
      </c>
      <c r="AQ440" s="51">
        <v>-71003999.570000008</v>
      </c>
      <c r="AR440" s="51">
        <v>-66641598.170000002</v>
      </c>
      <c r="AS440" s="51">
        <v>-65919912.350000001</v>
      </c>
      <c r="AT440" s="51">
        <v>-66529280.659999996</v>
      </c>
      <c r="AU440" s="51">
        <v>-70181515.590000004</v>
      </c>
      <c r="AV440" s="51">
        <v>-79303620.24000001</v>
      </c>
      <c r="AW440" s="51">
        <v>-88322653.450000018</v>
      </c>
      <c r="AX440" s="51">
        <v>-93097952.789999992</v>
      </c>
      <c r="AY440" s="51">
        <v>-98526536.150000006</v>
      </c>
      <c r="AZ440" s="51">
        <v>-99697696.939999998</v>
      </c>
      <c r="BA440" s="51">
        <v>-93390610.75999999</v>
      </c>
      <c r="BB440" s="51">
        <v>-82008863.780000001</v>
      </c>
      <c r="BC440" s="51">
        <v>-73578166.24000001</v>
      </c>
      <c r="BD440" s="51">
        <v>-73578166.24000001</v>
      </c>
      <c r="BE440" s="51">
        <v>-63646221.768470623</v>
      </c>
      <c r="BF440" s="51">
        <v>-62515398.940032013</v>
      </c>
      <c r="BG440" s="51">
        <v>-62164933.483083621</v>
      </c>
      <c r="BH440" s="51">
        <v>-63616655.072216883</v>
      </c>
      <c r="BI440" s="51">
        <v>-65190858.975981504</v>
      </c>
      <c r="BJ440" s="51">
        <v>-68910570.708666861</v>
      </c>
      <c r="BK440" s="51">
        <v>-71517381.101825505</v>
      </c>
      <c r="BL440" s="51">
        <v>-71819951.701885968</v>
      </c>
      <c r="BM440" s="51">
        <v>-72010433.265493929</v>
      </c>
      <c r="BN440" s="51">
        <v>-69837549.567133546</v>
      </c>
      <c r="BO440" s="51">
        <v>-63630266.926872611</v>
      </c>
      <c r="BP440" s="51">
        <v>-63684668.71531862</v>
      </c>
      <c r="BQ440" s="51">
        <v>-63684668.71531862</v>
      </c>
      <c r="BR440" s="51">
        <v>-85485602.479027927</v>
      </c>
      <c r="BS440" s="51">
        <v>-81781020.422405124</v>
      </c>
      <c r="BT440" s="51">
        <v>-81466871.772905946</v>
      </c>
      <c r="BU440" s="51">
        <v>-84556331.807432294</v>
      </c>
      <c r="BV440" s="51">
        <v>-88554630.722195745</v>
      </c>
      <c r="BW440" s="51">
        <v>-93608236.560382605</v>
      </c>
      <c r="BX440" s="51">
        <v>-97724051.444549918</v>
      </c>
      <c r="BY440" s="51">
        <v>-98779906.669762373</v>
      </c>
      <c r="BZ440" s="51">
        <v>-97805199.151166677</v>
      </c>
      <c r="CA440" s="51">
        <v>-94313555.940174818</v>
      </c>
      <c r="CB440" s="51">
        <v>-83693454.624638319</v>
      </c>
      <c r="CC440" s="51">
        <v>-83385965.13789463</v>
      </c>
      <c r="CD440" s="51">
        <v>-83385965.13789463</v>
      </c>
    </row>
    <row r="441" spans="1:82" hidden="1" x14ac:dyDescent="0.2">
      <c r="A441" s="50" t="s">
        <v>418</v>
      </c>
      <c r="B441" s="50" t="s">
        <v>144</v>
      </c>
      <c r="C441" s="50" t="s">
        <v>883</v>
      </c>
      <c r="D441" s="50" t="s">
        <v>884</v>
      </c>
      <c r="E441" s="51">
        <v>0</v>
      </c>
      <c r="F441" s="51">
        <v>0</v>
      </c>
      <c r="G441" s="51">
        <v>0</v>
      </c>
      <c r="H441" s="51">
        <v>0</v>
      </c>
      <c r="I441" s="51">
        <v>0</v>
      </c>
      <c r="J441" s="51">
        <v>0</v>
      </c>
      <c r="K441" s="51">
        <v>0</v>
      </c>
      <c r="L441" s="51">
        <v>0</v>
      </c>
      <c r="M441" s="51">
        <v>0</v>
      </c>
      <c r="N441" s="51">
        <v>0</v>
      </c>
      <c r="O441" s="51">
        <v>0</v>
      </c>
      <c r="P441" s="51">
        <v>0</v>
      </c>
      <c r="Q441" s="51">
        <v>0</v>
      </c>
      <c r="R441" s="51">
        <v>0</v>
      </c>
      <c r="S441" s="51">
        <v>-103796</v>
      </c>
      <c r="T441" s="51">
        <v>-155694</v>
      </c>
      <c r="U441" s="51">
        <v>-207592</v>
      </c>
      <c r="V441" s="51">
        <v>-259490</v>
      </c>
      <c r="W441" s="51">
        <v>-259490</v>
      </c>
      <c r="X441" s="51">
        <v>-363286</v>
      </c>
      <c r="Y441" s="51">
        <v>-415184</v>
      </c>
      <c r="Z441" s="51">
        <v>-467082</v>
      </c>
      <c r="AA441" s="51">
        <v>-518980</v>
      </c>
      <c r="AB441" s="51">
        <v>-570878</v>
      </c>
      <c r="AC441" s="51">
        <v>0</v>
      </c>
      <c r="AD441" s="51">
        <v>0</v>
      </c>
      <c r="AE441" s="51">
        <v>-52416.67</v>
      </c>
      <c r="AF441" s="51">
        <v>-104833.34</v>
      </c>
      <c r="AG441" s="51">
        <v>-157250.01</v>
      </c>
      <c r="AH441" s="51">
        <v>-209666.68</v>
      </c>
      <c r="AI441" s="51">
        <v>-262083.35</v>
      </c>
      <c r="AJ441" s="51">
        <v>-314500.02</v>
      </c>
      <c r="AK441" s="51">
        <v>-366916.69</v>
      </c>
      <c r="AL441" s="51">
        <v>-419333.36</v>
      </c>
      <c r="AM441" s="51">
        <v>-471750.02999999997</v>
      </c>
      <c r="AN441" s="51">
        <v>-524166.7</v>
      </c>
      <c r="AO441" s="51">
        <v>-576583.37</v>
      </c>
      <c r="AP441" s="51">
        <v>-599000.04</v>
      </c>
      <c r="AQ441" s="51">
        <v>-599000.04</v>
      </c>
      <c r="AR441" s="51">
        <v>-617911.04000000004</v>
      </c>
      <c r="AS441" s="51">
        <v>-636822.04</v>
      </c>
      <c r="AT441" s="51">
        <v>-475733.04000000004</v>
      </c>
      <c r="AU441" s="51">
        <v>-494644.04</v>
      </c>
      <c r="AV441" s="51">
        <v>-513605.04</v>
      </c>
      <c r="AW441" s="51">
        <v>-532516.04</v>
      </c>
      <c r="AX441" s="51">
        <v>-551427.04</v>
      </c>
      <c r="AY441" s="51">
        <v>-570338.04</v>
      </c>
      <c r="AZ441" s="51">
        <v>-405708.04000000004</v>
      </c>
      <c r="BA441" s="51">
        <v>-424619.04</v>
      </c>
      <c r="BB441" s="51">
        <v>-504598.04</v>
      </c>
      <c r="BC441" s="51">
        <v>-523509.04</v>
      </c>
      <c r="BD441" s="51">
        <v>-523509.04</v>
      </c>
      <c r="BE441" s="51">
        <v>-575925.71</v>
      </c>
      <c r="BF441" s="51">
        <v>-628342.38</v>
      </c>
      <c r="BG441" s="51">
        <v>-680759.04999999993</v>
      </c>
      <c r="BH441" s="51">
        <v>-733175.72</v>
      </c>
      <c r="BI441" s="51">
        <v>-785592.3899999999</v>
      </c>
      <c r="BJ441" s="51">
        <v>-838009.05999999994</v>
      </c>
      <c r="BK441" s="51">
        <v>-890425.73</v>
      </c>
      <c r="BL441" s="51">
        <v>-942842.39999999991</v>
      </c>
      <c r="BM441" s="51">
        <v>-995259.06999999983</v>
      </c>
      <c r="BN441" s="51">
        <v>-523509.03999999951</v>
      </c>
      <c r="BO441" s="51">
        <v>-575925.7099999995</v>
      </c>
      <c r="BP441" s="51">
        <v>-628342.37999999954</v>
      </c>
      <c r="BQ441" s="51">
        <v>-628342.37999999954</v>
      </c>
      <c r="BR441" s="51">
        <v>-680759.04999999981</v>
      </c>
      <c r="BS441" s="51">
        <v>-733175.71999999986</v>
      </c>
      <c r="BT441" s="51">
        <v>-785592.3899999999</v>
      </c>
      <c r="BU441" s="51">
        <v>-838009.06000000017</v>
      </c>
      <c r="BV441" s="51">
        <v>-890425.73000000045</v>
      </c>
      <c r="BW441" s="51">
        <v>-942842.40000000049</v>
      </c>
      <c r="BX441" s="51">
        <v>-995259.07000000053</v>
      </c>
      <c r="BY441" s="51">
        <v>-1047675.7400000008</v>
      </c>
      <c r="BZ441" s="51">
        <v>-1100092.4100000011</v>
      </c>
      <c r="CA441" s="51">
        <v>-628342.3800000007</v>
      </c>
      <c r="CB441" s="51">
        <v>-575925.71000000008</v>
      </c>
      <c r="CC441" s="51">
        <v>-628342.37999999977</v>
      </c>
      <c r="CD441" s="51">
        <v>-628342.37999999977</v>
      </c>
    </row>
    <row r="442" spans="1:82" hidden="1" x14ac:dyDescent="0.2">
      <c r="A442" s="50" t="s">
        <v>418</v>
      </c>
      <c r="B442" s="50" t="s">
        <v>144</v>
      </c>
      <c r="C442" s="50" t="s">
        <v>340</v>
      </c>
      <c r="D442" s="50" t="s">
        <v>885</v>
      </c>
      <c r="E442" s="51">
        <v>-11895671.08</v>
      </c>
      <c r="F442" s="51">
        <v>-12125187.08</v>
      </c>
      <c r="G442" s="51">
        <v>-6690995.3099999996</v>
      </c>
      <c r="H442" s="51">
        <v>-7322926.1100000003</v>
      </c>
      <c r="I442" s="51">
        <v>-6126191.5199999996</v>
      </c>
      <c r="J442" s="51">
        <v>-6992623.4699999997</v>
      </c>
      <c r="K442" s="51">
        <v>-8133652.7999999998</v>
      </c>
      <c r="L442" s="51">
        <v>-9521987.3699999992</v>
      </c>
      <c r="M442" s="51">
        <v>-10282126.880000001</v>
      </c>
      <c r="N442" s="51">
        <v>-11604667.440000001</v>
      </c>
      <c r="O442" s="51">
        <v>-10088482.92</v>
      </c>
      <c r="P442" s="51">
        <v>-10626089.279999999</v>
      </c>
      <c r="Q442" s="51">
        <v>-10626089.279999999</v>
      </c>
      <c r="R442" s="51">
        <v>-12809853.67</v>
      </c>
      <c r="S442" s="51">
        <v>-13224287.139999999</v>
      </c>
      <c r="T442" s="51">
        <v>-7311054.3600000003</v>
      </c>
      <c r="U442" s="51">
        <v>-8350804.4100000001</v>
      </c>
      <c r="V442" s="51">
        <v>-6988303.2199999997</v>
      </c>
      <c r="W442" s="51">
        <v>-7846332.2299999995</v>
      </c>
      <c r="X442" s="51">
        <v>-9252478.120000001</v>
      </c>
      <c r="Y442" s="51">
        <v>-10571026.299999999</v>
      </c>
      <c r="Z442" s="51">
        <v>-11550451.48</v>
      </c>
      <c r="AA442" s="51">
        <v>-10295195.949999999</v>
      </c>
      <c r="AB442" s="51">
        <v>-11120392.859999999</v>
      </c>
      <c r="AC442" s="51">
        <v>-12333299.370000001</v>
      </c>
      <c r="AD442" s="51">
        <v>-12333299.370000001</v>
      </c>
      <c r="AE442" s="51">
        <v>-14667924.1</v>
      </c>
      <c r="AF442" s="51">
        <v>-15285039.619999999</v>
      </c>
      <c r="AG442" s="51">
        <v>-8926494.6999999993</v>
      </c>
      <c r="AH442" s="51">
        <v>-6214155.6500000004</v>
      </c>
      <c r="AI442" s="51">
        <v>-7311305.1799999997</v>
      </c>
      <c r="AJ442" s="51">
        <v>-8881407.2899999991</v>
      </c>
      <c r="AK442" s="51">
        <v>-10544450.069999989</v>
      </c>
      <c r="AL442" s="51">
        <v>-11747776.810000001</v>
      </c>
      <c r="AM442" s="51">
        <v>-13196777</v>
      </c>
      <c r="AN442" s="51">
        <v>-11234933.41</v>
      </c>
      <c r="AO442" s="51">
        <v>-12136768.139999999</v>
      </c>
      <c r="AP442" s="51">
        <v>-13449015.239999998</v>
      </c>
      <c r="AQ442" s="51">
        <v>-13449015.239999998</v>
      </c>
      <c r="AR442" s="51">
        <v>-15274184.85</v>
      </c>
      <c r="AS442" s="51">
        <v>-15590343.17</v>
      </c>
      <c r="AT442" s="51">
        <v>-8324593.4199999999</v>
      </c>
      <c r="AU442" s="51">
        <v>-6724023.5700000012</v>
      </c>
      <c r="AV442" s="51">
        <v>-7683499.2799999993</v>
      </c>
      <c r="AW442" s="51">
        <v>-9164857.4900000002</v>
      </c>
      <c r="AX442" s="51">
        <v>-10681633.23</v>
      </c>
      <c r="AY442" s="51">
        <v>-12023831.83</v>
      </c>
      <c r="AZ442" s="51">
        <v>-10327292.359999999</v>
      </c>
      <c r="BA442" s="51">
        <v>-11368224.710000001</v>
      </c>
      <c r="BB442" s="51">
        <v>-12433512.77</v>
      </c>
      <c r="BC442" s="51">
        <v>-14031008.25</v>
      </c>
      <c r="BD442" s="51">
        <v>-14031008.25</v>
      </c>
      <c r="BE442" s="51">
        <v>-15579668.547</v>
      </c>
      <c r="BF442" s="51">
        <v>-15902150.033400001</v>
      </c>
      <c r="BG442" s="51">
        <v>-8491085.2884</v>
      </c>
      <c r="BH442" s="51">
        <v>-6858504.0414000023</v>
      </c>
      <c r="BI442" s="51">
        <v>-7837169.2656000005</v>
      </c>
      <c r="BJ442" s="51">
        <v>-9348154.6398000009</v>
      </c>
      <c r="BK442" s="51">
        <v>-10895265.8946</v>
      </c>
      <c r="BL442" s="51">
        <v>-12264308.466600001</v>
      </c>
      <c r="BM442" s="51">
        <v>-10533838.2072</v>
      </c>
      <c r="BN442" s="51">
        <v>-11595589.204200001</v>
      </c>
      <c r="BO442" s="51">
        <v>-12682183.0254</v>
      </c>
      <c r="BP442" s="51">
        <v>-14311628.415000001</v>
      </c>
      <c r="BQ442" s="51">
        <v>-14311628.415000001</v>
      </c>
      <c r="BR442" s="51">
        <v>-15891261.91794</v>
      </c>
      <c r="BS442" s="51">
        <v>-16220193.034068001</v>
      </c>
      <c r="BT442" s="51">
        <v>-8660906.9941680003</v>
      </c>
      <c r="BU442" s="51">
        <v>-6995674.1222280022</v>
      </c>
      <c r="BV442" s="51">
        <v>-7993912.6509119989</v>
      </c>
      <c r="BW442" s="51">
        <v>-9535117.7325960007</v>
      </c>
      <c r="BX442" s="51">
        <v>-11113171.212492</v>
      </c>
      <c r="BY442" s="51">
        <v>-12509594.635932</v>
      </c>
      <c r="BZ442" s="51">
        <v>-10744514.971344</v>
      </c>
      <c r="CA442" s="51">
        <v>-11827500.988284001</v>
      </c>
      <c r="CB442" s="51">
        <v>-12935826.685907999</v>
      </c>
      <c r="CC442" s="51">
        <v>-14597860.9833</v>
      </c>
      <c r="CD442" s="51">
        <v>-14597860.9833</v>
      </c>
    </row>
    <row r="443" spans="1:82" hidden="1" x14ac:dyDescent="0.2">
      <c r="A443" s="50" t="s">
        <v>418</v>
      </c>
      <c r="B443" s="50" t="s">
        <v>144</v>
      </c>
      <c r="C443" s="50" t="s">
        <v>342</v>
      </c>
      <c r="D443" s="50" t="s">
        <v>886</v>
      </c>
      <c r="E443" s="51">
        <v>-173460.96</v>
      </c>
      <c r="F443" s="51">
        <v>-11085.48</v>
      </c>
      <c r="G443" s="51">
        <v>-389918.65</v>
      </c>
      <c r="H443" s="51">
        <v>-3833.99</v>
      </c>
      <c r="I443" s="51">
        <v>0</v>
      </c>
      <c r="J443" s="51">
        <v>0</v>
      </c>
      <c r="K443" s="51">
        <v>0</v>
      </c>
      <c r="L443" s="51">
        <v>0</v>
      </c>
      <c r="M443" s="51">
        <v>0</v>
      </c>
      <c r="N443" s="51">
        <v>0</v>
      </c>
      <c r="O443" s="51">
        <v>0</v>
      </c>
      <c r="P443" s="51">
        <v>0</v>
      </c>
      <c r="Q443" s="51">
        <v>0</v>
      </c>
      <c r="R443" s="51">
        <v>-100227.68</v>
      </c>
      <c r="S443" s="51">
        <v>-6016.8299999999872</v>
      </c>
      <c r="T443" s="51">
        <v>-3679.3199999999997</v>
      </c>
      <c r="U443" s="51">
        <v>-4119.72</v>
      </c>
      <c r="V443" s="51">
        <v>-1551.44</v>
      </c>
      <c r="W443" s="51">
        <v>-1663.24</v>
      </c>
      <c r="X443" s="51">
        <v>-2724.77</v>
      </c>
      <c r="Y443" s="51">
        <v>-3622.8199999999997</v>
      </c>
      <c r="Z443" s="51">
        <v>-3948.8100000000004</v>
      </c>
      <c r="AA443" s="51">
        <v>-1336.3600000000001</v>
      </c>
      <c r="AB443" s="51">
        <v>-1547.37</v>
      </c>
      <c r="AC443" s="51">
        <v>-2378.1499999999996</v>
      </c>
      <c r="AD443" s="51">
        <v>-2378.1499999999996</v>
      </c>
      <c r="AE443" s="51">
        <v>-151081.5</v>
      </c>
      <c r="AF443" s="51">
        <v>-8403.8500000000131</v>
      </c>
      <c r="AG443" s="51">
        <v>-4360.47</v>
      </c>
      <c r="AH443" s="51">
        <v>-1278.55</v>
      </c>
      <c r="AI443" s="51">
        <v>-1745.27</v>
      </c>
      <c r="AJ443" s="51">
        <v>-2599.85</v>
      </c>
      <c r="AK443" s="51">
        <v>-3927.12</v>
      </c>
      <c r="AL443" s="51">
        <v>-4217.3100000000004</v>
      </c>
      <c r="AM443" s="51">
        <v>-5843.64</v>
      </c>
      <c r="AN443" s="51">
        <v>-1703.96</v>
      </c>
      <c r="AO443" s="51">
        <v>0</v>
      </c>
      <c r="AP443" s="51">
        <v>0</v>
      </c>
      <c r="AQ443" s="51">
        <v>0</v>
      </c>
      <c r="AR443" s="51">
        <v>-144043.37</v>
      </c>
      <c r="AS443" s="51">
        <v>-7879.3600000000006</v>
      </c>
      <c r="AT443" s="51">
        <v>-679861.08</v>
      </c>
      <c r="AU443" s="51">
        <v>-3549.3999999999214</v>
      </c>
      <c r="AV443" s="51">
        <v>-1959.98</v>
      </c>
      <c r="AW443" s="51">
        <v>-2887.12</v>
      </c>
      <c r="AX443" s="51">
        <v>-3859.5</v>
      </c>
      <c r="AY443" s="51">
        <v>-5015.8599999999997</v>
      </c>
      <c r="AZ443" s="51">
        <v>-1326.15</v>
      </c>
      <c r="BA443" s="51">
        <v>-1746.8200000000002</v>
      </c>
      <c r="BB443" s="51">
        <v>0</v>
      </c>
      <c r="BC443" s="51">
        <v>0</v>
      </c>
      <c r="BD443" s="51">
        <v>0</v>
      </c>
      <c r="BE443" s="51">
        <v>-146924.23739999998</v>
      </c>
      <c r="BF443" s="51">
        <v>-8036.9471999999951</v>
      </c>
      <c r="BG443" s="51">
        <v>-693458.30160000012</v>
      </c>
      <c r="BH443" s="51">
        <v>-3620.387999999919</v>
      </c>
      <c r="BI443" s="51">
        <v>-1999.1796000000002</v>
      </c>
      <c r="BJ443" s="51">
        <v>-2944.8624</v>
      </c>
      <c r="BK443" s="51">
        <v>-3936.69</v>
      </c>
      <c r="BL443" s="51">
        <v>-5116.1772000000001</v>
      </c>
      <c r="BM443" s="51">
        <v>-1352.6730000000002</v>
      </c>
      <c r="BN443" s="51">
        <v>-1781.7564000000002</v>
      </c>
      <c r="BO443" s="51">
        <v>0</v>
      </c>
      <c r="BP443" s="51">
        <v>0</v>
      </c>
      <c r="BQ443" s="51">
        <v>0</v>
      </c>
      <c r="BR443" s="51">
        <v>-149862.72214799997</v>
      </c>
      <c r="BS443" s="51">
        <v>-8197.6861440000066</v>
      </c>
      <c r="BT443" s="51">
        <v>-707327.4676320001</v>
      </c>
      <c r="BU443" s="51">
        <v>-3692.7957599998917</v>
      </c>
      <c r="BV443" s="51">
        <v>-2039.1631920000002</v>
      </c>
      <c r="BW443" s="51">
        <v>-3003.7596480000002</v>
      </c>
      <c r="BX443" s="51">
        <v>-4015.4238</v>
      </c>
      <c r="BY443" s="51">
        <v>-5218.5007439999999</v>
      </c>
      <c r="BZ443" s="51">
        <v>-1379.7264600000003</v>
      </c>
      <c r="CA443" s="51">
        <v>-1817.3915280000003</v>
      </c>
      <c r="CB443" s="51">
        <v>0</v>
      </c>
      <c r="CC443" s="51">
        <v>0</v>
      </c>
      <c r="CD443" s="51">
        <v>0</v>
      </c>
    </row>
    <row r="444" spans="1:82" hidden="1" x14ac:dyDescent="0.2">
      <c r="A444" s="50" t="s">
        <v>418</v>
      </c>
      <c r="B444" s="50" t="s">
        <v>144</v>
      </c>
      <c r="C444" s="50" t="s">
        <v>346</v>
      </c>
      <c r="D444" s="50" t="s">
        <v>887</v>
      </c>
      <c r="E444" s="51">
        <v>-35970026.719999999</v>
      </c>
      <c r="F444" s="51">
        <v>-34094883.5</v>
      </c>
      <c r="G444" s="51">
        <v>-33600699.530000001</v>
      </c>
      <c r="H444" s="51">
        <v>-31653229.23</v>
      </c>
      <c r="I444" s="51">
        <v>-33240155.370000001</v>
      </c>
      <c r="J444" s="51">
        <v>-35995060.700000003</v>
      </c>
      <c r="K444" s="51">
        <v>-40696367.530000001</v>
      </c>
      <c r="L444" s="51">
        <v>-43031513.32</v>
      </c>
      <c r="M444" s="51">
        <v>-42265718.149999999</v>
      </c>
      <c r="N444" s="51">
        <v>-44758349.109999999</v>
      </c>
      <c r="O444" s="51">
        <v>-40400858.340000004</v>
      </c>
      <c r="P444" s="51">
        <v>-37744420.990000002</v>
      </c>
      <c r="Q444" s="51">
        <v>-37744420.990000002</v>
      </c>
      <c r="R444" s="51">
        <v>-35854616.150000006</v>
      </c>
      <c r="S444" s="51">
        <v>-34178025.769999996</v>
      </c>
      <c r="T444" s="51">
        <v>-34372846.57</v>
      </c>
      <c r="U444" s="51">
        <v>-35211982.160000004</v>
      </c>
      <c r="V444" s="51">
        <v>-37695398.209999993</v>
      </c>
      <c r="W444" s="51">
        <v>-41766309.760000005</v>
      </c>
      <c r="X444" s="51">
        <v>-47746635.189999998</v>
      </c>
      <c r="Y444" s="51">
        <v>-47674341.129999995</v>
      </c>
      <c r="Z444" s="51">
        <v>-48875930.049999997</v>
      </c>
      <c r="AA444" s="51">
        <v>-48074653.169999994</v>
      </c>
      <c r="AB444" s="51">
        <v>-43547919.390000008</v>
      </c>
      <c r="AC444" s="51">
        <v>-39485758.960000001</v>
      </c>
      <c r="AD444" s="51">
        <v>-39485758.960000001</v>
      </c>
      <c r="AE444" s="51">
        <v>-35198136.619999997</v>
      </c>
      <c r="AF444" s="51">
        <v>-33316883.870000001</v>
      </c>
      <c r="AG444" s="51">
        <v>-34690717.589999989</v>
      </c>
      <c r="AH444" s="51">
        <v>-37051166.529999897</v>
      </c>
      <c r="AI444" s="51">
        <v>-33674694.210000001</v>
      </c>
      <c r="AJ444" s="51">
        <v>-39883517.779999994</v>
      </c>
      <c r="AK444" s="51">
        <v>-47781218.530000001</v>
      </c>
      <c r="AL444" s="51">
        <v>-52004321.079999998</v>
      </c>
      <c r="AM444" s="51">
        <v>-52519900.660000004</v>
      </c>
      <c r="AN444" s="51">
        <v>-50810744.730000004</v>
      </c>
      <c r="AO444" s="51">
        <v>-46216242.510000005</v>
      </c>
      <c r="AP444" s="51">
        <v>-41117524.99000001</v>
      </c>
      <c r="AQ444" s="51">
        <v>-41117524.99000001</v>
      </c>
      <c r="AR444" s="51">
        <v>-37783016.589999996</v>
      </c>
      <c r="AS444" s="51">
        <v>-37540839.609999999</v>
      </c>
      <c r="AT444" s="51">
        <v>-37996413.170000002</v>
      </c>
      <c r="AU444" s="51">
        <v>-35610595.980000004</v>
      </c>
      <c r="AV444" s="51">
        <v>-41064376.740000002</v>
      </c>
      <c r="AW444" s="51">
        <v>-46605337.660000004</v>
      </c>
      <c r="AX444" s="51">
        <v>-48362128.280000001</v>
      </c>
      <c r="AY444" s="51">
        <v>-52606181.339999996</v>
      </c>
      <c r="AZ444" s="51">
        <v>-52907049.759999998</v>
      </c>
      <c r="BA444" s="51">
        <v>-50641288.289999999</v>
      </c>
      <c r="BB444" s="51">
        <v>-45525745.980000004</v>
      </c>
      <c r="BC444" s="51">
        <v>-40461319.339999996</v>
      </c>
      <c r="BD444" s="51">
        <v>-40461319.339999996</v>
      </c>
      <c r="BE444" s="51">
        <v>-33876274.89712505</v>
      </c>
      <c r="BF444" s="51">
        <v>-33139010.528497841</v>
      </c>
      <c r="BG444" s="51">
        <v>-34444185.172221415</v>
      </c>
      <c r="BH444" s="51">
        <v>-35089963.41136802</v>
      </c>
      <c r="BI444" s="51">
        <v>-37314970.099232748</v>
      </c>
      <c r="BJ444" s="51">
        <v>-38690025.387844086</v>
      </c>
      <c r="BK444" s="51">
        <v>-40204130.499940366</v>
      </c>
      <c r="BL444" s="51">
        <v>-40163124.688223138</v>
      </c>
      <c r="BM444" s="51">
        <v>-38587008.900101572</v>
      </c>
      <c r="BN444" s="51">
        <v>-37461054.333118349</v>
      </c>
      <c r="BO444" s="51">
        <v>-34545126.146872401</v>
      </c>
      <c r="BP444" s="51">
        <v>-35333802.827669054</v>
      </c>
      <c r="BQ444" s="51">
        <v>-35333802.827669054</v>
      </c>
      <c r="BR444" s="51">
        <v>-47474395.594608992</v>
      </c>
      <c r="BS444" s="51">
        <v>-44888665.366222858</v>
      </c>
      <c r="BT444" s="51">
        <v>-46216113.806840897</v>
      </c>
      <c r="BU444" s="51">
        <v>-47666614.184422195</v>
      </c>
      <c r="BV444" s="51">
        <v>-50978920.00286448</v>
      </c>
      <c r="BW444" s="51">
        <v>-53924270.615075111</v>
      </c>
      <c r="BX444" s="51">
        <v>-56560168.423417211</v>
      </c>
      <c r="BY444" s="51">
        <v>-56793610.661646605</v>
      </c>
      <c r="BZ444" s="51">
        <v>-54806667.676326811</v>
      </c>
      <c r="CA444" s="51">
        <v>-52275814.619403422</v>
      </c>
      <c r="CB444" s="51">
        <v>-47464034.217607975</v>
      </c>
      <c r="CC444" s="51">
        <v>-47089932.291616201</v>
      </c>
      <c r="CD444" s="51">
        <v>-47089932.291616201</v>
      </c>
    </row>
    <row r="445" spans="1:82" hidden="1" x14ac:dyDescent="0.2">
      <c r="A445" s="50" t="s">
        <v>418</v>
      </c>
      <c r="B445" s="50" t="s">
        <v>144</v>
      </c>
      <c r="C445" s="50" t="s">
        <v>195</v>
      </c>
      <c r="D445" s="50" t="s">
        <v>888</v>
      </c>
      <c r="E445" s="51">
        <v>-122793556.7</v>
      </c>
      <c r="F445" s="51">
        <v>-94130219.629999995</v>
      </c>
      <c r="G445" s="51">
        <v>-106461017.90000001</v>
      </c>
      <c r="H445" s="51">
        <v>-119457925</v>
      </c>
      <c r="I445" s="51">
        <v>-132872906.3</v>
      </c>
      <c r="J445" s="51">
        <v>-117956158.40000001</v>
      </c>
      <c r="K445" s="51">
        <v>-106066534.40000001</v>
      </c>
      <c r="L445" s="51">
        <v>-101633519.64</v>
      </c>
      <c r="M445" s="51">
        <v>-138984467.90000001</v>
      </c>
      <c r="N445" s="51">
        <v>-102717032.43000001</v>
      </c>
      <c r="O445" s="51">
        <v>-113041788.13000001</v>
      </c>
      <c r="P445" s="51">
        <v>-125181804.37</v>
      </c>
      <c r="Q445" s="51">
        <v>-125181804.37</v>
      </c>
      <c r="R445" s="51">
        <v>-87028757.200000003</v>
      </c>
      <c r="S445" s="51">
        <v>-85120188.189999998</v>
      </c>
      <c r="T445" s="51">
        <v>-151704859.32999998</v>
      </c>
      <c r="U445" s="51">
        <v>-110724185.22000001</v>
      </c>
      <c r="V445" s="51">
        <v>-86977287.240000024</v>
      </c>
      <c r="W445" s="51">
        <v>-95182515.710000008</v>
      </c>
      <c r="X445" s="51">
        <v>-91202725.430000007</v>
      </c>
      <c r="Y445" s="51">
        <v>-41111990.659999996</v>
      </c>
      <c r="Z445" s="51">
        <v>-69572785.900000006</v>
      </c>
      <c r="AA445" s="51">
        <v>-36992184.5</v>
      </c>
      <c r="AB445" s="51">
        <v>-49784601.979999997</v>
      </c>
      <c r="AC445" s="51">
        <v>-39784628.409999996</v>
      </c>
      <c r="AD445" s="51">
        <v>-39784628.409999996</v>
      </c>
      <c r="AE445" s="51">
        <v>-28623613.650000002</v>
      </c>
      <c r="AF445" s="51">
        <v>-48566933.359999999</v>
      </c>
      <c r="AG445" s="51">
        <v>-99045504.560000002</v>
      </c>
      <c r="AH445" s="51">
        <v>-65284210.389999896</v>
      </c>
      <c r="AI445" s="51">
        <v>-80497611.149999991</v>
      </c>
      <c r="AJ445" s="51">
        <v>-48647850.279999994</v>
      </c>
      <c r="AK445" s="51">
        <v>-46740498.599999905</v>
      </c>
      <c r="AL445" s="51">
        <v>-46644531.520000003</v>
      </c>
      <c r="AM445" s="51">
        <v>-37627511.229999997</v>
      </c>
      <c r="AN445" s="51">
        <v>-35734390.660000004</v>
      </c>
      <c r="AO445" s="51">
        <v>-32233896.199999999</v>
      </c>
      <c r="AP445" s="51">
        <v>-30578002.990000002</v>
      </c>
      <c r="AQ445" s="51">
        <v>-30578002.990000002</v>
      </c>
      <c r="AR445" s="51">
        <v>-39424935.960000001</v>
      </c>
      <c r="AS445" s="51">
        <v>-33294382.029999997</v>
      </c>
      <c r="AT445" s="51">
        <v>-52429929.520000003</v>
      </c>
      <c r="AU445" s="51">
        <v>-72303584.820000008</v>
      </c>
      <c r="AV445" s="51">
        <v>-55274234.319999993</v>
      </c>
      <c r="AW445" s="51">
        <v>-58177443.009999998</v>
      </c>
      <c r="AX445" s="51">
        <v>-44215654.439999998</v>
      </c>
      <c r="AY445" s="51">
        <v>-41732474.419999994</v>
      </c>
      <c r="AZ445" s="51">
        <v>-42459198.310000002</v>
      </c>
      <c r="BA445" s="51">
        <v>-33579594.699999996</v>
      </c>
      <c r="BB445" s="51">
        <v>-52051878.5</v>
      </c>
      <c r="BC445" s="51">
        <v>-31060632.120000005</v>
      </c>
      <c r="BD445" s="51">
        <v>-31060632.120000005</v>
      </c>
      <c r="BE445" s="51">
        <v>-31060632.115336295</v>
      </c>
      <c r="BF445" s="51">
        <v>-31060632.115336295</v>
      </c>
      <c r="BG445" s="51">
        <v>-31060632.115336295</v>
      </c>
      <c r="BH445" s="51">
        <v>-31060632.115336295</v>
      </c>
      <c r="BI445" s="51">
        <v>-31060632.115336295</v>
      </c>
      <c r="BJ445" s="51">
        <v>-31060632.115336295</v>
      </c>
      <c r="BK445" s="51">
        <v>-31060632.115336295</v>
      </c>
      <c r="BL445" s="51">
        <v>-31060632.115336295</v>
      </c>
      <c r="BM445" s="51">
        <v>-31060632.115336295</v>
      </c>
      <c r="BN445" s="51">
        <v>-31060632.115336295</v>
      </c>
      <c r="BO445" s="51">
        <v>-31060632.115336295</v>
      </c>
      <c r="BP445" s="51">
        <v>-31060632.115336295</v>
      </c>
      <c r="BQ445" s="51">
        <v>-31060632.115336295</v>
      </c>
      <c r="BR445" s="51">
        <v>-31060632.115336295</v>
      </c>
      <c r="BS445" s="51">
        <v>-31060632.115336295</v>
      </c>
      <c r="BT445" s="51">
        <v>-31060632.115336295</v>
      </c>
      <c r="BU445" s="51">
        <v>-31060632.115336295</v>
      </c>
      <c r="BV445" s="51">
        <v>-31060632.115336295</v>
      </c>
      <c r="BW445" s="51">
        <v>-31060632.115336295</v>
      </c>
      <c r="BX445" s="51">
        <v>-31060632.115336295</v>
      </c>
      <c r="BY445" s="51">
        <v>-31060632.115336295</v>
      </c>
      <c r="BZ445" s="51">
        <v>-31060632.115336295</v>
      </c>
      <c r="CA445" s="51">
        <v>-31060632.115336295</v>
      </c>
      <c r="CB445" s="51">
        <v>-31060632.115336295</v>
      </c>
      <c r="CC445" s="51">
        <v>-31060632.115336295</v>
      </c>
      <c r="CD445" s="51">
        <v>-31060632.115336295</v>
      </c>
    </row>
    <row r="446" spans="1:82" hidden="1" x14ac:dyDescent="0.2">
      <c r="A446" s="50" t="s">
        <v>418</v>
      </c>
      <c r="B446" s="50" t="s">
        <v>144</v>
      </c>
      <c r="C446" s="50" t="s">
        <v>889</v>
      </c>
      <c r="D446" s="50" t="s">
        <v>890</v>
      </c>
      <c r="E446" s="51">
        <v>0.01</v>
      </c>
      <c r="F446" s="51">
        <v>0.01</v>
      </c>
      <c r="G446" s="51">
        <v>0.01</v>
      </c>
      <c r="H446" s="51">
        <v>0.01</v>
      </c>
      <c r="I446" s="51">
        <v>0.01</v>
      </c>
      <c r="J446" s="51">
        <v>0.01</v>
      </c>
      <c r="K446" s="51">
        <v>0.01</v>
      </c>
      <c r="L446" s="51">
        <v>0.01</v>
      </c>
      <c r="M446" s="51">
        <v>0.01</v>
      </c>
      <c r="N446" s="51">
        <v>0.01</v>
      </c>
      <c r="O446" s="51">
        <v>0.01</v>
      </c>
      <c r="P446" s="51">
        <v>0.01</v>
      </c>
      <c r="Q446" s="51">
        <v>0.01</v>
      </c>
      <c r="R446" s="51">
        <v>0.01</v>
      </c>
      <c r="S446" s="51">
        <v>0.01</v>
      </c>
      <c r="T446" s="51">
        <v>0.01</v>
      </c>
      <c r="U446" s="51">
        <v>0.01</v>
      </c>
      <c r="V446" s="51">
        <v>0.01</v>
      </c>
      <c r="W446" s="51">
        <v>0.01</v>
      </c>
      <c r="X446" s="51">
        <v>0.01</v>
      </c>
      <c r="Y446" s="51">
        <v>0.01</v>
      </c>
      <c r="Z446" s="51">
        <v>0.01</v>
      </c>
      <c r="AA446" s="51">
        <v>0.01</v>
      </c>
      <c r="AB446" s="51">
        <v>0.01</v>
      </c>
      <c r="AC446" s="51">
        <v>0.01</v>
      </c>
      <c r="AD446" s="51">
        <v>0.01</v>
      </c>
      <c r="AE446" s="51">
        <v>0.01</v>
      </c>
      <c r="AF446" s="51">
        <v>0.01</v>
      </c>
      <c r="AG446" s="51">
        <v>0.01</v>
      </c>
      <c r="AH446" s="51">
        <v>0.01</v>
      </c>
      <c r="AI446" s="51">
        <v>0.01</v>
      </c>
      <c r="AJ446" s="51">
        <v>0.01</v>
      </c>
      <c r="AK446" s="51">
        <v>0.01</v>
      </c>
      <c r="AL446" s="51">
        <v>0.01</v>
      </c>
      <c r="AM446" s="51">
        <v>0.01</v>
      </c>
      <c r="AN446" s="51">
        <v>0.01</v>
      </c>
      <c r="AO446" s="51">
        <v>0.01</v>
      </c>
      <c r="AP446" s="51">
        <v>0.01</v>
      </c>
      <c r="AQ446" s="51">
        <v>0.01</v>
      </c>
      <c r="AR446" s="51">
        <v>0.01</v>
      </c>
      <c r="AS446" s="51">
        <v>0.01</v>
      </c>
      <c r="AT446" s="51">
        <v>0.01</v>
      </c>
      <c r="AU446" s="51">
        <v>0.01</v>
      </c>
      <c r="AV446" s="51">
        <v>0.01</v>
      </c>
      <c r="AW446" s="51">
        <v>0.01</v>
      </c>
      <c r="AX446" s="51">
        <v>0.01</v>
      </c>
      <c r="AY446" s="51">
        <v>0.01</v>
      </c>
      <c r="AZ446" s="51">
        <v>0.01</v>
      </c>
      <c r="BA446" s="51">
        <v>0.01</v>
      </c>
      <c r="BB446" s="51">
        <v>0.01</v>
      </c>
      <c r="BC446" s="51">
        <v>0.01</v>
      </c>
      <c r="BD446" s="51">
        <v>0.01</v>
      </c>
      <c r="BE446" s="51">
        <v>-0.01</v>
      </c>
      <c r="BF446" s="51">
        <v>-0.01</v>
      </c>
      <c r="BG446" s="51">
        <v>-0.01</v>
      </c>
      <c r="BH446" s="51">
        <v>-0.01</v>
      </c>
      <c r="BI446" s="51">
        <v>-0.01</v>
      </c>
      <c r="BJ446" s="51">
        <v>-0.01</v>
      </c>
      <c r="BK446" s="51">
        <v>-0.01</v>
      </c>
      <c r="BL446" s="51">
        <v>-0.01</v>
      </c>
      <c r="BM446" s="51">
        <v>-0.01</v>
      </c>
      <c r="BN446" s="51">
        <v>-0.01</v>
      </c>
      <c r="BO446" s="51">
        <v>-0.01</v>
      </c>
      <c r="BP446" s="51">
        <v>-0.01</v>
      </c>
      <c r="BQ446" s="51">
        <v>-0.01</v>
      </c>
      <c r="BR446" s="51">
        <v>-0.01</v>
      </c>
      <c r="BS446" s="51">
        <v>-0.01</v>
      </c>
      <c r="BT446" s="51">
        <v>-0.01</v>
      </c>
      <c r="BU446" s="51">
        <v>-0.01</v>
      </c>
      <c r="BV446" s="51">
        <v>-0.01</v>
      </c>
      <c r="BW446" s="51">
        <v>-0.01</v>
      </c>
      <c r="BX446" s="51">
        <v>-0.01</v>
      </c>
      <c r="BY446" s="51">
        <v>-0.01</v>
      </c>
      <c r="BZ446" s="51">
        <v>-0.01</v>
      </c>
      <c r="CA446" s="51">
        <v>-0.01</v>
      </c>
      <c r="CB446" s="51">
        <v>-0.01</v>
      </c>
      <c r="CC446" s="51">
        <v>-0.01</v>
      </c>
      <c r="CD446" s="51">
        <v>-0.01</v>
      </c>
    </row>
    <row r="447" spans="1:82" hidden="1" x14ac:dyDescent="0.2">
      <c r="A447" s="50" t="s">
        <v>418</v>
      </c>
      <c r="B447" s="50" t="s">
        <v>144</v>
      </c>
      <c r="C447" s="50" t="s">
        <v>891</v>
      </c>
      <c r="D447" s="50" t="s">
        <v>892</v>
      </c>
      <c r="E447" s="51">
        <v>-1314876.1499999999</v>
      </c>
      <c r="F447" s="51">
        <v>-1270572.1499999999</v>
      </c>
      <c r="G447" s="51">
        <v>-966575</v>
      </c>
      <c r="H447" s="51">
        <v>-1078813.1499999999</v>
      </c>
      <c r="I447" s="51">
        <v>-1006365.15</v>
      </c>
      <c r="J447" s="51">
        <v>-1208974.1499999999</v>
      </c>
      <c r="K447" s="51">
        <v>-1384952.15</v>
      </c>
      <c r="L447" s="51">
        <v>-772753.15</v>
      </c>
      <c r="M447" s="51">
        <v>-1111795.1499999999</v>
      </c>
      <c r="N447" s="51">
        <v>-1373436.68</v>
      </c>
      <c r="O447" s="51">
        <v>-1291292.68</v>
      </c>
      <c r="P447" s="51">
        <v>-1796172.8499999999</v>
      </c>
      <c r="Q447" s="51">
        <v>-1796172.8499999999</v>
      </c>
      <c r="R447" s="51">
        <v>-39780010.899999999</v>
      </c>
      <c r="S447" s="51">
        <v>-2299098.8199999998</v>
      </c>
      <c r="T447" s="51">
        <v>2398192.1300000004</v>
      </c>
      <c r="U447" s="51">
        <v>2085139.1300000001</v>
      </c>
      <c r="V447" s="51">
        <v>-2647393.8699999899</v>
      </c>
      <c r="W447" s="51">
        <v>-1690878.87</v>
      </c>
      <c r="X447" s="51">
        <v>-1872657.87</v>
      </c>
      <c r="Y447" s="51">
        <v>-1434886.87</v>
      </c>
      <c r="Z447" s="51">
        <v>-1592225.87</v>
      </c>
      <c r="AA447" s="51">
        <v>-1276229.3400000001</v>
      </c>
      <c r="AB447" s="51">
        <v>-1707896.34</v>
      </c>
      <c r="AC447" s="51">
        <v>-1645429.03</v>
      </c>
      <c r="AD447" s="51">
        <v>-1645429.03</v>
      </c>
      <c r="AE447" s="51">
        <v>-1014054.03</v>
      </c>
      <c r="AF447" s="51">
        <v>-983384.03</v>
      </c>
      <c r="AG447" s="51">
        <v>-499819.03</v>
      </c>
      <c r="AH447" s="51">
        <v>-797722.03</v>
      </c>
      <c r="AI447" s="51">
        <v>-1315455.03</v>
      </c>
      <c r="AJ447" s="51">
        <v>-687544.03</v>
      </c>
      <c r="AK447" s="51">
        <v>-945115.68</v>
      </c>
      <c r="AL447" s="51">
        <v>-479487.68</v>
      </c>
      <c r="AM447" s="51">
        <v>-690658.87</v>
      </c>
      <c r="AN447" s="51">
        <v>-1448934.53</v>
      </c>
      <c r="AO447" s="51">
        <v>-684159.53</v>
      </c>
      <c r="AP447" s="51">
        <v>-2046657.77</v>
      </c>
      <c r="AQ447" s="51">
        <v>-2046657.77</v>
      </c>
      <c r="AR447" s="51">
        <v>-1530623.51</v>
      </c>
      <c r="AS447" s="51">
        <v>-1615040.51</v>
      </c>
      <c r="AT447" s="51">
        <v>-793966.51</v>
      </c>
      <c r="AU447" s="51">
        <v>-1717142.51</v>
      </c>
      <c r="AV447" s="51">
        <v>-1081198.51</v>
      </c>
      <c r="AW447" s="51">
        <v>-1167018.51</v>
      </c>
      <c r="AX447" s="51">
        <v>-1567872.51</v>
      </c>
      <c r="AY447" s="51">
        <v>-805587.51</v>
      </c>
      <c r="AZ447" s="51">
        <v>-1735421.51</v>
      </c>
      <c r="BA447" s="51">
        <v>-1942675.51</v>
      </c>
      <c r="BB447" s="51">
        <v>-1132087.51</v>
      </c>
      <c r="BC447" s="51">
        <v>-4396372.3899999997</v>
      </c>
      <c r="BD447" s="51">
        <v>-4396372.3899999997</v>
      </c>
      <c r="BE447" s="51">
        <v>-1645429</v>
      </c>
      <c r="BF447" s="51">
        <v>-1645429</v>
      </c>
      <c r="BG447" s="51">
        <v>-1645429</v>
      </c>
      <c r="BH447" s="51">
        <v>-1645429</v>
      </c>
      <c r="BI447" s="51">
        <v>-1645429</v>
      </c>
      <c r="BJ447" s="51">
        <v>-1645429</v>
      </c>
      <c r="BK447" s="51">
        <v>-1645429</v>
      </c>
      <c r="BL447" s="51">
        <v>-1645429</v>
      </c>
      <c r="BM447" s="51">
        <v>-1645429</v>
      </c>
      <c r="BN447" s="51">
        <v>-1645429</v>
      </c>
      <c r="BO447" s="51">
        <v>-1645429</v>
      </c>
      <c r="BP447" s="51">
        <v>-1645429</v>
      </c>
      <c r="BQ447" s="51">
        <v>-1645429</v>
      </c>
      <c r="BR447" s="51">
        <v>-1645429</v>
      </c>
      <c r="BS447" s="51">
        <v>-1645429</v>
      </c>
      <c r="BT447" s="51">
        <v>-1645429</v>
      </c>
      <c r="BU447" s="51">
        <v>-1645429</v>
      </c>
      <c r="BV447" s="51">
        <v>-1645429</v>
      </c>
      <c r="BW447" s="51">
        <v>-1645429</v>
      </c>
      <c r="BX447" s="51">
        <v>-1645429</v>
      </c>
      <c r="BY447" s="51">
        <v>-1645429</v>
      </c>
      <c r="BZ447" s="51">
        <v>-1645429</v>
      </c>
      <c r="CA447" s="51">
        <v>-1645429</v>
      </c>
      <c r="CB447" s="51">
        <v>-1645429</v>
      </c>
      <c r="CC447" s="51">
        <v>-1645429</v>
      </c>
      <c r="CD447" s="51">
        <v>-1645429</v>
      </c>
    </row>
    <row r="448" spans="1:82" hidden="1" x14ac:dyDescent="0.2">
      <c r="A448" s="50" t="s">
        <v>418</v>
      </c>
      <c r="B448" s="50" t="s">
        <v>144</v>
      </c>
      <c r="C448" s="50" t="s">
        <v>893</v>
      </c>
      <c r="D448" s="50" t="s">
        <v>894</v>
      </c>
      <c r="E448" s="51">
        <v>-16206571.75</v>
      </c>
      <c r="F448" s="51">
        <v>-16206571.75</v>
      </c>
      <c r="G448" s="51">
        <v>-16206571.75</v>
      </c>
      <c r="H448" s="51">
        <v>-16206571.75</v>
      </c>
      <c r="I448" s="51">
        <v>-16206571.75</v>
      </c>
      <c r="J448" s="51">
        <v>-16206571.75</v>
      </c>
      <c r="K448" s="51">
        <v>-16206571.75</v>
      </c>
      <c r="L448" s="51">
        <v>-16206571.75</v>
      </c>
      <c r="M448" s="51">
        <v>-16206571.75</v>
      </c>
      <c r="N448" s="51">
        <v>-16206571.75</v>
      </c>
      <c r="O448" s="51">
        <v>-16206571.75</v>
      </c>
      <c r="P448" s="51">
        <v>-14649850.279999999</v>
      </c>
      <c r="Q448" s="51">
        <v>-14649850.279999999</v>
      </c>
      <c r="R448" s="51">
        <v>-14649850.279999999</v>
      </c>
      <c r="S448" s="51">
        <v>-14649850.279999999</v>
      </c>
      <c r="T448" s="51">
        <v>-14649850.279999999</v>
      </c>
      <c r="U448" s="51">
        <v>-14649850.279999999</v>
      </c>
      <c r="V448" s="51">
        <v>-14649850.279999999</v>
      </c>
      <c r="W448" s="51">
        <v>-14649850.279999999</v>
      </c>
      <c r="X448" s="51">
        <v>-14649850.279999999</v>
      </c>
      <c r="Y448" s="51">
        <v>-14649850.279999999</v>
      </c>
      <c r="Z448" s="51">
        <v>-14649850.279999999</v>
      </c>
      <c r="AA448" s="51">
        <v>-14649850.279999999</v>
      </c>
      <c r="AB448" s="51">
        <v>-14649850.279999999</v>
      </c>
      <c r="AC448" s="51">
        <v>-7543379.0999999996</v>
      </c>
      <c r="AD448" s="51">
        <v>-7543379.0999999996</v>
      </c>
      <c r="AE448" s="51">
        <v>-7543379.0999999996</v>
      </c>
      <c r="AF448" s="51">
        <v>-7543379.0999999996</v>
      </c>
      <c r="AG448" s="51">
        <v>-7543379.0999999996</v>
      </c>
      <c r="AH448" s="51">
        <v>-7543379.0999999996</v>
      </c>
      <c r="AI448" s="51">
        <v>-7543379.0999999996</v>
      </c>
      <c r="AJ448" s="51">
        <v>-7543379.0999999996</v>
      </c>
      <c r="AK448" s="51">
        <v>-7543379.0999999996</v>
      </c>
      <c r="AL448" s="51">
        <v>-7543379.0999999996</v>
      </c>
      <c r="AM448" s="51">
        <v>-7543379.0999999996</v>
      </c>
      <c r="AN448" s="51">
        <v>-7543379.0999999996</v>
      </c>
      <c r="AO448" s="51">
        <v>-7543379.0999999996</v>
      </c>
      <c r="AP448" s="51">
        <v>-13244636.890000001</v>
      </c>
      <c r="AQ448" s="51">
        <v>-13244636.890000001</v>
      </c>
      <c r="AR448" s="51">
        <v>-13244636.890000001</v>
      </c>
      <c r="AS448" s="51">
        <v>-13244636.890000001</v>
      </c>
      <c r="AT448" s="51">
        <v>-13244636.890000001</v>
      </c>
      <c r="AU448" s="51">
        <v>-13244636.890000001</v>
      </c>
      <c r="AV448" s="51">
        <v>-13244636.890000001</v>
      </c>
      <c r="AW448" s="51">
        <v>-13244636.890000001</v>
      </c>
      <c r="AX448" s="51">
        <v>-13244636.890000001</v>
      </c>
      <c r="AY448" s="51">
        <v>-13244636.890000001</v>
      </c>
      <c r="AZ448" s="51">
        <v>-13244636.890000001</v>
      </c>
      <c r="BA448" s="51">
        <v>-13244636.890000001</v>
      </c>
      <c r="BB448" s="51">
        <v>-13244636.890000001</v>
      </c>
      <c r="BC448" s="51">
        <v>-23296095.59</v>
      </c>
      <c r="BD448" s="51">
        <v>-23296095.59</v>
      </c>
      <c r="BE448" s="51">
        <v>-23296095.59</v>
      </c>
      <c r="BF448" s="51">
        <v>-23296095.59</v>
      </c>
      <c r="BG448" s="51">
        <v>-23296095.59</v>
      </c>
      <c r="BH448" s="51">
        <v>-23296095.59</v>
      </c>
      <c r="BI448" s="51">
        <v>-23296095.59</v>
      </c>
      <c r="BJ448" s="51">
        <v>-23296095.59</v>
      </c>
      <c r="BK448" s="51">
        <v>-23296095.59</v>
      </c>
      <c r="BL448" s="51">
        <v>-23296095.59</v>
      </c>
      <c r="BM448" s="51">
        <v>-23296095.59</v>
      </c>
      <c r="BN448" s="51">
        <v>-23296095.59</v>
      </c>
      <c r="BO448" s="51">
        <v>-23296095.59</v>
      </c>
      <c r="BP448" s="51">
        <v>-23296095.59</v>
      </c>
      <c r="BQ448" s="51">
        <v>-23296095.59</v>
      </c>
      <c r="BR448" s="51">
        <v>-23296095.59</v>
      </c>
      <c r="BS448" s="51">
        <v>-23296095.59</v>
      </c>
      <c r="BT448" s="51">
        <v>-23296095.59</v>
      </c>
      <c r="BU448" s="51">
        <v>-23296095.59</v>
      </c>
      <c r="BV448" s="51">
        <v>-23296095.59</v>
      </c>
      <c r="BW448" s="51">
        <v>-23296095.59</v>
      </c>
      <c r="BX448" s="51">
        <v>-23296095.59</v>
      </c>
      <c r="BY448" s="51">
        <v>-23296095.59</v>
      </c>
      <c r="BZ448" s="51">
        <v>-23296095.59</v>
      </c>
      <c r="CA448" s="51">
        <v>-23296095.59</v>
      </c>
      <c r="CB448" s="51">
        <v>-23296095.59</v>
      </c>
      <c r="CC448" s="51">
        <v>-23296095.59</v>
      </c>
      <c r="CD448" s="51">
        <v>-23296095.59</v>
      </c>
    </row>
    <row r="449" spans="1:82" hidden="1" x14ac:dyDescent="0.2">
      <c r="A449" s="50" t="s">
        <v>418</v>
      </c>
      <c r="B449" s="50" t="s">
        <v>144</v>
      </c>
      <c r="C449" s="50" t="s">
        <v>895</v>
      </c>
      <c r="D449" s="50" t="s">
        <v>896</v>
      </c>
      <c r="E449" s="51">
        <v>-278396444</v>
      </c>
      <c r="F449" s="51">
        <v>-145890642.90000001</v>
      </c>
      <c r="G449" s="51">
        <v>-108657005.09999999</v>
      </c>
      <c r="H449" s="51">
        <v>-65389794.079999998</v>
      </c>
      <c r="I449" s="51">
        <v>-41819080.710000001</v>
      </c>
      <c r="J449" s="51">
        <v>-35701268.390000001</v>
      </c>
      <c r="K449" s="51">
        <v>-50050450.68</v>
      </c>
      <c r="L449" s="51">
        <v>-19125368.02</v>
      </c>
      <c r="M449" s="51">
        <v>-18179679.829999998</v>
      </c>
      <c r="N449" s="51">
        <v>-20733575.059999999</v>
      </c>
      <c r="O449" s="51">
        <v>-15149193.469999999</v>
      </c>
      <c r="P449" s="51">
        <v>-13780116.670000002</v>
      </c>
      <c r="Q449" s="51">
        <v>-13780116.670000002</v>
      </c>
      <c r="R449" s="51">
        <v>-36832679.700000003</v>
      </c>
      <c r="S449" s="51">
        <v>-34751486.109999999</v>
      </c>
      <c r="T449" s="51">
        <v>-55862331.980000004</v>
      </c>
      <c r="U449" s="51">
        <v>-39173611.579999998</v>
      </c>
      <c r="V449" s="51">
        <v>-31273887.460000001</v>
      </c>
      <c r="W449" s="51">
        <v>-56486956.939999998</v>
      </c>
      <c r="X449" s="51">
        <v>-42294159.389999993</v>
      </c>
      <c r="Y449" s="51">
        <v>-91186662.770000011</v>
      </c>
      <c r="Z449" s="51">
        <v>-248598834.98999998</v>
      </c>
      <c r="AA449" s="51">
        <v>-219150327.58999997</v>
      </c>
      <c r="AB449" s="51">
        <v>-169650531.26000002</v>
      </c>
      <c r="AC449" s="51">
        <v>-112193118.48</v>
      </c>
      <c r="AD449" s="51">
        <v>-112193118.48</v>
      </c>
      <c r="AE449" s="51">
        <v>-87335216.909999996</v>
      </c>
      <c r="AF449" s="51">
        <v>-71123164.329999998</v>
      </c>
      <c r="AG449" s="51">
        <v>-30310174.8699999</v>
      </c>
      <c r="AH449" s="51">
        <v>-19152744.75</v>
      </c>
      <c r="AI449" s="51">
        <v>-4323069.6199999899</v>
      </c>
      <c r="AJ449" s="51">
        <v>-6398165.25</v>
      </c>
      <c r="AK449" s="51">
        <v>-6116039.9899999993</v>
      </c>
      <c r="AL449" s="51">
        <v>-67161245.909999996</v>
      </c>
      <c r="AM449" s="51">
        <v>-275916004.05000001</v>
      </c>
      <c r="AN449" s="51">
        <v>-292321376.64999998</v>
      </c>
      <c r="AO449" s="51">
        <v>-371535337.06999999</v>
      </c>
      <c r="AP449" s="51">
        <v>-314143721.31000006</v>
      </c>
      <c r="AQ449" s="51">
        <v>-314143721.31000006</v>
      </c>
      <c r="AR449" s="51">
        <v>-245920439.82999998</v>
      </c>
      <c r="AS449" s="51">
        <v>-153365010.97</v>
      </c>
      <c r="AT449" s="51">
        <v>-136586317.90000001</v>
      </c>
      <c r="AU449" s="51">
        <v>-112905766.7</v>
      </c>
      <c r="AV449" s="51">
        <v>-79905956.180000007</v>
      </c>
      <c r="AW449" s="51">
        <v>-12426631.050000003</v>
      </c>
      <c r="AX449" s="51">
        <v>-45111448.219999999</v>
      </c>
      <c r="AY449" s="51">
        <v>-47112369.860000007</v>
      </c>
      <c r="AZ449" s="51">
        <v>-38598950.479999989</v>
      </c>
      <c r="BA449" s="51">
        <v>-25497877.199999999</v>
      </c>
      <c r="BB449" s="51">
        <v>-12048286.199999996</v>
      </c>
      <c r="BC449" s="51">
        <v>-307100.23</v>
      </c>
      <c r="BD449" s="51">
        <v>-307100.23</v>
      </c>
      <c r="BE449" s="51">
        <v>-307100.23</v>
      </c>
      <c r="BF449" s="51">
        <v>-307100.23</v>
      </c>
      <c r="BG449" s="51">
        <v>-307100.23</v>
      </c>
      <c r="BH449" s="51">
        <v>-307100.23</v>
      </c>
      <c r="BI449" s="51">
        <v>-307100.23</v>
      </c>
      <c r="BJ449" s="51">
        <v>-307100.23</v>
      </c>
      <c r="BK449" s="51">
        <v>-307100.23</v>
      </c>
      <c r="BL449" s="51">
        <v>-307100.23</v>
      </c>
      <c r="BM449" s="51">
        <v>-307100.23</v>
      </c>
      <c r="BN449" s="51">
        <v>-307100.23</v>
      </c>
      <c r="BO449" s="51">
        <v>-307100.23</v>
      </c>
      <c r="BP449" s="51">
        <v>-307100.23</v>
      </c>
      <c r="BQ449" s="51">
        <v>-307100.23</v>
      </c>
      <c r="BR449" s="51">
        <v>-307100.23</v>
      </c>
      <c r="BS449" s="51">
        <v>-307100.23</v>
      </c>
      <c r="BT449" s="51">
        <v>-307100.23</v>
      </c>
      <c r="BU449" s="51">
        <v>-307100.23</v>
      </c>
      <c r="BV449" s="51">
        <v>-307100.23</v>
      </c>
      <c r="BW449" s="51">
        <v>-307100.23</v>
      </c>
      <c r="BX449" s="51">
        <v>-307100.23</v>
      </c>
      <c r="BY449" s="51">
        <v>-307100.23</v>
      </c>
      <c r="BZ449" s="51">
        <v>-307100.23</v>
      </c>
      <c r="CA449" s="51">
        <v>-307100.23</v>
      </c>
      <c r="CB449" s="51">
        <v>-307100.23</v>
      </c>
      <c r="CC449" s="51">
        <v>-307100.23</v>
      </c>
      <c r="CD449" s="51">
        <v>-307100.23</v>
      </c>
    </row>
    <row r="450" spans="1:82" hidden="1" x14ac:dyDescent="0.2">
      <c r="A450" s="50" t="s">
        <v>418</v>
      </c>
      <c r="B450" s="50" t="s">
        <v>144</v>
      </c>
      <c r="C450" s="50" t="s">
        <v>897</v>
      </c>
      <c r="D450" s="50" t="s">
        <v>898</v>
      </c>
      <c r="E450" s="51">
        <v>-285354.32</v>
      </c>
      <c r="F450" s="51">
        <v>-380472.4</v>
      </c>
      <c r="G450" s="51">
        <v>-475590.48</v>
      </c>
      <c r="H450" s="51">
        <v>-570708.56000000006</v>
      </c>
      <c r="I450" s="51">
        <v>-665826.64</v>
      </c>
      <c r="J450" s="51">
        <v>-760944.72</v>
      </c>
      <c r="K450" s="51">
        <v>300892.2</v>
      </c>
      <c r="L450" s="51">
        <v>205774.12</v>
      </c>
      <c r="M450" s="51">
        <v>110656.04</v>
      </c>
      <c r="N450" s="51">
        <v>-96412.92</v>
      </c>
      <c r="O450" s="51">
        <v>-192825.84</v>
      </c>
      <c r="P450" s="51">
        <v>-373097.66000000003</v>
      </c>
      <c r="Q450" s="51">
        <v>-373097.66000000003</v>
      </c>
      <c r="R450" s="51">
        <v>-506328.23</v>
      </c>
      <c r="S450" s="51">
        <v>-602741.15</v>
      </c>
      <c r="T450" s="51">
        <v>-772789.37</v>
      </c>
      <c r="U450" s="51">
        <v>-906020.02</v>
      </c>
      <c r="V450" s="51">
        <v>-1039250.61</v>
      </c>
      <c r="W450" s="51">
        <v>-1344071.78</v>
      </c>
      <c r="X450" s="51">
        <v>206196.80000000005</v>
      </c>
      <c r="Y450" s="51">
        <v>28866.719999999987</v>
      </c>
      <c r="Z450" s="51">
        <v>-111347.49</v>
      </c>
      <c r="AA450" s="51">
        <v>-251561.74</v>
      </c>
      <c r="AB450" s="51">
        <v>-391775.99</v>
      </c>
      <c r="AC450" s="51">
        <v>-531990.24</v>
      </c>
      <c r="AD450" s="51">
        <v>-531990.24</v>
      </c>
      <c r="AE450" s="51">
        <v>-672204.49</v>
      </c>
      <c r="AF450" s="51">
        <v>-812418.74</v>
      </c>
      <c r="AG450" s="51">
        <v>-952632.99</v>
      </c>
      <c r="AH450" s="51">
        <v>-1092847.24</v>
      </c>
      <c r="AI450" s="51">
        <v>-1233061.49</v>
      </c>
      <c r="AJ450" s="51">
        <v>-991407.74</v>
      </c>
      <c r="AK450" s="51">
        <v>210177.50999999998</v>
      </c>
      <c r="AL450" s="51">
        <v>73327.760000000009</v>
      </c>
      <c r="AM450" s="51">
        <v>-90562.64</v>
      </c>
      <c r="AN450" s="51">
        <v>-232286.41999999998</v>
      </c>
      <c r="AO450" s="51">
        <v>-374010.2</v>
      </c>
      <c r="AP450" s="51">
        <v>-515733.98</v>
      </c>
      <c r="AQ450" s="51">
        <v>-515733.98</v>
      </c>
      <c r="AR450" s="51">
        <v>-657457.76</v>
      </c>
      <c r="AS450" s="51">
        <v>-799181.54</v>
      </c>
      <c r="AT450" s="51">
        <v>-940905.32000000007</v>
      </c>
      <c r="AU450" s="51">
        <v>-1082629.1000000001</v>
      </c>
      <c r="AV450" s="51">
        <v>-1224352.8799999999</v>
      </c>
      <c r="AW450" s="51">
        <v>-938080.66</v>
      </c>
      <c r="AX450" s="51">
        <v>402912.89</v>
      </c>
      <c r="AY450" s="51">
        <v>269461.44</v>
      </c>
      <c r="AZ450" s="51">
        <v>136009.99</v>
      </c>
      <c r="BA450" s="51">
        <v>97251.989999999991</v>
      </c>
      <c r="BB450" s="51">
        <v>-323256.85000000003</v>
      </c>
      <c r="BC450" s="51">
        <v>-484885.27</v>
      </c>
      <c r="BD450" s="51">
        <v>-484885.27</v>
      </c>
      <c r="BE450" s="51">
        <v>-309295.26000000013</v>
      </c>
      <c r="BF450" s="51">
        <v>-309295.26000000013</v>
      </c>
      <c r="BG450" s="51">
        <v>-309295.26000000013</v>
      </c>
      <c r="BH450" s="51">
        <v>-309295.26000000013</v>
      </c>
      <c r="BI450" s="51">
        <v>-309295.26000000013</v>
      </c>
      <c r="BJ450" s="51">
        <v>-309295.26000000013</v>
      </c>
      <c r="BK450" s="51">
        <v>-309295.26000000013</v>
      </c>
      <c r="BL450" s="51">
        <v>-309295.26000000013</v>
      </c>
      <c r="BM450" s="51">
        <v>-309295.26000000013</v>
      </c>
      <c r="BN450" s="51">
        <v>-309295.26000000013</v>
      </c>
      <c r="BO450" s="51">
        <v>-309295.26000000013</v>
      </c>
      <c r="BP450" s="51">
        <v>-309295.26000000013</v>
      </c>
      <c r="BQ450" s="51">
        <v>-309295.26000000013</v>
      </c>
      <c r="BR450" s="51">
        <v>-309295.26000000013</v>
      </c>
      <c r="BS450" s="51">
        <v>-309295.26000000013</v>
      </c>
      <c r="BT450" s="51">
        <v>-309295.26000000013</v>
      </c>
      <c r="BU450" s="51">
        <v>-309295.26000000013</v>
      </c>
      <c r="BV450" s="51">
        <v>-309295.26000000013</v>
      </c>
      <c r="BW450" s="51">
        <v>-309295.26000000013</v>
      </c>
      <c r="BX450" s="51">
        <v>-309295.26000000013</v>
      </c>
      <c r="BY450" s="51">
        <v>-309295.26000000013</v>
      </c>
      <c r="BZ450" s="51">
        <v>-309295.26000000013</v>
      </c>
      <c r="CA450" s="51">
        <v>-309295.26000000013</v>
      </c>
      <c r="CB450" s="51">
        <v>-309295.26000000013</v>
      </c>
      <c r="CC450" s="51">
        <v>-309295.26000000013</v>
      </c>
      <c r="CD450" s="51">
        <v>-309295.26000000013</v>
      </c>
    </row>
    <row r="451" spans="1:82" hidden="1" x14ac:dyDescent="0.2">
      <c r="A451" s="50" t="s">
        <v>418</v>
      </c>
      <c r="B451" s="50" t="s">
        <v>144</v>
      </c>
      <c r="C451" s="50" t="s">
        <v>899</v>
      </c>
      <c r="D451" s="50" t="s">
        <v>900</v>
      </c>
      <c r="E451" s="51">
        <v>-25134230.23</v>
      </c>
      <c r="F451" s="51">
        <v>-26283157.32</v>
      </c>
      <c r="G451" s="51">
        <v>-34599976.57</v>
      </c>
      <c r="H451" s="51">
        <v>-49915338.909999996</v>
      </c>
      <c r="I451" s="51">
        <v>-66918400.009999998</v>
      </c>
      <c r="J451" s="51">
        <v>-63512116.82</v>
      </c>
      <c r="K451" s="51">
        <v>-66969553.100000001</v>
      </c>
      <c r="L451" s="51">
        <v>-67284396.450000003</v>
      </c>
      <c r="M451" s="51">
        <v>-65121730.210000001</v>
      </c>
      <c r="N451" s="51">
        <v>-68851376.640000001</v>
      </c>
      <c r="O451" s="51">
        <v>-69505043.820000008</v>
      </c>
      <c r="P451" s="51">
        <v>-72817906.029999986</v>
      </c>
      <c r="Q451" s="51">
        <v>-72817906.029999986</v>
      </c>
      <c r="R451" s="51">
        <v>-24343702.469999999</v>
      </c>
      <c r="S451" s="51">
        <v>-23801969.319999997</v>
      </c>
      <c r="T451" s="51">
        <v>-22350496.41</v>
      </c>
      <c r="U451" s="51">
        <v>-25694956.199999999</v>
      </c>
      <c r="V451" s="51">
        <v>-25375337.879999999</v>
      </c>
      <c r="W451" s="51">
        <v>-22134579.329999998</v>
      </c>
      <c r="X451" s="51">
        <v>-25739415.149999999</v>
      </c>
      <c r="Y451" s="51">
        <v>-25562270.219999999</v>
      </c>
      <c r="Z451" s="51">
        <v>-22279041.759999998</v>
      </c>
      <c r="AA451" s="51">
        <v>-25684115.220000003</v>
      </c>
      <c r="AB451" s="51">
        <v>-25734180.809999999</v>
      </c>
      <c r="AC451" s="51">
        <v>-22589182.079999998</v>
      </c>
      <c r="AD451" s="51">
        <v>-22589182.079999998</v>
      </c>
      <c r="AE451" s="51">
        <v>-26305990.089999996</v>
      </c>
      <c r="AF451" s="51">
        <v>-26230073.949999999</v>
      </c>
      <c r="AG451" s="51">
        <v>-23047858.539999999</v>
      </c>
      <c r="AH451" s="51">
        <v>-26409254.09</v>
      </c>
      <c r="AI451" s="51">
        <v>-26204339.609999999</v>
      </c>
      <c r="AJ451" s="51">
        <v>-22750607.789999999</v>
      </c>
      <c r="AK451" s="51">
        <v>-25874398.300000001</v>
      </c>
      <c r="AL451" s="51">
        <v>-26080201</v>
      </c>
      <c r="AM451" s="51">
        <v>-22954816.939999998</v>
      </c>
      <c r="AN451" s="51">
        <v>-26762254.910000004</v>
      </c>
      <c r="AO451" s="51">
        <v>-26701229.91</v>
      </c>
      <c r="AP451" s="51">
        <v>-23589926.960000001</v>
      </c>
      <c r="AQ451" s="51">
        <v>-23589926.960000001</v>
      </c>
      <c r="AR451" s="51">
        <v>-27023193.93</v>
      </c>
      <c r="AS451" s="51">
        <v>-27027793.579999998</v>
      </c>
      <c r="AT451" s="51">
        <v>-23887858.000000004</v>
      </c>
      <c r="AU451" s="51">
        <v>-26728490.07</v>
      </c>
      <c r="AV451" s="51">
        <v>-26519218.859999999</v>
      </c>
      <c r="AW451" s="51">
        <v>-22971304.140000004</v>
      </c>
      <c r="AX451" s="51">
        <v>-26302762.440000001</v>
      </c>
      <c r="AY451" s="51">
        <v>-26277931.300000001</v>
      </c>
      <c r="AZ451" s="51">
        <v>-23194729.390000001</v>
      </c>
      <c r="BA451" s="51">
        <v>-24199608.09</v>
      </c>
      <c r="BB451" s="51">
        <v>-21199866.759999998</v>
      </c>
      <c r="BC451" s="51">
        <v>-17328197.18</v>
      </c>
      <c r="BD451" s="51">
        <v>-17328197.18</v>
      </c>
      <c r="BE451" s="51">
        <v>-27563657.808600001</v>
      </c>
      <c r="BF451" s="51">
        <v>-27568349.4516</v>
      </c>
      <c r="BG451" s="51">
        <v>-24365615.160000004</v>
      </c>
      <c r="BH451" s="51">
        <v>-27263059.871400002</v>
      </c>
      <c r="BI451" s="51">
        <v>-27049603.237199999</v>
      </c>
      <c r="BJ451" s="51">
        <v>-23430730.222800005</v>
      </c>
      <c r="BK451" s="51">
        <v>-26828817.688800003</v>
      </c>
      <c r="BL451" s="51">
        <v>-26803489.926000003</v>
      </c>
      <c r="BM451" s="51">
        <v>-23658623.9778</v>
      </c>
      <c r="BN451" s="51">
        <v>-24683600.251800001</v>
      </c>
      <c r="BO451" s="51">
        <v>-21623864.095199998</v>
      </c>
      <c r="BP451" s="51">
        <v>-17674761.123599999</v>
      </c>
      <c r="BQ451" s="51">
        <v>-17674761.123599999</v>
      </c>
      <c r="BR451" s="51">
        <v>-28114930.964772001</v>
      </c>
      <c r="BS451" s="51">
        <v>-28119716.440632001</v>
      </c>
      <c r="BT451" s="51">
        <v>-24852927.463200003</v>
      </c>
      <c r="BU451" s="51">
        <v>-27808321.068828002</v>
      </c>
      <c r="BV451" s="51">
        <v>-27590595.301943999</v>
      </c>
      <c r="BW451" s="51">
        <v>-23899344.827256005</v>
      </c>
      <c r="BX451" s="51">
        <v>-27365394.042576004</v>
      </c>
      <c r="BY451" s="51">
        <v>-27339559.724520002</v>
      </c>
      <c r="BZ451" s="51">
        <v>-24131796.457356002</v>
      </c>
      <c r="CA451" s="51">
        <v>-25177272.256836001</v>
      </c>
      <c r="CB451" s="51">
        <v>-22056341.377103999</v>
      </c>
      <c r="CC451" s="51">
        <v>-18028256.346072</v>
      </c>
      <c r="CD451" s="51">
        <v>-18028256.346072</v>
      </c>
    </row>
    <row r="452" spans="1:82" hidden="1" x14ac:dyDescent="0.2">
      <c r="A452" s="50" t="s">
        <v>418</v>
      </c>
      <c r="B452" s="50" t="s">
        <v>144</v>
      </c>
      <c r="C452" s="50" t="s">
        <v>901</v>
      </c>
      <c r="D452" s="50" t="s">
        <v>902</v>
      </c>
      <c r="E452" s="51">
        <v>-11399610.07</v>
      </c>
      <c r="F452" s="51">
        <v>-12070704.59</v>
      </c>
      <c r="G452" s="51">
        <v>-3440548.88</v>
      </c>
      <c r="H452" s="51">
        <v>-4103177.4</v>
      </c>
      <c r="I452" s="51">
        <v>-4765805.92</v>
      </c>
      <c r="J452" s="51">
        <v>-5428434.4400000004</v>
      </c>
      <c r="K452" s="51">
        <v>-6091062.96</v>
      </c>
      <c r="L452" s="51">
        <v>-6733609.4800000004</v>
      </c>
      <c r="M452" s="51">
        <v>-7235582</v>
      </c>
      <c r="N452" s="51">
        <v>-7878128.5199999996</v>
      </c>
      <c r="O452" s="51">
        <v>-8520675.0399999991</v>
      </c>
      <c r="P452" s="51">
        <v>-9163221.5599999987</v>
      </c>
      <c r="Q452" s="51">
        <v>-9163221.5599999987</v>
      </c>
      <c r="R452" s="51">
        <v>-103523848.37</v>
      </c>
      <c r="S452" s="51">
        <v>-49256174.019999996</v>
      </c>
      <c r="T452" s="51">
        <v>-5179495.2499999898</v>
      </c>
      <c r="U452" s="51">
        <v>-5014652.2700000005</v>
      </c>
      <c r="V452" s="51">
        <v>-5606766.1699999999</v>
      </c>
      <c r="W452" s="51">
        <v>-6270444</v>
      </c>
      <c r="X452" s="51">
        <v>-6922981.8499999996</v>
      </c>
      <c r="Y452" s="51">
        <v>-7122181.0200000005</v>
      </c>
      <c r="Z452" s="51">
        <v>-7631027.4900000002</v>
      </c>
      <c r="AA452" s="51">
        <v>-8389653.120000001</v>
      </c>
      <c r="AB452" s="51">
        <v>-8898499.5899999999</v>
      </c>
      <c r="AC452" s="51">
        <v>-9407346.0599999987</v>
      </c>
      <c r="AD452" s="51">
        <v>-9407346.0599999987</v>
      </c>
      <c r="AE452" s="51">
        <v>-12663922.989999998</v>
      </c>
      <c r="AF452" s="51">
        <v>-12693450.98</v>
      </c>
      <c r="AG452" s="51">
        <v>-12669488.279999999</v>
      </c>
      <c r="AH452" s="51">
        <v>-12698997.27</v>
      </c>
      <c r="AI452" s="51">
        <v>-12728506.259999901</v>
      </c>
      <c r="AJ452" s="51">
        <v>-12912394.780000001</v>
      </c>
      <c r="AK452" s="51">
        <v>-14375075.51</v>
      </c>
      <c r="AL452" s="51">
        <v>-14404584.5</v>
      </c>
      <c r="AM452" s="51">
        <v>-14434093.489999998</v>
      </c>
      <c r="AN452" s="51">
        <v>-14463602.479999999</v>
      </c>
      <c r="AO452" s="51">
        <v>-14493111.470000001</v>
      </c>
      <c r="AP452" s="51">
        <v>-23770778.029999997</v>
      </c>
      <c r="AQ452" s="51">
        <v>-23770778.029999997</v>
      </c>
      <c r="AR452" s="51">
        <v>-27193931.129999999</v>
      </c>
      <c r="AS452" s="51">
        <v>-16875824.68</v>
      </c>
      <c r="AT452" s="51">
        <v>-23954427.150000002</v>
      </c>
      <c r="AU452" s="51">
        <v>-24423602.850000001</v>
      </c>
      <c r="AV452" s="51">
        <v>-24167666.170000002</v>
      </c>
      <c r="AW452" s="51">
        <v>-15784350.690000001</v>
      </c>
      <c r="AX452" s="51">
        <v>-16414012.050000001</v>
      </c>
      <c r="AY452" s="51">
        <v>-16899982.030000001</v>
      </c>
      <c r="AZ452" s="51">
        <v>-17385952.009999998</v>
      </c>
      <c r="BA452" s="51">
        <v>-17871921.989999998</v>
      </c>
      <c r="BB452" s="51">
        <v>-18357891.969999999</v>
      </c>
      <c r="BC452" s="51">
        <v>-18843861.949999999</v>
      </c>
      <c r="BD452" s="51">
        <v>-18843861.949999999</v>
      </c>
      <c r="BE452" s="51">
        <v>-19209445.949999999</v>
      </c>
      <c r="BF452" s="51">
        <v>-21450357.949999999</v>
      </c>
      <c r="BG452" s="51">
        <v>-21815941.949999999</v>
      </c>
      <c r="BH452" s="51">
        <v>-22181525.949999999</v>
      </c>
      <c r="BI452" s="51">
        <v>-22547109.949999999</v>
      </c>
      <c r="BJ452" s="51">
        <v>-22912693.949999999</v>
      </c>
      <c r="BK452" s="51">
        <v>-23278277.949999999</v>
      </c>
      <c r="BL452" s="51">
        <v>-23643861.949999999</v>
      </c>
      <c r="BM452" s="51">
        <v>-24009445.949999999</v>
      </c>
      <c r="BN452" s="51">
        <v>-25375029.949999999</v>
      </c>
      <c r="BO452" s="51">
        <v>-18078277.949999999</v>
      </c>
      <c r="BP452" s="51">
        <v>-18443861.949999999</v>
      </c>
      <c r="BQ452" s="51">
        <v>-18443861.949999999</v>
      </c>
      <c r="BR452" s="51">
        <v>-18803960.366666667</v>
      </c>
      <c r="BS452" s="51">
        <v>-21083271.453333333</v>
      </c>
      <c r="BT452" s="51">
        <v>-21443369.869999997</v>
      </c>
      <c r="BU452" s="51">
        <v>-21803468.286666665</v>
      </c>
      <c r="BV452" s="51">
        <v>-22163566.703333333</v>
      </c>
      <c r="BW452" s="51">
        <v>-22523665.120000001</v>
      </c>
      <c r="BX452" s="51">
        <v>-22883763.536666669</v>
      </c>
      <c r="BY452" s="51">
        <v>-23243861.953333333</v>
      </c>
      <c r="BZ452" s="51">
        <v>-23603960.370000001</v>
      </c>
      <c r="CA452" s="51">
        <v>-24964058.786666669</v>
      </c>
      <c r="CB452" s="51">
        <v>-17683763.533333331</v>
      </c>
      <c r="CC452" s="51">
        <v>-18043861.950000003</v>
      </c>
      <c r="CD452" s="51">
        <v>-18043861.950000003</v>
      </c>
    </row>
    <row r="453" spans="1:82" hidden="1" x14ac:dyDescent="0.2">
      <c r="A453" s="50" t="s">
        <v>418</v>
      </c>
      <c r="B453" s="50" t="s">
        <v>144</v>
      </c>
      <c r="C453" s="50" t="s">
        <v>903</v>
      </c>
      <c r="D453" s="50" t="s">
        <v>904</v>
      </c>
      <c r="E453" s="51">
        <v>-5145480.96</v>
      </c>
      <c r="F453" s="51">
        <v>-3859110.57</v>
      </c>
      <c r="G453" s="51">
        <v>-2572740.1800000002</v>
      </c>
      <c r="H453" s="51">
        <v>-1286369.79</v>
      </c>
      <c r="I453" s="51">
        <v>0</v>
      </c>
      <c r="J453" s="51">
        <v>-7063380.5899999999</v>
      </c>
      <c r="K453" s="51">
        <v>-5650704.4699999997</v>
      </c>
      <c r="L453" s="51">
        <v>-4238028.3499999996</v>
      </c>
      <c r="M453" s="51">
        <v>-2825352.23</v>
      </c>
      <c r="N453" s="51">
        <v>-1412676.1099999999</v>
      </c>
      <c r="O453" s="51">
        <v>1.0000000009313226E-2</v>
      </c>
      <c r="P453" s="51">
        <v>-7109382.1100000003</v>
      </c>
      <c r="Q453" s="51">
        <v>-7109382.1100000003</v>
      </c>
      <c r="R453" s="51">
        <v>-5687505.6900000004</v>
      </c>
      <c r="S453" s="51">
        <v>-4265629.2700000005</v>
      </c>
      <c r="T453" s="51">
        <v>-2843752.8499999996</v>
      </c>
      <c r="U453" s="51">
        <v>-1412666.73</v>
      </c>
      <c r="V453" s="51">
        <v>9209.6899999999441</v>
      </c>
      <c r="W453" s="51">
        <v>-7156385.5499999998</v>
      </c>
      <c r="X453" s="51">
        <v>-5630782.0999999996</v>
      </c>
      <c r="Y453" s="51">
        <v>-4220480.92</v>
      </c>
      <c r="Z453" s="51">
        <v>-2810482.96</v>
      </c>
      <c r="AA453" s="51">
        <v>-1400485</v>
      </c>
      <c r="AB453" s="51">
        <v>9209.6599999999162</v>
      </c>
      <c r="AC453" s="51">
        <v>-8482407.5199999996</v>
      </c>
      <c r="AD453" s="51">
        <v>-8482407.5199999996</v>
      </c>
      <c r="AE453" s="51">
        <v>-5661078.1499999994</v>
      </c>
      <c r="AF453" s="51">
        <v>-4245808.62</v>
      </c>
      <c r="AG453" s="51">
        <v>-2830539.09</v>
      </c>
      <c r="AH453" s="51">
        <v>-1415269.55999999</v>
      </c>
      <c r="AI453" s="51">
        <v>-0.03</v>
      </c>
      <c r="AJ453" s="51">
        <v>-7634822.75</v>
      </c>
      <c r="AK453" s="51">
        <v>-6107858.1799999997</v>
      </c>
      <c r="AL453" s="51">
        <v>-4580893.6399999997</v>
      </c>
      <c r="AM453" s="51">
        <v>-3053929.0999999996</v>
      </c>
      <c r="AN453" s="51">
        <v>-1526964.56</v>
      </c>
      <c r="AO453" s="51">
        <v>0</v>
      </c>
      <c r="AP453" s="51">
        <v>-7777047.9100000001</v>
      </c>
      <c r="AQ453" s="51">
        <v>-7777047.9100000001</v>
      </c>
      <c r="AR453" s="51">
        <v>-6420231.8300000001</v>
      </c>
      <c r="AS453" s="51">
        <v>-4815173.88</v>
      </c>
      <c r="AT453" s="51">
        <v>-3210115.9299999997</v>
      </c>
      <c r="AU453" s="51">
        <v>-1605057.9800000002</v>
      </c>
      <c r="AV453" s="51">
        <v>-3.0000000027939677E-2</v>
      </c>
      <c r="AW453" s="51">
        <v>-10279268.799999999</v>
      </c>
      <c r="AX453" s="51">
        <v>-8223414.8000000007</v>
      </c>
      <c r="AY453" s="51">
        <v>-6167560.7999999998</v>
      </c>
      <c r="AZ453" s="51">
        <v>-4111706.8</v>
      </c>
      <c r="BA453" s="51">
        <v>-2055852.7999999998</v>
      </c>
      <c r="BB453" s="51">
        <v>0</v>
      </c>
      <c r="BC453" s="51">
        <v>-10358527.58</v>
      </c>
      <c r="BD453" s="51">
        <v>-10358527.58</v>
      </c>
      <c r="BE453" s="51">
        <v>-7466408</v>
      </c>
      <c r="BF453" s="51">
        <v>-5580408</v>
      </c>
      <c r="BG453" s="51">
        <v>-3694408</v>
      </c>
      <c r="BH453" s="51">
        <v>-1808408</v>
      </c>
      <c r="BI453" s="51">
        <v>77592</v>
      </c>
      <c r="BJ453" s="51">
        <v>-9400407.9999999981</v>
      </c>
      <c r="BK453" s="51">
        <v>-7514408</v>
      </c>
      <c r="BL453" s="51">
        <v>-5616408</v>
      </c>
      <c r="BM453" s="51">
        <v>-3718408</v>
      </c>
      <c r="BN453" s="51">
        <v>-1820408</v>
      </c>
      <c r="BO453" s="51">
        <v>77592</v>
      </c>
      <c r="BP453" s="51">
        <v>-9838407.9999999981</v>
      </c>
      <c r="BQ453" s="51">
        <v>-9838407.9999999981</v>
      </c>
      <c r="BR453" s="51">
        <v>-7940408</v>
      </c>
      <c r="BS453" s="51">
        <v>-6042408</v>
      </c>
      <c r="BT453" s="51">
        <v>-4002408</v>
      </c>
      <c r="BU453" s="51">
        <v>-1962408</v>
      </c>
      <c r="BV453" s="51">
        <v>77592</v>
      </c>
      <c r="BW453" s="51">
        <v>-10158407.999999998</v>
      </c>
      <c r="BX453" s="51">
        <v>-8118408</v>
      </c>
      <c r="BY453" s="51">
        <v>-6078408</v>
      </c>
      <c r="BZ453" s="51">
        <v>-4026408</v>
      </c>
      <c r="CA453" s="51">
        <v>-1974408</v>
      </c>
      <c r="CB453" s="51">
        <v>77592</v>
      </c>
      <c r="CC453" s="51">
        <v>-10490407.999999998</v>
      </c>
      <c r="CD453" s="51">
        <v>-10490407.999999998</v>
      </c>
    </row>
    <row r="454" spans="1:82" hidden="1" x14ac:dyDescent="0.2">
      <c r="A454" s="50" t="s">
        <v>418</v>
      </c>
      <c r="B454" s="50" t="s">
        <v>144</v>
      </c>
      <c r="C454" s="50" t="s">
        <v>905</v>
      </c>
      <c r="D454" s="50" t="s">
        <v>906</v>
      </c>
      <c r="E454" s="51">
        <v>-4361769.75</v>
      </c>
      <c r="F454" s="51">
        <v>-4584918.08</v>
      </c>
      <c r="G454" s="51">
        <v>-4834506.01</v>
      </c>
      <c r="H454" s="51">
        <v>-4892928.3899999997</v>
      </c>
      <c r="I454" s="51">
        <v>-5090074.0999999996</v>
      </c>
      <c r="J454" s="51">
        <v>-4973674.62</v>
      </c>
      <c r="K454" s="51">
        <v>-4597967.5599999996</v>
      </c>
      <c r="L454" s="51">
        <v>-4188020.08</v>
      </c>
      <c r="M454" s="51">
        <v>-4133591.19</v>
      </c>
      <c r="N454" s="51">
        <v>-3833258.28</v>
      </c>
      <c r="O454" s="51">
        <v>-2282032.09</v>
      </c>
      <c r="P454" s="51">
        <v>-2161948</v>
      </c>
      <c r="Q454" s="51">
        <v>-2161948</v>
      </c>
      <c r="R454" s="51">
        <v>-2248165.25</v>
      </c>
      <c r="S454" s="51">
        <v>-2221415.77</v>
      </c>
      <c r="T454" s="51">
        <v>-2086674.74</v>
      </c>
      <c r="U454" s="51">
        <v>-1928098.31</v>
      </c>
      <c r="V454" s="51">
        <v>-2078096.07</v>
      </c>
      <c r="W454" s="51">
        <v>-706778.57000000007</v>
      </c>
      <c r="X454" s="51">
        <v>-856202.23999999999</v>
      </c>
      <c r="Y454" s="51">
        <v>-3573700.91</v>
      </c>
      <c r="Z454" s="51">
        <v>-3535997.74</v>
      </c>
      <c r="AA454" s="51">
        <v>-4001073.9699999997</v>
      </c>
      <c r="AB454" s="51">
        <v>-4453833.05</v>
      </c>
      <c r="AC454" s="51">
        <v>-6666449.1799999997</v>
      </c>
      <c r="AD454" s="51">
        <v>-6666449.1799999997</v>
      </c>
      <c r="AE454" s="51">
        <v>-7320061.0499999998</v>
      </c>
      <c r="AF454" s="51">
        <v>-7458159.2799999993</v>
      </c>
      <c r="AG454" s="51">
        <v>-7528754.1500000004</v>
      </c>
      <c r="AH454" s="51">
        <v>-7707880.1899999995</v>
      </c>
      <c r="AI454" s="51">
        <v>-7873267.9000000004</v>
      </c>
      <c r="AJ454" s="51">
        <v>-8392043.5899999999</v>
      </c>
      <c r="AK454" s="51">
        <v>-9038072.9199999999</v>
      </c>
      <c r="AL454" s="51">
        <v>-9519761.8799999896</v>
      </c>
      <c r="AM454" s="51">
        <v>-9278313.540000001</v>
      </c>
      <c r="AN454" s="51">
        <v>-11177320.48</v>
      </c>
      <c r="AO454" s="51">
        <v>-11750556.469999999</v>
      </c>
      <c r="AP454" s="51">
        <v>-12687490.98</v>
      </c>
      <c r="AQ454" s="51">
        <v>-12687490.98</v>
      </c>
      <c r="AR454" s="51">
        <v>-12679272.02</v>
      </c>
      <c r="AS454" s="51">
        <v>-13327559.93</v>
      </c>
      <c r="AT454" s="51">
        <v>-14558156.719999999</v>
      </c>
      <c r="AU454" s="51">
        <v>-14607152.529999999</v>
      </c>
      <c r="AV454" s="51">
        <v>-15531892.32</v>
      </c>
      <c r="AW454" s="51">
        <v>-16134366.129999999</v>
      </c>
      <c r="AX454" s="51">
        <v>-16796207.780000001</v>
      </c>
      <c r="AY454" s="51">
        <v>-10824300.280000001</v>
      </c>
      <c r="AZ454" s="51">
        <v>-11310857.750000002</v>
      </c>
      <c r="BA454" s="51">
        <v>-3442544.82</v>
      </c>
      <c r="BB454" s="51">
        <v>-13100555.27</v>
      </c>
      <c r="BC454" s="51">
        <v>-15224165.379999999</v>
      </c>
      <c r="BD454" s="51">
        <v>-15224165.379999999</v>
      </c>
      <c r="BE454" s="51">
        <v>-3516292</v>
      </c>
      <c r="BF454" s="51">
        <v>-3516292</v>
      </c>
      <c r="BG454" s="51">
        <v>-3516292</v>
      </c>
      <c r="BH454" s="51">
        <v>-3516292</v>
      </c>
      <c r="BI454" s="51">
        <v>-3516292</v>
      </c>
      <c r="BJ454" s="51">
        <v>-3516292</v>
      </c>
      <c r="BK454" s="51">
        <v>-3516292</v>
      </c>
      <c r="BL454" s="51">
        <v>-3516292</v>
      </c>
      <c r="BM454" s="51">
        <v>-3516292</v>
      </c>
      <c r="BN454" s="51">
        <v>-3516292</v>
      </c>
      <c r="BO454" s="51">
        <v>-3516292</v>
      </c>
      <c r="BP454" s="51">
        <v>-3516292</v>
      </c>
      <c r="BQ454" s="51">
        <v>-3516292</v>
      </c>
      <c r="BR454" s="51">
        <v>-3516292</v>
      </c>
      <c r="BS454" s="51">
        <v>-3516292</v>
      </c>
      <c r="BT454" s="51">
        <v>-3516292</v>
      </c>
      <c r="BU454" s="51">
        <v>-3516292</v>
      </c>
      <c r="BV454" s="51">
        <v>-3516292</v>
      </c>
      <c r="BW454" s="51">
        <v>-3516292</v>
      </c>
      <c r="BX454" s="51">
        <v>-3516292</v>
      </c>
      <c r="BY454" s="51">
        <v>-3516292</v>
      </c>
      <c r="BZ454" s="51">
        <v>-3516292</v>
      </c>
      <c r="CA454" s="51">
        <v>-3516292</v>
      </c>
      <c r="CB454" s="51">
        <v>-3516292</v>
      </c>
      <c r="CC454" s="51">
        <v>-3516292</v>
      </c>
      <c r="CD454" s="51">
        <v>-3516292</v>
      </c>
    </row>
    <row r="455" spans="1:82" hidden="1" x14ac:dyDescent="0.2">
      <c r="A455" s="50" t="s">
        <v>418</v>
      </c>
      <c r="B455" s="50" t="s">
        <v>144</v>
      </c>
      <c r="C455" s="50" t="s">
        <v>907</v>
      </c>
      <c r="D455" s="50" t="s">
        <v>908</v>
      </c>
      <c r="E455" s="51">
        <v>0</v>
      </c>
      <c r="F455" s="51">
        <v>0</v>
      </c>
      <c r="G455" s="51">
        <v>0</v>
      </c>
      <c r="H455" s="51">
        <v>0</v>
      </c>
      <c r="I455" s="51">
        <v>0</v>
      </c>
      <c r="J455" s="51">
        <v>0</v>
      </c>
      <c r="K455" s="51">
        <v>0</v>
      </c>
      <c r="L455" s="51">
        <v>0</v>
      </c>
      <c r="M455" s="51">
        <v>0</v>
      </c>
      <c r="N455" s="51">
        <v>0</v>
      </c>
      <c r="O455" s="51">
        <v>0</v>
      </c>
      <c r="P455" s="51">
        <v>-10485043.92</v>
      </c>
      <c r="Q455" s="51">
        <v>-10485043.92</v>
      </c>
      <c r="R455" s="51">
        <v>-10462639.98</v>
      </c>
      <c r="S455" s="51">
        <v>-10171388.710000001</v>
      </c>
      <c r="T455" s="51">
        <v>-10417832.09</v>
      </c>
      <c r="U455" s="51">
        <v>-10395428.15</v>
      </c>
      <c r="V455" s="51">
        <v>-10373024.210000001</v>
      </c>
      <c r="W455" s="51">
        <v>-10350620.27</v>
      </c>
      <c r="X455" s="51">
        <v>-10328216.33</v>
      </c>
      <c r="Y455" s="51">
        <v>-10305812.390000001</v>
      </c>
      <c r="Z455" s="51">
        <v>-10283408.450000001</v>
      </c>
      <c r="AA455" s="51">
        <v>-10261004.51</v>
      </c>
      <c r="AB455" s="51">
        <v>-10238600.57</v>
      </c>
      <c r="AC455" s="51">
        <v>-10216196.630000001</v>
      </c>
      <c r="AD455" s="51">
        <v>-10216196.630000001</v>
      </c>
      <c r="AE455" s="51">
        <v>-10193792.690000001</v>
      </c>
      <c r="AF455" s="51">
        <v>-10171388.75</v>
      </c>
      <c r="AG455" s="51">
        <v>-10148984.810000001</v>
      </c>
      <c r="AH455" s="51">
        <v>-10126580.869999999</v>
      </c>
      <c r="AI455" s="51">
        <v>-10104176.93</v>
      </c>
      <c r="AJ455" s="51">
        <v>-10081772.99</v>
      </c>
      <c r="AK455" s="51">
        <v>-10059369.050000001</v>
      </c>
      <c r="AL455" s="51">
        <v>-10036965.109999999</v>
      </c>
      <c r="AM455" s="51">
        <v>-10014561.17</v>
      </c>
      <c r="AN455" s="51">
        <v>-9992157.2300000004</v>
      </c>
      <c r="AO455" s="51">
        <v>-9969753.290000001</v>
      </c>
      <c r="AP455" s="51">
        <v>-9947349.3499999996</v>
      </c>
      <c r="AQ455" s="51">
        <v>-9947349.3499999996</v>
      </c>
      <c r="AR455" s="51">
        <v>-9924945.4100000001</v>
      </c>
      <c r="AS455" s="51">
        <v>-9902541.4700000007</v>
      </c>
      <c r="AT455" s="51">
        <v>-9880137.5300000012</v>
      </c>
      <c r="AU455" s="51">
        <v>-9857733.5899999999</v>
      </c>
      <c r="AV455" s="51">
        <v>-9835329.6500000004</v>
      </c>
      <c r="AW455" s="51">
        <v>-9812925.7100000009</v>
      </c>
      <c r="AX455" s="51">
        <v>-9790521.7700000014</v>
      </c>
      <c r="AY455" s="51">
        <v>-9768117.8300000001</v>
      </c>
      <c r="AZ455" s="51">
        <v>-9745713.8900000006</v>
      </c>
      <c r="BA455" s="51">
        <v>-9723309.9500000011</v>
      </c>
      <c r="BB455" s="51">
        <v>-9700906.0099999998</v>
      </c>
      <c r="BC455" s="51">
        <v>-9678502.0700000003</v>
      </c>
      <c r="BD455" s="51">
        <v>-9678502.0700000003</v>
      </c>
      <c r="BE455" s="51">
        <v>-9656098.1300000008</v>
      </c>
      <c r="BF455" s="51">
        <v>-9633694.1900000013</v>
      </c>
      <c r="BG455" s="51">
        <v>-9611290.25</v>
      </c>
      <c r="BH455" s="51">
        <v>-9588886.3100000005</v>
      </c>
      <c r="BI455" s="51">
        <v>-9566482.370000001</v>
      </c>
      <c r="BJ455" s="51">
        <v>-9544078.4300000016</v>
      </c>
      <c r="BK455" s="51">
        <v>-9521674.4900000002</v>
      </c>
      <c r="BL455" s="51">
        <v>-9499270.5500000007</v>
      </c>
      <c r="BM455" s="51">
        <v>-9476866.6100000013</v>
      </c>
      <c r="BN455" s="51">
        <v>-9454462.6699999999</v>
      </c>
      <c r="BO455" s="51">
        <v>-9432058.7300000004</v>
      </c>
      <c r="BP455" s="51">
        <v>-9409654.790000001</v>
      </c>
      <c r="BQ455" s="51">
        <v>-9409654.790000001</v>
      </c>
      <c r="BR455" s="51">
        <v>-9387250.8500000015</v>
      </c>
      <c r="BS455" s="51">
        <v>-9364846.9100000001</v>
      </c>
      <c r="BT455" s="51">
        <v>-9342442.9700000007</v>
      </c>
      <c r="BU455" s="51">
        <v>-9320039.0300000012</v>
      </c>
      <c r="BV455" s="51">
        <v>-9297635.0900000017</v>
      </c>
      <c r="BW455" s="51">
        <v>-9275231.1500000004</v>
      </c>
      <c r="BX455" s="51">
        <v>-9252827.2100000009</v>
      </c>
      <c r="BY455" s="51">
        <v>-9230423.2700000014</v>
      </c>
      <c r="BZ455" s="51">
        <v>-9208019.3300000001</v>
      </c>
      <c r="CA455" s="51">
        <v>-9185615.3900000006</v>
      </c>
      <c r="CB455" s="51">
        <v>-9163211.4500000011</v>
      </c>
      <c r="CC455" s="51">
        <v>-9140807.5100000016</v>
      </c>
      <c r="CD455" s="51">
        <v>-9140807.5100000016</v>
      </c>
    </row>
    <row r="456" spans="1:82" hidden="1" x14ac:dyDescent="0.2">
      <c r="A456" s="50" t="s">
        <v>418</v>
      </c>
      <c r="B456" s="50" t="s">
        <v>144</v>
      </c>
      <c r="C456" s="50" t="s">
        <v>909</v>
      </c>
      <c r="D456" s="50" t="s">
        <v>910</v>
      </c>
      <c r="E456" s="51">
        <v>0</v>
      </c>
      <c r="F456" s="51">
        <v>0</v>
      </c>
      <c r="G456" s="51">
        <v>0</v>
      </c>
      <c r="H456" s="51">
        <v>0</v>
      </c>
      <c r="I456" s="51">
        <v>0</v>
      </c>
      <c r="J456" s="51">
        <v>0</v>
      </c>
      <c r="K456" s="51">
        <v>0</v>
      </c>
      <c r="L456" s="51">
        <v>0</v>
      </c>
      <c r="M456" s="51">
        <v>0</v>
      </c>
      <c r="N456" s="51">
        <v>0</v>
      </c>
      <c r="O456" s="51">
        <v>0</v>
      </c>
      <c r="P456" s="51">
        <v>-261844.13</v>
      </c>
      <c r="Q456" s="51">
        <v>-261844.13</v>
      </c>
      <c r="R456" s="51">
        <v>0</v>
      </c>
      <c r="S456" s="51">
        <v>0</v>
      </c>
      <c r="T456" s="51">
        <v>0</v>
      </c>
      <c r="U456" s="51">
        <v>-319684.31</v>
      </c>
      <c r="V456" s="51">
        <v>-733106.63</v>
      </c>
      <c r="W456" s="51">
        <v>-970209.37</v>
      </c>
      <c r="X456" s="51">
        <v>-730460.38</v>
      </c>
      <c r="Y456" s="51">
        <v>-226702.89</v>
      </c>
      <c r="Z456" s="51">
        <v>0</v>
      </c>
      <c r="AA456" s="51">
        <v>0</v>
      </c>
      <c r="AB456" s="51">
        <v>0</v>
      </c>
      <c r="AC456" s="51">
        <v>0</v>
      </c>
      <c r="AD456" s="51">
        <v>0</v>
      </c>
      <c r="AE456" s="51">
        <v>0</v>
      </c>
      <c r="AF456" s="51">
        <v>0</v>
      </c>
      <c r="AG456" s="51">
        <v>0</v>
      </c>
      <c r="AH456" s="51">
        <v>-215675.33</v>
      </c>
      <c r="AI456" s="51">
        <v>-924087.69</v>
      </c>
      <c r="AJ456" s="51">
        <v>-737841.11</v>
      </c>
      <c r="AK456" s="51">
        <v>-307811.28999999998</v>
      </c>
      <c r="AL456" s="51">
        <v>0</v>
      </c>
      <c r="AM456" s="51">
        <v>0</v>
      </c>
      <c r="AN456" s="51">
        <v>0</v>
      </c>
      <c r="AO456" s="51">
        <v>-47412.34</v>
      </c>
      <c r="AP456" s="51">
        <v>-604781.77999999991</v>
      </c>
      <c r="AQ456" s="51">
        <v>-604781.77999999991</v>
      </c>
      <c r="AR456" s="51">
        <v>-569176.43000000005</v>
      </c>
      <c r="AS456" s="51">
        <v>-303486.72000000003</v>
      </c>
      <c r="AT456" s="51">
        <v>-615774.68999999994</v>
      </c>
      <c r="AU456" s="51">
        <v>-615774.68999999994</v>
      </c>
      <c r="AV456" s="51">
        <v>-974317.62999999989</v>
      </c>
      <c r="AW456" s="51">
        <v>-853011.85</v>
      </c>
      <c r="AX456" s="51">
        <v>-385842.38</v>
      </c>
      <c r="AY456" s="51">
        <v>0</v>
      </c>
      <c r="AZ456" s="51">
        <v>0</v>
      </c>
      <c r="BA456" s="51">
        <v>0</v>
      </c>
      <c r="BB456" s="51">
        <v>0</v>
      </c>
      <c r="BC456" s="51">
        <v>0</v>
      </c>
      <c r="BD456" s="51">
        <v>0</v>
      </c>
      <c r="BE456" s="51">
        <v>0</v>
      </c>
      <c r="BF456" s="51">
        <v>0</v>
      </c>
      <c r="BG456" s="51">
        <v>0</v>
      </c>
      <c r="BH456" s="51">
        <v>0</v>
      </c>
      <c r="BI456" s="51">
        <v>0</v>
      </c>
      <c r="BJ456" s="51">
        <v>0</v>
      </c>
      <c r="BK456" s="51">
        <v>0</v>
      </c>
      <c r="BL456" s="51">
        <v>0</v>
      </c>
      <c r="BM456" s="51">
        <v>0</v>
      </c>
      <c r="BN456" s="51">
        <v>0</v>
      </c>
      <c r="BO456" s="51">
        <v>0</v>
      </c>
      <c r="BP456" s="51">
        <v>0</v>
      </c>
      <c r="BQ456" s="51">
        <v>0</v>
      </c>
      <c r="BR456" s="51">
        <v>0</v>
      </c>
      <c r="BS456" s="51">
        <v>0</v>
      </c>
      <c r="BT456" s="51">
        <v>0</v>
      </c>
      <c r="BU456" s="51">
        <v>0</v>
      </c>
      <c r="BV456" s="51">
        <v>0</v>
      </c>
      <c r="BW456" s="51">
        <v>0</v>
      </c>
      <c r="BX456" s="51">
        <v>0</v>
      </c>
      <c r="BY456" s="51">
        <v>0</v>
      </c>
      <c r="BZ456" s="51">
        <v>0</v>
      </c>
      <c r="CA456" s="51">
        <v>0</v>
      </c>
      <c r="CB456" s="51">
        <v>0</v>
      </c>
      <c r="CC456" s="51">
        <v>0</v>
      </c>
      <c r="CD456" s="51">
        <v>0</v>
      </c>
    </row>
    <row r="457" spans="1:82" hidden="1" x14ac:dyDescent="0.2">
      <c r="A457" s="50" t="s">
        <v>418</v>
      </c>
      <c r="B457" s="50" t="s">
        <v>144</v>
      </c>
      <c r="C457" s="50" t="s">
        <v>911</v>
      </c>
      <c r="D457" s="50" t="s">
        <v>912</v>
      </c>
      <c r="E457" s="51">
        <v>0</v>
      </c>
      <c r="F457" s="51">
        <v>0</v>
      </c>
      <c r="G457" s="51">
        <v>0</v>
      </c>
      <c r="H457" s="51">
        <v>0</v>
      </c>
      <c r="I457" s="51">
        <v>0</v>
      </c>
      <c r="J457" s="51">
        <v>0</v>
      </c>
      <c r="K457" s="51">
        <v>0</v>
      </c>
      <c r="L457" s="51">
        <v>0</v>
      </c>
      <c r="M457" s="51">
        <v>0</v>
      </c>
      <c r="N457" s="51">
        <v>0</v>
      </c>
      <c r="O457" s="51">
        <v>0</v>
      </c>
      <c r="P457" s="51">
        <v>-240045</v>
      </c>
      <c r="Q457" s="51">
        <v>-240045</v>
      </c>
      <c r="R457" s="51">
        <v>-240045</v>
      </c>
      <c r="S457" s="51">
        <v>-240045</v>
      </c>
      <c r="T457" s="51">
        <v>-240045</v>
      </c>
      <c r="U457" s="51">
        <v>-240045</v>
      </c>
      <c r="V457" s="51">
        <v>-240045</v>
      </c>
      <c r="W457" s="51">
        <v>-240045</v>
      </c>
      <c r="X457" s="51">
        <v>-240045</v>
      </c>
      <c r="Y457" s="51">
        <v>-240045</v>
      </c>
      <c r="Z457" s="51">
        <v>-240045</v>
      </c>
      <c r="AA457" s="51">
        <v>-240045</v>
      </c>
      <c r="AB457" s="51">
        <v>-240045</v>
      </c>
      <c r="AC457" s="51">
        <v>-275080.83999999997</v>
      </c>
      <c r="AD457" s="51">
        <v>-275080.83999999997</v>
      </c>
      <c r="AE457" s="51">
        <v>-275080.84000000003</v>
      </c>
      <c r="AF457" s="51">
        <v>-275080.84000000003</v>
      </c>
      <c r="AG457" s="51">
        <v>-275080.84000000003</v>
      </c>
      <c r="AH457" s="51">
        <v>-275080.84000000003</v>
      </c>
      <c r="AI457" s="51">
        <v>-275080.84000000003</v>
      </c>
      <c r="AJ457" s="51">
        <v>-275080.84000000003</v>
      </c>
      <c r="AK457" s="51">
        <v>-275080.84000000003</v>
      </c>
      <c r="AL457" s="51">
        <v>-275080.84000000003</v>
      </c>
      <c r="AM457" s="51">
        <v>-275080.84000000003</v>
      </c>
      <c r="AN457" s="51">
        <v>-275080.84000000003</v>
      </c>
      <c r="AO457" s="51">
        <v>-275080.84000000003</v>
      </c>
      <c r="AP457" s="51">
        <v>-288365.25</v>
      </c>
      <c r="AQ457" s="51">
        <v>-288365.25</v>
      </c>
      <c r="AR457" s="51">
        <v>-288365.25</v>
      </c>
      <c r="AS457" s="51">
        <v>-288365.25</v>
      </c>
      <c r="AT457" s="51">
        <v>-288365.25</v>
      </c>
      <c r="AU457" s="51">
        <v>-288365.25</v>
      </c>
      <c r="AV457" s="51">
        <v>-288365.25</v>
      </c>
      <c r="AW457" s="51">
        <v>-288365.25</v>
      </c>
      <c r="AX457" s="51">
        <v>-288365.25</v>
      </c>
      <c r="AY457" s="51">
        <v>-288365.25</v>
      </c>
      <c r="AZ457" s="51">
        <v>-288365.25</v>
      </c>
      <c r="BA457" s="51">
        <v>-288365.25</v>
      </c>
      <c r="BB457" s="51">
        <v>-288365.25</v>
      </c>
      <c r="BC457" s="51">
        <v>-268170.99</v>
      </c>
      <c r="BD457" s="51">
        <v>-268170.99</v>
      </c>
      <c r="BE457" s="51">
        <v>-268170.99</v>
      </c>
      <c r="BF457" s="51">
        <v>-268170.99</v>
      </c>
      <c r="BG457" s="51">
        <v>-268170.99</v>
      </c>
      <c r="BH457" s="51">
        <v>-268170.99</v>
      </c>
      <c r="BI457" s="51">
        <v>-268170.99</v>
      </c>
      <c r="BJ457" s="51">
        <v>-268170.99</v>
      </c>
      <c r="BK457" s="51">
        <v>-268170.99</v>
      </c>
      <c r="BL457" s="51">
        <v>-268170.99</v>
      </c>
      <c r="BM457" s="51">
        <v>-268170.99</v>
      </c>
      <c r="BN457" s="51">
        <v>-268170.99</v>
      </c>
      <c r="BO457" s="51">
        <v>-268170.99</v>
      </c>
      <c r="BP457" s="51">
        <v>-268170.99</v>
      </c>
      <c r="BQ457" s="51">
        <v>-268170.99</v>
      </c>
      <c r="BR457" s="51">
        <v>-268170.99</v>
      </c>
      <c r="BS457" s="51">
        <v>-268170.99</v>
      </c>
      <c r="BT457" s="51">
        <v>-268170.99</v>
      </c>
      <c r="BU457" s="51">
        <v>-268170.99</v>
      </c>
      <c r="BV457" s="51">
        <v>-268170.99</v>
      </c>
      <c r="BW457" s="51">
        <v>-268170.99</v>
      </c>
      <c r="BX457" s="51">
        <v>-268170.99</v>
      </c>
      <c r="BY457" s="51">
        <v>-268170.99</v>
      </c>
      <c r="BZ457" s="51">
        <v>-268170.99</v>
      </c>
      <c r="CA457" s="51">
        <v>-268170.99</v>
      </c>
      <c r="CB457" s="51">
        <v>-268170.99</v>
      </c>
      <c r="CC457" s="51">
        <v>-268170.99</v>
      </c>
      <c r="CD457" s="51">
        <v>-268170.99</v>
      </c>
    </row>
    <row r="458" spans="1:82" hidden="1" x14ac:dyDescent="0.2">
      <c r="A458" s="50" t="s">
        <v>418</v>
      </c>
      <c r="B458" s="50" t="s">
        <v>144</v>
      </c>
      <c r="C458" s="50" t="s">
        <v>913</v>
      </c>
      <c r="D458" s="50" t="s">
        <v>914</v>
      </c>
      <c r="E458" s="51">
        <v>0</v>
      </c>
      <c r="F458" s="51">
        <v>0</v>
      </c>
      <c r="G458" s="51">
        <v>0</v>
      </c>
      <c r="H458" s="51">
        <v>0</v>
      </c>
      <c r="I458" s="51">
        <v>0</v>
      </c>
      <c r="J458" s="51">
        <v>0</v>
      </c>
      <c r="K458" s="51">
        <v>0</v>
      </c>
      <c r="L458" s="51">
        <v>0</v>
      </c>
      <c r="M458" s="51">
        <v>0</v>
      </c>
      <c r="N458" s="51">
        <v>0</v>
      </c>
      <c r="O458" s="51">
        <v>0</v>
      </c>
      <c r="P458" s="51">
        <v>-1119200</v>
      </c>
      <c r="Q458" s="51">
        <v>-1119200</v>
      </c>
      <c r="R458" s="51">
        <v>-1119200</v>
      </c>
      <c r="S458" s="51">
        <v>0.38</v>
      </c>
      <c r="T458" s="51">
        <v>0.38</v>
      </c>
      <c r="U458" s="51">
        <v>0</v>
      </c>
      <c r="V458" s="51">
        <v>0</v>
      </c>
      <c r="W458" s="51">
        <v>0</v>
      </c>
      <c r="X458" s="51">
        <v>0</v>
      </c>
      <c r="Y458" s="51">
        <v>0</v>
      </c>
      <c r="Z458" s="51">
        <v>0</v>
      </c>
      <c r="AA458" s="51">
        <v>0</v>
      </c>
      <c r="AB458" s="51">
        <v>0</v>
      </c>
      <c r="AC458" s="51">
        <v>0</v>
      </c>
      <c r="AD458" s="51">
        <v>0</v>
      </c>
      <c r="AE458" s="51">
        <v>0</v>
      </c>
      <c r="AF458" s="51">
        <v>0</v>
      </c>
      <c r="AG458" s="51">
        <v>0</v>
      </c>
      <c r="AH458" s="51">
        <v>0</v>
      </c>
      <c r="AI458" s="51">
        <v>0</v>
      </c>
      <c r="AJ458" s="51">
        <v>0</v>
      </c>
      <c r="AK458" s="51">
        <v>0</v>
      </c>
      <c r="AL458" s="51">
        <v>0</v>
      </c>
      <c r="AM458" s="51">
        <v>0</v>
      </c>
      <c r="AN458" s="51">
        <v>0</v>
      </c>
      <c r="AO458" s="51">
        <v>0</v>
      </c>
      <c r="AP458" s="51">
        <v>0</v>
      </c>
      <c r="AQ458" s="51">
        <v>0</v>
      </c>
      <c r="AR458" s="51">
        <v>0</v>
      </c>
      <c r="AS458" s="51">
        <v>0</v>
      </c>
      <c r="AT458" s="51">
        <v>0</v>
      </c>
      <c r="AU458" s="51">
        <v>0</v>
      </c>
      <c r="AV458" s="51">
        <v>0</v>
      </c>
      <c r="AW458" s="51">
        <v>0</v>
      </c>
      <c r="AX458" s="51">
        <v>0</v>
      </c>
      <c r="AY458" s="51">
        <v>0</v>
      </c>
      <c r="AZ458" s="51">
        <v>0</v>
      </c>
      <c r="BA458" s="51">
        <v>0</v>
      </c>
      <c r="BB458" s="51">
        <v>0</v>
      </c>
      <c r="BC458" s="51">
        <v>0</v>
      </c>
      <c r="BD458" s="51">
        <v>0</v>
      </c>
      <c r="BE458" s="51">
        <v>0</v>
      </c>
      <c r="BF458" s="51">
        <v>0</v>
      </c>
      <c r="BG458" s="51">
        <v>0</v>
      </c>
      <c r="BH458" s="51">
        <v>0</v>
      </c>
      <c r="BI458" s="51">
        <v>0</v>
      </c>
      <c r="BJ458" s="51">
        <v>0</v>
      </c>
      <c r="BK458" s="51">
        <v>0</v>
      </c>
      <c r="BL458" s="51">
        <v>0</v>
      </c>
      <c r="BM458" s="51">
        <v>0</v>
      </c>
      <c r="BN458" s="51">
        <v>0</v>
      </c>
      <c r="BO458" s="51">
        <v>0</v>
      </c>
      <c r="BP458" s="51">
        <v>0</v>
      </c>
      <c r="BQ458" s="51">
        <v>0</v>
      </c>
      <c r="BR458" s="51">
        <v>0</v>
      </c>
      <c r="BS458" s="51">
        <v>0</v>
      </c>
      <c r="BT458" s="51">
        <v>0</v>
      </c>
      <c r="BU458" s="51">
        <v>0</v>
      </c>
      <c r="BV458" s="51">
        <v>0</v>
      </c>
      <c r="BW458" s="51">
        <v>0</v>
      </c>
      <c r="BX458" s="51">
        <v>0</v>
      </c>
      <c r="BY458" s="51">
        <v>0</v>
      </c>
      <c r="BZ458" s="51">
        <v>0</v>
      </c>
      <c r="CA458" s="51">
        <v>0</v>
      </c>
      <c r="CB458" s="51">
        <v>0</v>
      </c>
      <c r="CC458" s="51">
        <v>0</v>
      </c>
      <c r="CD458" s="51">
        <v>0</v>
      </c>
    </row>
    <row r="459" spans="1:82" hidden="1" x14ac:dyDescent="0.2">
      <c r="A459" s="50" t="s">
        <v>418</v>
      </c>
      <c r="B459" s="50" t="s">
        <v>144</v>
      </c>
      <c r="C459" s="50" t="s">
        <v>915</v>
      </c>
      <c r="D459" s="50" t="s">
        <v>916</v>
      </c>
      <c r="E459" s="51">
        <v>0</v>
      </c>
      <c r="F459" s="51">
        <v>0</v>
      </c>
      <c r="G459" s="51">
        <v>0</v>
      </c>
      <c r="H459" s="51">
        <v>0</v>
      </c>
      <c r="I459" s="51">
        <v>0</v>
      </c>
      <c r="J459" s="51">
        <v>0</v>
      </c>
      <c r="K459" s="51">
        <v>0</v>
      </c>
      <c r="L459" s="51">
        <v>0</v>
      </c>
      <c r="M459" s="51">
        <v>0</v>
      </c>
      <c r="N459" s="51">
        <v>0</v>
      </c>
      <c r="O459" s="51">
        <v>0</v>
      </c>
      <c r="P459" s="51">
        <v>-819218</v>
      </c>
      <c r="Q459" s="51">
        <v>-819218</v>
      </c>
      <c r="R459" s="51">
        <v>-819218</v>
      </c>
      <c r="S459" s="51">
        <v>-19723306.260000002</v>
      </c>
      <c r="T459" s="51">
        <v>-0.26</v>
      </c>
      <c r="U459" s="51">
        <v>0</v>
      </c>
      <c r="V459" s="51">
        <v>0</v>
      </c>
      <c r="W459" s="51">
        <v>0</v>
      </c>
      <c r="X459" s="51">
        <v>0</v>
      </c>
      <c r="Y459" s="51">
        <v>0</v>
      </c>
      <c r="Z459" s="51">
        <v>0</v>
      </c>
      <c r="AA459" s="51">
        <v>0</v>
      </c>
      <c r="AB459" s="51">
        <v>0</v>
      </c>
      <c r="AC459" s="51">
        <v>0</v>
      </c>
      <c r="AD459" s="51">
        <v>0</v>
      </c>
      <c r="AE459" s="51">
        <v>0</v>
      </c>
      <c r="AF459" s="51">
        <v>0</v>
      </c>
      <c r="AG459" s="51">
        <v>0</v>
      </c>
      <c r="AH459" s="51">
        <v>0</v>
      </c>
      <c r="AI459" s="51">
        <v>0</v>
      </c>
      <c r="AJ459" s="51">
        <v>0</v>
      </c>
      <c r="AK459" s="51">
        <v>0</v>
      </c>
      <c r="AL459" s="51">
        <v>0</v>
      </c>
      <c r="AM459" s="51">
        <v>0</v>
      </c>
      <c r="AN459" s="51">
        <v>0</v>
      </c>
      <c r="AO459" s="51">
        <v>0</v>
      </c>
      <c r="AP459" s="51">
        <v>0</v>
      </c>
      <c r="AQ459" s="51">
        <v>0</v>
      </c>
      <c r="AR459" s="51">
        <v>0</v>
      </c>
      <c r="AS459" s="51">
        <v>0</v>
      </c>
      <c r="AT459" s="51">
        <v>0</v>
      </c>
      <c r="AU459" s="51">
        <v>0</v>
      </c>
      <c r="AV459" s="51">
        <v>0</v>
      </c>
      <c r="AW459" s="51">
        <v>0</v>
      </c>
      <c r="AX459" s="51">
        <v>0</v>
      </c>
      <c r="AY459" s="51">
        <v>0</v>
      </c>
      <c r="AZ459" s="51">
        <v>0</v>
      </c>
      <c r="BA459" s="51">
        <v>0</v>
      </c>
      <c r="BB459" s="51">
        <v>0</v>
      </c>
      <c r="BC459" s="51">
        <v>0</v>
      </c>
      <c r="BD459" s="51">
        <v>0</v>
      </c>
      <c r="BE459" s="51">
        <v>0</v>
      </c>
      <c r="BF459" s="51">
        <v>0</v>
      </c>
      <c r="BG459" s="51">
        <v>0</v>
      </c>
      <c r="BH459" s="51">
        <v>0</v>
      </c>
      <c r="BI459" s="51">
        <v>0</v>
      </c>
      <c r="BJ459" s="51">
        <v>0</v>
      </c>
      <c r="BK459" s="51">
        <v>0</v>
      </c>
      <c r="BL459" s="51">
        <v>0</v>
      </c>
      <c r="BM459" s="51">
        <v>0</v>
      </c>
      <c r="BN459" s="51">
        <v>0</v>
      </c>
      <c r="BO459" s="51">
        <v>0</v>
      </c>
      <c r="BP459" s="51">
        <v>0</v>
      </c>
      <c r="BQ459" s="51">
        <v>0</v>
      </c>
      <c r="BR459" s="51">
        <v>0</v>
      </c>
      <c r="BS459" s="51">
        <v>0</v>
      </c>
      <c r="BT459" s="51">
        <v>0</v>
      </c>
      <c r="BU459" s="51">
        <v>0</v>
      </c>
      <c r="BV459" s="51">
        <v>0</v>
      </c>
      <c r="BW459" s="51">
        <v>0</v>
      </c>
      <c r="BX459" s="51">
        <v>0</v>
      </c>
      <c r="BY459" s="51">
        <v>0</v>
      </c>
      <c r="BZ459" s="51">
        <v>0</v>
      </c>
      <c r="CA459" s="51">
        <v>0</v>
      </c>
      <c r="CB459" s="51">
        <v>0</v>
      </c>
      <c r="CC459" s="51">
        <v>0</v>
      </c>
      <c r="CD459" s="51">
        <v>0</v>
      </c>
    </row>
    <row r="460" spans="1:82" hidden="1" x14ac:dyDescent="0.2">
      <c r="A460" s="50" t="s">
        <v>418</v>
      </c>
      <c r="B460" s="50" t="s">
        <v>144</v>
      </c>
      <c r="C460" s="50" t="s">
        <v>349</v>
      </c>
      <c r="D460" s="50" t="s">
        <v>917</v>
      </c>
      <c r="E460" s="51">
        <v>-225024509.80000001</v>
      </c>
      <c r="F460" s="51">
        <v>-235901742.09999999</v>
      </c>
      <c r="G460" s="51">
        <v>-226053191.19999999</v>
      </c>
      <c r="H460" s="51">
        <v>-232890786.90000001</v>
      </c>
      <c r="I460" s="51">
        <v>-240939651.30000001</v>
      </c>
      <c r="J460" s="51">
        <v>-267400908.80000001</v>
      </c>
      <c r="K460" s="51">
        <v>-233778384.90000001</v>
      </c>
      <c r="L460" s="51">
        <v>-223606227.90000001</v>
      </c>
      <c r="M460" s="51">
        <v>-246199812</v>
      </c>
      <c r="N460" s="51">
        <v>-274243773.76999998</v>
      </c>
      <c r="O460" s="51">
        <v>-266678220.46999997</v>
      </c>
      <c r="P460" s="51">
        <v>-317866489.04000002</v>
      </c>
      <c r="Q460" s="51">
        <v>-317866489.04000002</v>
      </c>
      <c r="R460" s="51">
        <v>-248708989.89000002</v>
      </c>
      <c r="S460" s="51">
        <v>-282852990.80000001</v>
      </c>
      <c r="T460" s="51">
        <v>-366644374.10000002</v>
      </c>
      <c r="U460" s="51">
        <v>-265393344.76000002</v>
      </c>
      <c r="V460" s="51">
        <v>-302961561.26999998</v>
      </c>
      <c r="W460" s="51">
        <v>-303472974.59999996</v>
      </c>
      <c r="X460" s="51">
        <v>-305568771.22000003</v>
      </c>
      <c r="Y460" s="51">
        <v>-300355071.25</v>
      </c>
      <c r="Z460" s="51">
        <v>-349335364.63999999</v>
      </c>
      <c r="AA460" s="51">
        <v>-386772212.47000003</v>
      </c>
      <c r="AB460" s="51">
        <v>-401365917.10000002</v>
      </c>
      <c r="AC460" s="51">
        <v>-449177668.53000003</v>
      </c>
      <c r="AD460" s="51">
        <v>-449177668.53000003</v>
      </c>
      <c r="AE460" s="51">
        <v>-323060501.74000001</v>
      </c>
      <c r="AF460" s="51">
        <v>-326613845.62</v>
      </c>
      <c r="AG460" s="51">
        <v>-299320238.89999998</v>
      </c>
      <c r="AH460" s="51">
        <v>-333426007.15000004</v>
      </c>
      <c r="AI460" s="51">
        <v>-333986932.75999999</v>
      </c>
      <c r="AJ460" s="51">
        <v>-359683815.30000001</v>
      </c>
      <c r="AK460" s="51">
        <v>-360363174.85000002</v>
      </c>
      <c r="AL460" s="51">
        <v>-372891457.41999996</v>
      </c>
      <c r="AM460" s="51">
        <v>-388476899.58999997</v>
      </c>
      <c r="AN460" s="51">
        <v>-411449732.43999994</v>
      </c>
      <c r="AO460" s="51">
        <v>-420932616.00000006</v>
      </c>
      <c r="AP460" s="51">
        <v>-421299938.57999998</v>
      </c>
      <c r="AQ460" s="51">
        <v>-421299938.57999998</v>
      </c>
      <c r="AR460" s="51">
        <v>-434130900.48000002</v>
      </c>
      <c r="AS460" s="51">
        <v>-409634671.98000002</v>
      </c>
      <c r="AT460" s="51">
        <v>-458520162.98000002</v>
      </c>
      <c r="AU460" s="51">
        <v>-403311889.71000004</v>
      </c>
      <c r="AV460" s="51">
        <v>-406552496.74000001</v>
      </c>
      <c r="AW460" s="51">
        <v>-427210855.12</v>
      </c>
      <c r="AX460" s="51">
        <v>-383300709.06</v>
      </c>
      <c r="AY460" s="51">
        <v>-410154164.75999999</v>
      </c>
      <c r="AZ460" s="51">
        <v>-459167989</v>
      </c>
      <c r="BA460" s="51">
        <v>-499774297.39999998</v>
      </c>
      <c r="BB460" s="51">
        <v>-464263051.88</v>
      </c>
      <c r="BC460" s="51">
        <v>-598796648.93000007</v>
      </c>
      <c r="BD460" s="51">
        <v>-598796648.93000007</v>
      </c>
      <c r="BE460" s="51">
        <v>-412981845.97741961</v>
      </c>
      <c r="BF460" s="51">
        <v>-451755586.18571407</v>
      </c>
      <c r="BG460" s="51">
        <v>-472424911.85806477</v>
      </c>
      <c r="BH460" s="51">
        <v>-436602117.76666647</v>
      </c>
      <c r="BI460" s="51">
        <v>-344031957.92903233</v>
      </c>
      <c r="BJ460" s="51">
        <v>-425817270.34000009</v>
      </c>
      <c r="BK460" s="51">
        <v>-380269525.76774186</v>
      </c>
      <c r="BL460" s="51">
        <v>-365225059.24516118</v>
      </c>
      <c r="BM460" s="51">
        <v>-546646971.91999996</v>
      </c>
      <c r="BN460" s="51">
        <v>-391066256.36774206</v>
      </c>
      <c r="BO460" s="51">
        <v>-375016813.73333341</v>
      </c>
      <c r="BP460" s="51">
        <v>-606814041.38064492</v>
      </c>
      <c r="BQ460" s="51">
        <v>-606814041.38064492</v>
      </c>
      <c r="BR460" s="51">
        <v>-175626534.78064513</v>
      </c>
      <c r="BS460" s="51">
        <v>-322093558.55714267</v>
      </c>
      <c r="BT460" s="51">
        <v>-346116709.0387097</v>
      </c>
      <c r="BU460" s="51">
        <v>-339271772.38666677</v>
      </c>
      <c r="BV460" s="51">
        <v>-311016867.89677393</v>
      </c>
      <c r="BW460" s="51">
        <v>-454267222.57333362</v>
      </c>
      <c r="BX460" s="51">
        <v>-443678216.12903208</v>
      </c>
      <c r="BY460" s="51">
        <v>-409609163.41290301</v>
      </c>
      <c r="BZ460" s="51">
        <v>-526690074.19333315</v>
      </c>
      <c r="CA460" s="51">
        <v>-431151895.78064507</v>
      </c>
      <c r="CB460" s="51">
        <v>-335316648.50666648</v>
      </c>
      <c r="CC460" s="51">
        <v>-491421575.90322578</v>
      </c>
      <c r="CD460" s="51">
        <v>-491421575.90322578</v>
      </c>
    </row>
    <row r="461" spans="1:82" hidden="1" x14ac:dyDescent="0.2">
      <c r="A461" s="50" t="s">
        <v>418</v>
      </c>
      <c r="B461" s="50" t="s">
        <v>144</v>
      </c>
      <c r="C461" s="50" t="s">
        <v>918</v>
      </c>
      <c r="D461" s="50" t="s">
        <v>919</v>
      </c>
      <c r="E461" s="51">
        <v>-3475000</v>
      </c>
      <c r="F461" s="51">
        <v>-975000</v>
      </c>
      <c r="G461" s="51">
        <v>-475000</v>
      </c>
      <c r="H461" s="51">
        <v>-225000</v>
      </c>
      <c r="I461" s="51">
        <v>-225000</v>
      </c>
      <c r="J461" s="51">
        <v>-225000</v>
      </c>
      <c r="K461" s="51">
        <v>-225000</v>
      </c>
      <c r="L461" s="51">
        <v>-225000</v>
      </c>
      <c r="M461" s="51">
        <v>-225000</v>
      </c>
      <c r="N461" s="51">
        <v>-225000</v>
      </c>
      <c r="O461" s="51">
        <v>-225000</v>
      </c>
      <c r="P461" s="51">
        <v>-225000</v>
      </c>
      <c r="Q461" s="51">
        <v>-225000</v>
      </c>
      <c r="R461" s="51">
        <v>-3225000</v>
      </c>
      <c r="S461" s="51">
        <v>-2225000</v>
      </c>
      <c r="T461" s="51">
        <v>-375000</v>
      </c>
      <c r="U461" s="51">
        <v>-225000</v>
      </c>
      <c r="V461" s="51">
        <v>-625000</v>
      </c>
      <c r="W461" s="51">
        <v>-625000</v>
      </c>
      <c r="X461" s="51">
        <v>-625000</v>
      </c>
      <c r="Y461" s="51">
        <v>0</v>
      </c>
      <c r="Z461" s="51">
        <v>0</v>
      </c>
      <c r="AA461" s="51">
        <v>0</v>
      </c>
      <c r="AB461" s="51">
        <v>-700000</v>
      </c>
      <c r="AC461" s="51">
        <v>-3000000</v>
      </c>
      <c r="AD461" s="51">
        <v>-3000000</v>
      </c>
      <c r="AE461" s="51">
        <v>-5350000</v>
      </c>
      <c r="AF461" s="51">
        <v>-3900000</v>
      </c>
      <c r="AG461" s="51">
        <v>-1950000</v>
      </c>
      <c r="AH461" s="51">
        <v>496632.46</v>
      </c>
      <c r="AI461" s="51">
        <v>496632.46</v>
      </c>
      <c r="AJ461" s="51">
        <v>496632.46</v>
      </c>
      <c r="AK461" s="51">
        <v>496632.46</v>
      </c>
      <c r="AL461" s="51">
        <v>496632.46</v>
      </c>
      <c r="AM461" s="51">
        <v>-3367.539999999979</v>
      </c>
      <c r="AN461" s="51">
        <v>-3367.54</v>
      </c>
      <c r="AO461" s="51">
        <v>-3367.54</v>
      </c>
      <c r="AP461" s="51">
        <v>-3367.54</v>
      </c>
      <c r="AQ461" s="51">
        <v>-3367.54</v>
      </c>
      <c r="AR461" s="51">
        <v>-3367.54</v>
      </c>
      <c r="AS461" s="51">
        <v>0</v>
      </c>
      <c r="AT461" s="51">
        <v>0</v>
      </c>
      <c r="AU461" s="51">
        <v>-78750</v>
      </c>
      <c r="AV461" s="51">
        <v>0</v>
      </c>
      <c r="AW461" s="51">
        <v>0</v>
      </c>
      <c r="AX461" s="51">
        <v>0</v>
      </c>
      <c r="AY461" s="51">
        <v>0</v>
      </c>
      <c r="AZ461" s="51">
        <v>0</v>
      </c>
      <c r="BA461" s="51">
        <v>0</v>
      </c>
      <c r="BB461" s="51">
        <v>0</v>
      </c>
      <c r="BC461" s="51">
        <v>0</v>
      </c>
      <c r="BD461" s="51">
        <v>0</v>
      </c>
      <c r="BE461" s="51">
        <v>0</v>
      </c>
      <c r="BF461" s="51">
        <v>0</v>
      </c>
      <c r="BG461" s="51">
        <v>0</v>
      </c>
      <c r="BH461" s="51">
        <v>0</v>
      </c>
      <c r="BI461" s="51">
        <v>0</v>
      </c>
      <c r="BJ461" s="51">
        <v>0</v>
      </c>
      <c r="BK461" s="51">
        <v>0</v>
      </c>
      <c r="BL461" s="51">
        <v>0</v>
      </c>
      <c r="BM461" s="51">
        <v>0</v>
      </c>
      <c r="BN461" s="51">
        <v>0</v>
      </c>
      <c r="BO461" s="51">
        <v>0</v>
      </c>
      <c r="BP461" s="51">
        <v>0</v>
      </c>
      <c r="BQ461" s="51">
        <v>0</v>
      </c>
      <c r="BR461" s="51">
        <v>0</v>
      </c>
      <c r="BS461" s="51">
        <v>0</v>
      </c>
      <c r="BT461" s="51">
        <v>0</v>
      </c>
      <c r="BU461" s="51">
        <v>0</v>
      </c>
      <c r="BV461" s="51">
        <v>0</v>
      </c>
      <c r="BW461" s="51">
        <v>0</v>
      </c>
      <c r="BX461" s="51">
        <v>0</v>
      </c>
      <c r="BY461" s="51">
        <v>0</v>
      </c>
      <c r="BZ461" s="51">
        <v>0</v>
      </c>
      <c r="CA461" s="51">
        <v>0</v>
      </c>
      <c r="CB461" s="51">
        <v>0</v>
      </c>
      <c r="CC461" s="51">
        <v>0</v>
      </c>
      <c r="CD461" s="51">
        <v>0</v>
      </c>
    </row>
    <row r="462" spans="1:82" hidden="1" x14ac:dyDescent="0.2">
      <c r="A462" s="50" t="s">
        <v>418</v>
      </c>
      <c r="B462" s="50" t="s">
        <v>144</v>
      </c>
      <c r="C462" s="50" t="s">
        <v>351</v>
      </c>
      <c r="D462" s="50" t="s">
        <v>920</v>
      </c>
      <c r="E462" s="51">
        <v>-443153398.19999999</v>
      </c>
      <c r="F462" s="51">
        <v>-443256353.69999999</v>
      </c>
      <c r="G462" s="51">
        <v>-445909551.10000002</v>
      </c>
      <c r="H462" s="51">
        <v>-448271561.10000002</v>
      </c>
      <c r="I462" s="51">
        <v>-445970488.69999999</v>
      </c>
      <c r="J462" s="51">
        <v>-441628113.39999998</v>
      </c>
      <c r="K462" s="51">
        <v>-442402397.39999998</v>
      </c>
      <c r="L462" s="51">
        <v>-441212263.39999998</v>
      </c>
      <c r="M462" s="51">
        <v>-441332050.39999998</v>
      </c>
      <c r="N462" s="51">
        <v>-442368696.37</v>
      </c>
      <c r="O462" s="51">
        <v>-439403929.37</v>
      </c>
      <c r="P462" s="51">
        <v>-472927953.62</v>
      </c>
      <c r="Q462" s="51">
        <v>-472927953.62</v>
      </c>
      <c r="R462" s="51">
        <v>-476831101.10999995</v>
      </c>
      <c r="S462" s="51">
        <v>-477241745.26999998</v>
      </c>
      <c r="T462" s="51">
        <v>-476497192.59999996</v>
      </c>
      <c r="U462" s="51">
        <v>-477626663.48000002</v>
      </c>
      <c r="V462" s="51">
        <v>-478401456.22000003</v>
      </c>
      <c r="W462" s="51">
        <v>-478470704.57000005</v>
      </c>
      <c r="X462" s="51">
        <v>-479164034.21000004</v>
      </c>
      <c r="Y462" s="51">
        <v>-481621734.93000001</v>
      </c>
      <c r="Z462" s="51">
        <v>-482966499.95000005</v>
      </c>
      <c r="AA462" s="51">
        <v>-485547436.31</v>
      </c>
      <c r="AB462" s="51">
        <v>-487708471.04000002</v>
      </c>
      <c r="AC462" s="51">
        <v>-490140063.83000004</v>
      </c>
      <c r="AD462" s="51">
        <v>-490140063.83000004</v>
      </c>
      <c r="AE462" s="51">
        <v>-492217571.68000001</v>
      </c>
      <c r="AF462" s="51">
        <v>-493203681.17000002</v>
      </c>
      <c r="AG462" s="51">
        <v>-492807828.23000002</v>
      </c>
      <c r="AH462" s="51">
        <v>-491730839.24000001</v>
      </c>
      <c r="AI462" s="51">
        <v>-490152945.41000003</v>
      </c>
      <c r="AJ462" s="51">
        <v>-488221081.75</v>
      </c>
      <c r="AK462" s="51">
        <v>-487503721.67000002</v>
      </c>
      <c r="AL462" s="51">
        <v>-485829960.95000005</v>
      </c>
      <c r="AM462" s="51">
        <v>-485066162.29000002</v>
      </c>
      <c r="AN462" s="51">
        <v>-482921372.64000005</v>
      </c>
      <c r="AO462" s="51">
        <v>-480905581.86000001</v>
      </c>
      <c r="AP462" s="51">
        <v>-463882602.53000003</v>
      </c>
      <c r="AQ462" s="51">
        <v>-463882602.53000003</v>
      </c>
      <c r="AR462" s="51">
        <v>-463487916.72000003</v>
      </c>
      <c r="AS462" s="51">
        <v>-463091032.15000004</v>
      </c>
      <c r="AT462" s="51">
        <v>-464476610.03000003</v>
      </c>
      <c r="AU462" s="51">
        <v>-464483749.37</v>
      </c>
      <c r="AV462" s="51">
        <v>-468061203.35000002</v>
      </c>
      <c r="AW462" s="51">
        <v>-469329507.77999997</v>
      </c>
      <c r="AX462" s="51">
        <v>-470642244.00999999</v>
      </c>
      <c r="AY462" s="51">
        <v>-471798340.85999995</v>
      </c>
      <c r="AZ462" s="51">
        <v>-471353435.86000001</v>
      </c>
      <c r="BA462" s="51">
        <v>-472113354.01999998</v>
      </c>
      <c r="BB462" s="51">
        <v>-473216181.14999998</v>
      </c>
      <c r="BC462" s="51">
        <v>-474326130.94999999</v>
      </c>
      <c r="BD462" s="51">
        <v>-474326130.94999999</v>
      </c>
      <c r="BE462" s="51">
        <v>-480981763.14753699</v>
      </c>
      <c r="BF462" s="51">
        <v>-487637395.55507398</v>
      </c>
      <c r="BG462" s="51">
        <v>-495017566.24092698</v>
      </c>
      <c r="BH462" s="51">
        <v>-502397736.926781</v>
      </c>
      <c r="BI462" s="51">
        <v>-509677907.612634</v>
      </c>
      <c r="BJ462" s="51">
        <v>-516958078.29848701</v>
      </c>
      <c r="BK462" s="51">
        <v>-524238248.98434001</v>
      </c>
      <c r="BL462" s="51">
        <v>-531518419.67019397</v>
      </c>
      <c r="BM462" s="51">
        <v>-538798590.35604703</v>
      </c>
      <c r="BN462" s="51">
        <v>-546078761.04190004</v>
      </c>
      <c r="BO462" s="51">
        <v>-553358931.727754</v>
      </c>
      <c r="BP462" s="51">
        <v>-560639102.413607</v>
      </c>
      <c r="BQ462" s="51">
        <v>-560639102.413607</v>
      </c>
      <c r="BR462" s="51">
        <v>-562734035.35459995</v>
      </c>
      <c r="BS462" s="51">
        <v>-564828968.29559398</v>
      </c>
      <c r="BT462" s="51">
        <v>-566923901.236588</v>
      </c>
      <c r="BU462" s="51">
        <v>-569018834.17758203</v>
      </c>
      <c r="BV462" s="51">
        <v>-571113767.11857605</v>
      </c>
      <c r="BW462" s="51">
        <v>-573208700.05956995</v>
      </c>
      <c r="BX462" s="51">
        <v>-575303633.00056303</v>
      </c>
      <c r="BY462" s="51">
        <v>-577398565.94155705</v>
      </c>
      <c r="BZ462" s="51">
        <v>-579493498.88255095</v>
      </c>
      <c r="CA462" s="51">
        <v>-581588431.82354498</v>
      </c>
      <c r="CB462" s="51">
        <v>-583683364.764539</v>
      </c>
      <c r="CC462" s="51">
        <v>-585778297.70553195</v>
      </c>
      <c r="CD462" s="51">
        <v>-585778297.70553195</v>
      </c>
    </row>
    <row r="463" spans="1:82" hidden="1" x14ac:dyDescent="0.2">
      <c r="A463" s="50" t="s">
        <v>418</v>
      </c>
      <c r="B463" s="50" t="s">
        <v>144</v>
      </c>
      <c r="C463" s="50" t="s">
        <v>921</v>
      </c>
      <c r="D463" s="50" t="s">
        <v>922</v>
      </c>
      <c r="E463" s="51">
        <v>-9240589.8900000006</v>
      </c>
      <c r="F463" s="51">
        <v>-9453654.8900000006</v>
      </c>
      <c r="G463" s="51">
        <v>-9989208.8900000006</v>
      </c>
      <c r="H463" s="51">
        <v>-9984264.8900000006</v>
      </c>
      <c r="I463" s="51">
        <v>-10040264.890000001</v>
      </c>
      <c r="J463" s="51">
        <v>-10446264.890000001</v>
      </c>
      <c r="K463" s="51">
        <v>-9954624.8900000006</v>
      </c>
      <c r="L463" s="51">
        <v>-9126222.8900000006</v>
      </c>
      <c r="M463" s="51">
        <v>-9050975.7699999996</v>
      </c>
      <c r="N463" s="51">
        <v>-9007475.7699999996</v>
      </c>
      <c r="O463" s="51">
        <v>-9296475.7699999996</v>
      </c>
      <c r="P463" s="51">
        <v>-8247475.7699999996</v>
      </c>
      <c r="Q463" s="51">
        <v>-8247475.7699999996</v>
      </c>
      <c r="R463" s="51">
        <v>-8424675.7699999996</v>
      </c>
      <c r="S463" s="51">
        <v>-8398403.7699999996</v>
      </c>
      <c r="T463" s="51">
        <v>-8541975.7699999996</v>
      </c>
      <c r="U463" s="51">
        <v>-8609375.7699999996</v>
      </c>
      <c r="V463" s="51">
        <v>-8978786.7699999996</v>
      </c>
      <c r="W463" s="51">
        <v>-9005858.7699999996</v>
      </c>
      <c r="X463" s="51">
        <v>-9141850.7699999996</v>
      </c>
      <c r="Y463" s="51">
        <v>-8927167.7699999996</v>
      </c>
      <c r="Z463" s="51">
        <v>-9022667.7699999996</v>
      </c>
      <c r="AA463" s="51">
        <v>-9060606.7699999996</v>
      </c>
      <c r="AB463" s="51">
        <v>-9074765.7699999996</v>
      </c>
      <c r="AC463" s="51">
        <v>-9026702.7699999996</v>
      </c>
      <c r="AD463" s="51">
        <v>-9026702.7699999996</v>
      </c>
      <c r="AE463" s="51">
        <v>-9697075.4299999997</v>
      </c>
      <c r="AF463" s="51">
        <v>-9891222.4299999997</v>
      </c>
      <c r="AG463" s="51">
        <v>-9626471.6299999896</v>
      </c>
      <c r="AH463" s="51">
        <v>-9981191.6300000008</v>
      </c>
      <c r="AI463" s="51">
        <v>-9918281.6300000008</v>
      </c>
      <c r="AJ463" s="51">
        <v>-9872318.6300000008</v>
      </c>
      <c r="AK463" s="51">
        <v>-9730936.6300000008</v>
      </c>
      <c r="AL463" s="51">
        <v>-9468884.6300000008</v>
      </c>
      <c r="AM463" s="51">
        <v>-9814585.6300000008</v>
      </c>
      <c r="AN463" s="51">
        <v>-10227394.630000001</v>
      </c>
      <c r="AO463" s="51">
        <v>-10406166.630000001</v>
      </c>
      <c r="AP463" s="51">
        <v>-10272966.630000001</v>
      </c>
      <c r="AQ463" s="51">
        <v>-10272966.630000001</v>
      </c>
      <c r="AR463" s="51">
        <v>-10359587.630000001</v>
      </c>
      <c r="AS463" s="51">
        <v>-10534985.630000001</v>
      </c>
      <c r="AT463" s="51">
        <v>-10565805.630000001</v>
      </c>
      <c r="AU463" s="51">
        <v>-10576646.130000001</v>
      </c>
      <c r="AV463" s="51">
        <v>-10763456.630000001</v>
      </c>
      <c r="AW463" s="51">
        <v>-9271647.6300000008</v>
      </c>
      <c r="AX463" s="51">
        <v>-9154352.6300000008</v>
      </c>
      <c r="AY463" s="51">
        <v>-9167654.6300000008</v>
      </c>
      <c r="AZ463" s="51">
        <v>-8763406.6300000008</v>
      </c>
      <c r="BA463" s="51">
        <v>-10154339.630000001</v>
      </c>
      <c r="BB463" s="51">
        <v>-11856590.630000001</v>
      </c>
      <c r="BC463" s="51">
        <v>-11665891.430000002</v>
      </c>
      <c r="BD463" s="51">
        <v>-11665891.430000002</v>
      </c>
      <c r="BE463" s="51">
        <v>-9026702.7699999996</v>
      </c>
      <c r="BF463" s="51">
        <v>-9026702.7699999996</v>
      </c>
      <c r="BG463" s="51">
        <v>-9026702.7699999996</v>
      </c>
      <c r="BH463" s="51">
        <v>-9026702.7699999996</v>
      </c>
      <c r="BI463" s="51">
        <v>-9026702.7699999996</v>
      </c>
      <c r="BJ463" s="51">
        <v>-9026702.7699999996</v>
      </c>
      <c r="BK463" s="51">
        <v>-9026702.7699999996</v>
      </c>
      <c r="BL463" s="51">
        <v>-9026702.7699999996</v>
      </c>
      <c r="BM463" s="51">
        <v>-9026702.7699999996</v>
      </c>
      <c r="BN463" s="51">
        <v>-9026702.7699999996</v>
      </c>
      <c r="BO463" s="51">
        <v>-9026702.7699999996</v>
      </c>
      <c r="BP463" s="51">
        <v>-9026702.7699999996</v>
      </c>
      <c r="BQ463" s="51">
        <v>-9026702.7699999996</v>
      </c>
      <c r="BR463" s="51">
        <v>-9026702.7699999996</v>
      </c>
      <c r="BS463" s="51">
        <v>-9026702.7699999996</v>
      </c>
      <c r="BT463" s="51">
        <v>-9026702.7699999996</v>
      </c>
      <c r="BU463" s="51">
        <v>-9026702.7699999996</v>
      </c>
      <c r="BV463" s="51">
        <v>-9026702.7699999996</v>
      </c>
      <c r="BW463" s="51">
        <v>-9026702.7699999996</v>
      </c>
      <c r="BX463" s="51">
        <v>-9026702.7699999996</v>
      </c>
      <c r="BY463" s="51">
        <v>-9026702.7699999996</v>
      </c>
      <c r="BZ463" s="51">
        <v>-9026702.7699999996</v>
      </c>
      <c r="CA463" s="51">
        <v>-9026702.7699999996</v>
      </c>
      <c r="CB463" s="51">
        <v>-9026702.7699999996</v>
      </c>
      <c r="CC463" s="51">
        <v>-9026702.7699999996</v>
      </c>
      <c r="CD463" s="51">
        <v>-9026702.7699999996</v>
      </c>
    </row>
    <row r="464" spans="1:82" hidden="1" x14ac:dyDescent="0.2">
      <c r="A464" s="50" t="s">
        <v>418</v>
      </c>
      <c r="B464" s="50" t="s">
        <v>144</v>
      </c>
      <c r="C464" s="50" t="s">
        <v>923</v>
      </c>
      <c r="D464" s="50" t="s">
        <v>924</v>
      </c>
      <c r="E464" s="51">
        <v>-24960.54</v>
      </c>
      <c r="F464" s="51">
        <v>0</v>
      </c>
      <c r="G464" s="51">
        <v>0</v>
      </c>
      <c r="H464" s="51">
        <v>-463042.27</v>
      </c>
      <c r="I464" s="51">
        <v>-346767.01</v>
      </c>
      <c r="J464" s="51">
        <v>-537608.97</v>
      </c>
      <c r="K464" s="51">
        <v>-350193.61</v>
      </c>
      <c r="L464" s="51">
        <v>-613666.59</v>
      </c>
      <c r="M464" s="51">
        <v>-374495.65</v>
      </c>
      <c r="N464" s="51">
        <v>0</v>
      </c>
      <c r="O464" s="51">
        <v>0</v>
      </c>
      <c r="P464" s="51">
        <v>0</v>
      </c>
      <c r="Q464" s="51">
        <v>0</v>
      </c>
      <c r="R464" s="51">
        <v>0</v>
      </c>
      <c r="S464" s="51">
        <v>0</v>
      </c>
      <c r="T464" s="51">
        <v>0</v>
      </c>
      <c r="U464" s="51">
        <v>0</v>
      </c>
      <c r="V464" s="51">
        <v>0</v>
      </c>
      <c r="W464" s="51">
        <v>-213127.77</v>
      </c>
      <c r="X464" s="51">
        <v>-631435.78</v>
      </c>
      <c r="Y464" s="51">
        <v>-1825877.1300000001</v>
      </c>
      <c r="Z464" s="51">
        <v>-2374399.4499999997</v>
      </c>
      <c r="AA464" s="51">
        <v>-1372571.6600000001</v>
      </c>
      <c r="AB464" s="51">
        <v>-1653773.5799999998</v>
      </c>
      <c r="AC464" s="51">
        <v>0</v>
      </c>
      <c r="AD464" s="51">
        <v>0</v>
      </c>
      <c r="AE464" s="51">
        <v>-739201.7</v>
      </c>
      <c r="AF464" s="51">
        <v>-481441.49999999994</v>
      </c>
      <c r="AG464" s="51">
        <v>-790609.29</v>
      </c>
      <c r="AH464" s="51">
        <v>-1391373.22</v>
      </c>
      <c r="AI464" s="51">
        <v>-1938292.48</v>
      </c>
      <c r="AJ464" s="51">
        <v>-1247432.53</v>
      </c>
      <c r="AK464" s="51">
        <v>-3213982.38</v>
      </c>
      <c r="AL464" s="51">
        <v>-2617677.02</v>
      </c>
      <c r="AM464" s="51">
        <v>-1265001.28</v>
      </c>
      <c r="AN464" s="51">
        <v>-159703.76</v>
      </c>
      <c r="AO464" s="51">
        <v>-367140.87</v>
      </c>
      <c r="AP464" s="51">
        <v>-1.0000000009313226E-2</v>
      </c>
      <c r="AQ464" s="51">
        <v>-1.0000000009313226E-2</v>
      </c>
      <c r="AR464" s="51">
        <v>-0.01</v>
      </c>
      <c r="AS464" s="51">
        <v>0</v>
      </c>
      <c r="AT464" s="51">
        <v>0</v>
      </c>
      <c r="AU464" s="51">
        <v>0</v>
      </c>
      <c r="AV464" s="51">
        <v>0</v>
      </c>
      <c r="AW464" s="51">
        <v>0</v>
      </c>
      <c r="AX464" s="51">
        <v>0</v>
      </c>
      <c r="AY464" s="51">
        <v>0</v>
      </c>
      <c r="AZ464" s="51">
        <v>0</v>
      </c>
      <c r="BA464" s="51">
        <v>0</v>
      </c>
      <c r="BB464" s="51">
        <v>0</v>
      </c>
      <c r="BC464" s="51">
        <v>0</v>
      </c>
      <c r="BD464" s="51">
        <v>0</v>
      </c>
      <c r="BE464" s="51">
        <v>0</v>
      </c>
      <c r="BF464" s="51">
        <v>0</v>
      </c>
      <c r="BG464" s="51">
        <v>0</v>
      </c>
      <c r="BH464" s="51">
        <v>0</v>
      </c>
      <c r="BI464" s="51">
        <v>0</v>
      </c>
      <c r="BJ464" s="51">
        <v>0</v>
      </c>
      <c r="BK464" s="51">
        <v>0</v>
      </c>
      <c r="BL464" s="51">
        <v>0</v>
      </c>
      <c r="BM464" s="51">
        <v>0</v>
      </c>
      <c r="BN464" s="51">
        <v>0</v>
      </c>
      <c r="BO464" s="51">
        <v>0</v>
      </c>
      <c r="BP464" s="51">
        <v>0</v>
      </c>
      <c r="BQ464" s="51">
        <v>0</v>
      </c>
      <c r="BR464" s="51">
        <v>0</v>
      </c>
      <c r="BS464" s="51">
        <v>0</v>
      </c>
      <c r="BT464" s="51">
        <v>0</v>
      </c>
      <c r="BU464" s="51">
        <v>0</v>
      </c>
      <c r="BV464" s="51">
        <v>0</v>
      </c>
      <c r="BW464" s="51">
        <v>0</v>
      </c>
      <c r="BX464" s="51">
        <v>0</v>
      </c>
      <c r="BY464" s="51">
        <v>0</v>
      </c>
      <c r="BZ464" s="51">
        <v>0</v>
      </c>
      <c r="CA464" s="51">
        <v>0</v>
      </c>
      <c r="CB464" s="51">
        <v>0</v>
      </c>
      <c r="CC464" s="51">
        <v>0</v>
      </c>
      <c r="CD464" s="51">
        <v>0</v>
      </c>
    </row>
    <row r="465" spans="1:82" hidden="1" x14ac:dyDescent="0.2">
      <c r="A465" s="50" t="s">
        <v>418</v>
      </c>
      <c r="B465" s="50" t="s">
        <v>144</v>
      </c>
      <c r="C465" s="50" t="s">
        <v>925</v>
      </c>
      <c r="D465" s="50" t="s">
        <v>926</v>
      </c>
      <c r="E465" s="51">
        <v>0</v>
      </c>
      <c r="F465" s="51">
        <v>0</v>
      </c>
      <c r="G465" s="51">
        <v>0</v>
      </c>
      <c r="H465" s="51">
        <v>0</v>
      </c>
      <c r="I465" s="51">
        <v>0</v>
      </c>
      <c r="J465" s="51">
        <v>0</v>
      </c>
      <c r="K465" s="51">
        <v>0</v>
      </c>
      <c r="L465" s="51">
        <v>0</v>
      </c>
      <c r="M465" s="51">
        <v>0</v>
      </c>
      <c r="N465" s="51">
        <v>0</v>
      </c>
      <c r="O465" s="51">
        <v>0</v>
      </c>
      <c r="P465" s="51">
        <v>-269993.28999999998</v>
      </c>
      <c r="Q465" s="51">
        <v>-269993.28999999998</v>
      </c>
      <c r="R465" s="51">
        <v>-213949.72</v>
      </c>
      <c r="S465" s="51">
        <v>-245718.77</v>
      </c>
      <c r="T465" s="51">
        <v>-191434.73</v>
      </c>
      <c r="U465" s="51">
        <v>-111928.86</v>
      </c>
      <c r="V465" s="51">
        <v>-118520.58</v>
      </c>
      <c r="W465" s="51">
        <v>-90779.08</v>
      </c>
      <c r="X465" s="51">
        <v>-139343.43</v>
      </c>
      <c r="Y465" s="51">
        <v>-242104.49</v>
      </c>
      <c r="Z465" s="51">
        <v>-321407.95999999996</v>
      </c>
      <c r="AA465" s="51">
        <v>-381803.76</v>
      </c>
      <c r="AB465" s="51">
        <v>-269242.05</v>
      </c>
      <c r="AC465" s="51">
        <v>-292706.70999999996</v>
      </c>
      <c r="AD465" s="51">
        <v>-292706.70999999996</v>
      </c>
      <c r="AE465" s="51">
        <v>-292685.47000000003</v>
      </c>
      <c r="AF465" s="51">
        <v>-254384.8</v>
      </c>
      <c r="AG465" s="51">
        <v>-254384.8</v>
      </c>
      <c r="AH465" s="51">
        <v>-254384.8</v>
      </c>
      <c r="AI465" s="51">
        <v>-254384.8</v>
      </c>
      <c r="AJ465" s="51">
        <v>-254384.8</v>
      </c>
      <c r="AK465" s="51">
        <v>-254384.8</v>
      </c>
      <c r="AL465" s="51">
        <v>-254384.8</v>
      </c>
      <c r="AM465" s="51">
        <v>0</v>
      </c>
      <c r="AN465" s="51">
        <v>0</v>
      </c>
      <c r="AO465" s="51">
        <v>0</v>
      </c>
      <c r="AP465" s="51">
        <v>0</v>
      </c>
      <c r="AQ465" s="51">
        <v>0</v>
      </c>
      <c r="AR465" s="51">
        <v>0</v>
      </c>
      <c r="AS465" s="51">
        <v>0</v>
      </c>
      <c r="AT465" s="51">
        <v>0</v>
      </c>
      <c r="AU465" s="51">
        <v>0</v>
      </c>
      <c r="AV465" s="51">
        <v>0</v>
      </c>
      <c r="AW465" s="51">
        <v>0</v>
      </c>
      <c r="AX465" s="51">
        <v>0</v>
      </c>
      <c r="AY465" s="51">
        <v>0</v>
      </c>
      <c r="AZ465" s="51">
        <v>0</v>
      </c>
      <c r="BA465" s="51">
        <v>0</v>
      </c>
      <c r="BB465" s="51">
        <v>0</v>
      </c>
      <c r="BC465" s="51">
        <v>0</v>
      </c>
      <c r="BD465" s="51">
        <v>0</v>
      </c>
      <c r="BE465" s="51">
        <v>0</v>
      </c>
      <c r="BF465" s="51">
        <v>0</v>
      </c>
      <c r="BG465" s="51">
        <v>0</v>
      </c>
      <c r="BH465" s="51">
        <v>0</v>
      </c>
      <c r="BI465" s="51">
        <v>0</v>
      </c>
      <c r="BJ465" s="51">
        <v>0</v>
      </c>
      <c r="BK465" s="51">
        <v>0</v>
      </c>
      <c r="BL465" s="51">
        <v>0</v>
      </c>
      <c r="BM465" s="51">
        <v>0</v>
      </c>
      <c r="BN465" s="51">
        <v>0</v>
      </c>
      <c r="BO465" s="51">
        <v>0</v>
      </c>
      <c r="BP465" s="51">
        <v>0</v>
      </c>
      <c r="BQ465" s="51">
        <v>0</v>
      </c>
      <c r="BR465" s="51">
        <v>0</v>
      </c>
      <c r="BS465" s="51">
        <v>0</v>
      </c>
      <c r="BT465" s="51">
        <v>0</v>
      </c>
      <c r="BU465" s="51">
        <v>0</v>
      </c>
      <c r="BV465" s="51">
        <v>0</v>
      </c>
      <c r="BW465" s="51">
        <v>0</v>
      </c>
      <c r="BX465" s="51">
        <v>0</v>
      </c>
      <c r="BY465" s="51">
        <v>0</v>
      </c>
      <c r="BZ465" s="51">
        <v>0</v>
      </c>
      <c r="CA465" s="51">
        <v>0</v>
      </c>
      <c r="CB465" s="51">
        <v>0</v>
      </c>
      <c r="CC465" s="51">
        <v>0</v>
      </c>
      <c r="CD465" s="51">
        <v>0</v>
      </c>
    </row>
    <row r="466" spans="1:82" hidden="1" x14ac:dyDescent="0.2">
      <c r="A466" s="50" t="s">
        <v>418</v>
      </c>
      <c r="B466" s="50" t="s">
        <v>144</v>
      </c>
      <c r="C466" s="50" t="s">
        <v>927</v>
      </c>
      <c r="D466" s="50" t="s">
        <v>928</v>
      </c>
      <c r="E466" s="51">
        <v>-322.5</v>
      </c>
      <c r="F466" s="51">
        <v>0</v>
      </c>
      <c r="G466" s="51">
        <v>0</v>
      </c>
      <c r="H466" s="51">
        <v>-5386.5</v>
      </c>
      <c r="I466" s="51">
        <v>-4049.49</v>
      </c>
      <c r="J466" s="51">
        <v>-6701.55</v>
      </c>
      <c r="K466" s="51">
        <v>-4221.4799999999996</v>
      </c>
      <c r="L466" s="51">
        <v>-7167.29</v>
      </c>
      <c r="M466" s="51">
        <v>-4705.03</v>
      </c>
      <c r="N466" s="51">
        <v>0</v>
      </c>
      <c r="O466" s="51">
        <v>0</v>
      </c>
      <c r="P466" s="51">
        <v>0</v>
      </c>
      <c r="Q466" s="51">
        <v>0</v>
      </c>
      <c r="R466" s="51">
        <v>0</v>
      </c>
      <c r="S466" s="51">
        <v>0</v>
      </c>
      <c r="T466" s="51">
        <v>0</v>
      </c>
      <c r="U466" s="51">
        <v>0</v>
      </c>
      <c r="V466" s="51">
        <v>0</v>
      </c>
      <c r="W466" s="51">
        <v>-2569.1999999999998</v>
      </c>
      <c r="X466" s="51">
        <v>-7167.96</v>
      </c>
      <c r="Y466" s="51">
        <v>-20948.66</v>
      </c>
      <c r="Z466" s="51">
        <v>-28045.059999999998</v>
      </c>
      <c r="AA466" s="51">
        <v>-16417.54</v>
      </c>
      <c r="AB466" s="51">
        <v>-19213.260000000002</v>
      </c>
      <c r="AC466" s="51">
        <v>0</v>
      </c>
      <c r="AD466" s="51">
        <v>0</v>
      </c>
      <c r="AE466" s="51">
        <v>-8509.91</v>
      </c>
      <c r="AF466" s="51">
        <v>-5443.58</v>
      </c>
      <c r="AG466" s="51">
        <v>-8809.36</v>
      </c>
      <c r="AH466" s="51">
        <v>-16121.9</v>
      </c>
      <c r="AI466" s="51">
        <v>-21742.93</v>
      </c>
      <c r="AJ466" s="51">
        <v>-14804.46</v>
      </c>
      <c r="AK466" s="51">
        <v>-37461.43</v>
      </c>
      <c r="AL466" s="51">
        <v>-30838.98</v>
      </c>
      <c r="AM466" s="51">
        <v>-15046.109999999999</v>
      </c>
      <c r="AN466" s="51">
        <v>-2144.7000000000007</v>
      </c>
      <c r="AO466" s="51">
        <v>-4479.46</v>
      </c>
      <c r="AP466" s="51">
        <v>0</v>
      </c>
      <c r="AQ466" s="51">
        <v>0</v>
      </c>
      <c r="AR466" s="51">
        <v>0</v>
      </c>
      <c r="AS466" s="51">
        <v>0</v>
      </c>
      <c r="AT466" s="51">
        <v>0</v>
      </c>
      <c r="AU466" s="51">
        <v>0</v>
      </c>
      <c r="AV466" s="51">
        <v>0</v>
      </c>
      <c r="AW466" s="51">
        <v>0</v>
      </c>
      <c r="AX466" s="51">
        <v>0</v>
      </c>
      <c r="AY466" s="51">
        <v>0</v>
      </c>
      <c r="AZ466" s="51">
        <v>0</v>
      </c>
      <c r="BA466" s="51">
        <v>0</v>
      </c>
      <c r="BB466" s="51">
        <v>0</v>
      </c>
      <c r="BC466" s="51">
        <v>0</v>
      </c>
      <c r="BD466" s="51">
        <v>0</v>
      </c>
      <c r="BE466" s="51">
        <v>0</v>
      </c>
      <c r="BF466" s="51">
        <v>0</v>
      </c>
      <c r="BG466" s="51">
        <v>0</v>
      </c>
      <c r="BH466" s="51">
        <v>0</v>
      </c>
      <c r="BI466" s="51">
        <v>0</v>
      </c>
      <c r="BJ466" s="51">
        <v>0</v>
      </c>
      <c r="BK466" s="51">
        <v>0</v>
      </c>
      <c r="BL466" s="51">
        <v>0</v>
      </c>
      <c r="BM466" s="51">
        <v>0</v>
      </c>
      <c r="BN466" s="51">
        <v>0</v>
      </c>
      <c r="BO466" s="51">
        <v>0</v>
      </c>
      <c r="BP466" s="51">
        <v>0</v>
      </c>
      <c r="BQ466" s="51">
        <v>0</v>
      </c>
      <c r="BR466" s="51">
        <v>0</v>
      </c>
      <c r="BS466" s="51">
        <v>0</v>
      </c>
      <c r="BT466" s="51">
        <v>0</v>
      </c>
      <c r="BU466" s="51">
        <v>0</v>
      </c>
      <c r="BV466" s="51">
        <v>0</v>
      </c>
      <c r="BW466" s="51">
        <v>0</v>
      </c>
      <c r="BX466" s="51">
        <v>0</v>
      </c>
      <c r="BY466" s="51">
        <v>0</v>
      </c>
      <c r="BZ466" s="51">
        <v>0</v>
      </c>
      <c r="CA466" s="51">
        <v>0</v>
      </c>
      <c r="CB466" s="51">
        <v>0</v>
      </c>
      <c r="CC466" s="51">
        <v>0</v>
      </c>
      <c r="CD466" s="51">
        <v>0</v>
      </c>
    </row>
    <row r="467" spans="1:82" hidden="1" x14ac:dyDescent="0.2">
      <c r="A467" s="50" t="s">
        <v>418</v>
      </c>
      <c r="B467" s="50" t="s">
        <v>144</v>
      </c>
      <c r="C467" s="50" t="s">
        <v>929</v>
      </c>
      <c r="D467" s="50" t="s">
        <v>930</v>
      </c>
      <c r="E467" s="51">
        <v>-8840373.4100000001</v>
      </c>
      <c r="F467" s="51">
        <v>-9853669.5899999999</v>
      </c>
      <c r="G467" s="51">
        <v>-11173344.300000001</v>
      </c>
      <c r="H467" s="51">
        <v>-11642234.66</v>
      </c>
      <c r="I467" s="51">
        <v>-12198287.140000001</v>
      </c>
      <c r="J467" s="51">
        <v>-11671852.699999999</v>
      </c>
      <c r="K467" s="51">
        <v>-10543231.99</v>
      </c>
      <c r="L467" s="51">
        <v>-9372713.0700000003</v>
      </c>
      <c r="M467" s="51">
        <v>-8456525.0999999996</v>
      </c>
      <c r="N467" s="51">
        <v>-7895729.0899999999</v>
      </c>
      <c r="O467" s="51">
        <v>-7361191.75</v>
      </c>
      <c r="P467" s="51">
        <v>-6554035.9800000004</v>
      </c>
      <c r="Q467" s="51">
        <v>-6554035.9800000004</v>
      </c>
      <c r="R467" s="51">
        <v>-5654708.2199999997</v>
      </c>
      <c r="S467" s="51">
        <v>-4891961</v>
      </c>
      <c r="T467" s="51">
        <v>-3913577.9799999995</v>
      </c>
      <c r="U467" s="51">
        <v>-3070677.1900000004</v>
      </c>
      <c r="V467" s="51">
        <v>-2053342.6099999996</v>
      </c>
      <c r="W467" s="51">
        <v>-1038789.61</v>
      </c>
      <c r="X467" s="51">
        <v>-235188.39</v>
      </c>
      <c r="Y467" s="51">
        <v>-55485.98000000004</v>
      </c>
      <c r="Z467" s="51">
        <v>-60925.240000000005</v>
      </c>
      <c r="AA467" s="51">
        <v>-62983.869999999995</v>
      </c>
      <c r="AB467" s="51">
        <v>-651791.19999999984</v>
      </c>
      <c r="AC467" s="51">
        <v>-1196151.9900000002</v>
      </c>
      <c r="AD467" s="51">
        <v>-1196151.9900000002</v>
      </c>
      <c r="AE467" s="51">
        <v>-1720822.91</v>
      </c>
      <c r="AF467" s="51">
        <v>-2499630.0600000005</v>
      </c>
      <c r="AG467" s="51">
        <v>-3087187.02</v>
      </c>
      <c r="AH467" s="51">
        <v>-4595588.51</v>
      </c>
      <c r="AI467" s="51">
        <v>-4038021.39</v>
      </c>
      <c r="AJ467" s="51">
        <v>-4004110.48</v>
      </c>
      <c r="AK467" s="51">
        <v>-4011225.84</v>
      </c>
      <c r="AL467" s="51">
        <v>-4012442.28</v>
      </c>
      <c r="AM467" s="51">
        <v>-4020953.5299999993</v>
      </c>
      <c r="AN467" s="51">
        <v>-4017736.33</v>
      </c>
      <c r="AO467" s="51">
        <v>-65506.830000000075</v>
      </c>
      <c r="AP467" s="51">
        <v>-56168.380000000005</v>
      </c>
      <c r="AQ467" s="51">
        <v>-56168.380000000005</v>
      </c>
      <c r="AR467" s="51">
        <v>-75702.98000000001</v>
      </c>
      <c r="AS467" s="51">
        <v>-72690.03</v>
      </c>
      <c r="AT467" s="51">
        <v>-69423.709999999992</v>
      </c>
      <c r="AU467" s="51">
        <v>-67149.530000000028</v>
      </c>
      <c r="AV467" s="51">
        <v>-67928.69</v>
      </c>
      <c r="AW467" s="51">
        <v>-68729.310000000012</v>
      </c>
      <c r="AX467" s="51">
        <v>-71104.389999999985</v>
      </c>
      <c r="AY467" s="51">
        <v>-75935.78</v>
      </c>
      <c r="AZ467" s="51">
        <v>-78155.209999999992</v>
      </c>
      <c r="BA467" s="51">
        <v>-78119.41</v>
      </c>
      <c r="BB467" s="51">
        <v>-269747.16000000003</v>
      </c>
      <c r="BC467" s="51">
        <v>-427402.88999999996</v>
      </c>
      <c r="BD467" s="51">
        <v>-427402.88999999996</v>
      </c>
      <c r="BE467" s="51">
        <v>-427402.88999999996</v>
      </c>
      <c r="BF467" s="51">
        <v>-427402.88999999996</v>
      </c>
      <c r="BG467" s="51">
        <v>-427402.88999999996</v>
      </c>
      <c r="BH467" s="51">
        <v>-427402.88999999996</v>
      </c>
      <c r="BI467" s="51">
        <v>-427402.88999999996</v>
      </c>
      <c r="BJ467" s="51">
        <v>-427402.88999999996</v>
      </c>
      <c r="BK467" s="51">
        <v>-427402.88999999996</v>
      </c>
      <c r="BL467" s="51">
        <v>-427402.88999999996</v>
      </c>
      <c r="BM467" s="51">
        <v>-427402.88999999996</v>
      </c>
      <c r="BN467" s="51">
        <v>-427402.88999999996</v>
      </c>
      <c r="BO467" s="51">
        <v>-427402.88999999996</v>
      </c>
      <c r="BP467" s="51">
        <v>-427402.88999999996</v>
      </c>
      <c r="BQ467" s="51">
        <v>-427402.88999999996</v>
      </c>
      <c r="BR467" s="51">
        <v>-427402.88999999996</v>
      </c>
      <c r="BS467" s="51">
        <v>-427402.88999999996</v>
      </c>
      <c r="BT467" s="51">
        <v>-427402.88999999996</v>
      </c>
      <c r="BU467" s="51">
        <v>-427402.88999999996</v>
      </c>
      <c r="BV467" s="51">
        <v>-427402.88999999996</v>
      </c>
      <c r="BW467" s="51">
        <v>-427402.88999999996</v>
      </c>
      <c r="BX467" s="51">
        <v>-427402.88999999996</v>
      </c>
      <c r="BY467" s="51">
        <v>-427402.88999999996</v>
      </c>
      <c r="BZ467" s="51">
        <v>-427402.88999999996</v>
      </c>
      <c r="CA467" s="51">
        <v>-427402.88999999996</v>
      </c>
      <c r="CB467" s="51">
        <v>-427402.88999999996</v>
      </c>
      <c r="CC467" s="51">
        <v>-427402.88999999996</v>
      </c>
      <c r="CD467" s="51">
        <v>-427402.88999999996</v>
      </c>
    </row>
    <row r="468" spans="1:82" hidden="1" x14ac:dyDescent="0.2">
      <c r="A468" s="50" t="s">
        <v>418</v>
      </c>
      <c r="B468" s="50" t="s">
        <v>144</v>
      </c>
      <c r="C468" s="50" t="s">
        <v>931</v>
      </c>
      <c r="D468" s="50" t="s">
        <v>932</v>
      </c>
      <c r="E468" s="51">
        <v>-730420</v>
      </c>
      <c r="F468" s="51">
        <v>-730420</v>
      </c>
      <c r="G468" s="51">
        <v>-730420</v>
      </c>
      <c r="H468" s="51">
        <v>-730420</v>
      </c>
      <c r="I468" s="51">
        <v>-730420</v>
      </c>
      <c r="J468" s="51">
        <v>-730420</v>
      </c>
      <c r="K468" s="51">
        <v>-730420</v>
      </c>
      <c r="L468" s="51">
        <v>-730420</v>
      </c>
      <c r="M468" s="51">
        <v>-730420</v>
      </c>
      <c r="N468" s="51">
        <v>-730420</v>
      </c>
      <c r="O468" s="51">
        <v>-730420</v>
      </c>
      <c r="P468" s="51">
        <v>-730420</v>
      </c>
      <c r="Q468" s="51">
        <v>-730420</v>
      </c>
      <c r="R468" s="51">
        <v>-730420</v>
      </c>
      <c r="S468" s="51">
        <v>-730420</v>
      </c>
      <c r="T468" s="51">
        <v>-730420</v>
      </c>
      <c r="U468" s="51">
        <v>-730420</v>
      </c>
      <c r="V468" s="51">
        <v>-730420</v>
      </c>
      <c r="W468" s="51">
        <v>-730420</v>
      </c>
      <c r="X468" s="51">
        <v>-730420</v>
      </c>
      <c r="Y468" s="51">
        <v>-730420</v>
      </c>
      <c r="Z468" s="51">
        <v>-730420</v>
      </c>
      <c r="AA468" s="51">
        <v>-730420</v>
      </c>
      <c r="AB468" s="51">
        <v>-730420</v>
      </c>
      <c r="AC468" s="51">
        <v>-730420</v>
      </c>
      <c r="AD468" s="51">
        <v>-730420</v>
      </c>
      <c r="AE468" s="51">
        <v>-730420</v>
      </c>
      <c r="AF468" s="51">
        <v>-730420</v>
      </c>
      <c r="AG468" s="51">
        <v>-730420</v>
      </c>
      <c r="AH468" s="51">
        <v>-730420</v>
      </c>
      <c r="AI468" s="51">
        <v>-730420</v>
      </c>
      <c r="AJ468" s="51">
        <v>-730420</v>
      </c>
      <c r="AK468" s="51">
        <v>-730420</v>
      </c>
      <c r="AL468" s="51">
        <v>-730420</v>
      </c>
      <c r="AM468" s="51">
        <v>-730420</v>
      </c>
      <c r="AN468" s="51">
        <v>-730420</v>
      </c>
      <c r="AO468" s="51">
        <v>-730420</v>
      </c>
      <c r="AP468" s="51">
        <v>-730420</v>
      </c>
      <c r="AQ468" s="51">
        <v>-730420</v>
      </c>
      <c r="AR468" s="51">
        <v>-730420</v>
      </c>
      <c r="AS468" s="51">
        <v>-730420</v>
      </c>
      <c r="AT468" s="51">
        <v>-730420</v>
      </c>
      <c r="AU468" s="51">
        <v>-730420</v>
      </c>
      <c r="AV468" s="51">
        <v>-730420</v>
      </c>
      <c r="AW468" s="51">
        <v>-730420</v>
      </c>
      <c r="AX468" s="51">
        <v>-730420</v>
      </c>
      <c r="AY468" s="51">
        <v>-730420</v>
      </c>
      <c r="AZ468" s="51">
        <v>-730420</v>
      </c>
      <c r="BA468" s="51">
        <v>-730420</v>
      </c>
      <c r="BB468" s="51">
        <v>-730420</v>
      </c>
      <c r="BC468" s="51">
        <v>-730420</v>
      </c>
      <c r="BD468" s="51">
        <v>-730420</v>
      </c>
      <c r="BE468" s="51">
        <v>-730420</v>
      </c>
      <c r="BF468" s="51">
        <v>-730420</v>
      </c>
      <c r="BG468" s="51">
        <v>-730420</v>
      </c>
      <c r="BH468" s="51">
        <v>-730420</v>
      </c>
      <c r="BI468" s="51">
        <v>-730420</v>
      </c>
      <c r="BJ468" s="51">
        <v>-730420</v>
      </c>
      <c r="BK468" s="51">
        <v>-730420</v>
      </c>
      <c r="BL468" s="51">
        <v>-730420</v>
      </c>
      <c r="BM468" s="51">
        <v>-730420</v>
      </c>
      <c r="BN468" s="51">
        <v>-730420</v>
      </c>
      <c r="BO468" s="51">
        <v>-730420</v>
      </c>
      <c r="BP468" s="51">
        <v>-730420</v>
      </c>
      <c r="BQ468" s="51">
        <v>-730420</v>
      </c>
      <c r="BR468" s="51">
        <v>-730420</v>
      </c>
      <c r="BS468" s="51">
        <v>-730420</v>
      </c>
      <c r="BT468" s="51">
        <v>-730420</v>
      </c>
      <c r="BU468" s="51">
        <v>-730420</v>
      </c>
      <c r="BV468" s="51">
        <v>-730420</v>
      </c>
      <c r="BW468" s="51">
        <v>-730420</v>
      </c>
      <c r="BX468" s="51">
        <v>-730420</v>
      </c>
      <c r="BY468" s="51">
        <v>-730420</v>
      </c>
      <c r="BZ468" s="51">
        <v>-730420</v>
      </c>
      <c r="CA468" s="51">
        <v>-730420</v>
      </c>
      <c r="CB468" s="51">
        <v>-730420</v>
      </c>
      <c r="CC468" s="51">
        <v>-667237.27678571001</v>
      </c>
      <c r="CD468" s="51">
        <v>-667237.27678571001</v>
      </c>
    </row>
    <row r="469" spans="1:82" hidden="1" x14ac:dyDescent="0.2">
      <c r="A469" s="50" t="s">
        <v>418</v>
      </c>
      <c r="B469" s="50" t="s">
        <v>144</v>
      </c>
      <c r="C469" s="50" t="s">
        <v>353</v>
      </c>
      <c r="D469" s="50" t="s">
        <v>933</v>
      </c>
      <c r="E469" s="51">
        <v>-165475735</v>
      </c>
      <c r="F469" s="51">
        <v>-165475735</v>
      </c>
      <c r="G469" s="51">
        <v>-141867341.19999999</v>
      </c>
      <c r="H469" s="51">
        <v>-141867341.19999999</v>
      </c>
      <c r="I469" s="51">
        <v>-141867341.19999999</v>
      </c>
      <c r="J469" s="51">
        <v>-187055020.59999999</v>
      </c>
      <c r="K469" s="51">
        <v>-187055020.59999999</v>
      </c>
      <c r="L469" s="51">
        <v>-187055020.59999999</v>
      </c>
      <c r="M469" s="51">
        <v>-202459044.69999999</v>
      </c>
      <c r="N469" s="51">
        <v>-202459044.71000001</v>
      </c>
      <c r="O469" s="51">
        <v>-202459044.71000001</v>
      </c>
      <c r="P469" s="51">
        <v>-151661178.5</v>
      </c>
      <c r="Q469" s="51">
        <v>-151661178.5</v>
      </c>
      <c r="R469" s="51">
        <v>-151661178.5</v>
      </c>
      <c r="S469" s="51">
        <v>-151661178.5</v>
      </c>
      <c r="T469" s="51">
        <v>-157097419.09999999</v>
      </c>
      <c r="U469" s="51">
        <v>-157097419.09999999</v>
      </c>
      <c r="V469" s="51">
        <v>-157097419.09999999</v>
      </c>
      <c r="W469" s="51">
        <v>-208529040</v>
      </c>
      <c r="X469" s="51">
        <v>-208529040</v>
      </c>
      <c r="Y469" s="51">
        <v>-208529040</v>
      </c>
      <c r="Z469" s="51">
        <v>-189996994.69999999</v>
      </c>
      <c r="AA469" s="51">
        <v>-189996994.69999999</v>
      </c>
      <c r="AB469" s="51">
        <v>-189996994.69999999</v>
      </c>
      <c r="AC469" s="51">
        <v>-148356364.69999999</v>
      </c>
      <c r="AD469" s="51">
        <v>-148356364.69999999</v>
      </c>
      <c r="AE469" s="51">
        <v>-148356364.69999999</v>
      </c>
      <c r="AF469" s="51">
        <v>-148356364.69999999</v>
      </c>
      <c r="AG469" s="51">
        <v>-150378143.16</v>
      </c>
      <c r="AH469" s="51">
        <v>-150795860.299999</v>
      </c>
      <c r="AI469" s="51">
        <v>-150507071.77000001</v>
      </c>
      <c r="AJ469" s="51">
        <v>-177796238</v>
      </c>
      <c r="AK469" s="51">
        <v>-177406179.69999999</v>
      </c>
      <c r="AL469" s="51">
        <v>-177706090.69999999</v>
      </c>
      <c r="AM469" s="51">
        <v>-165223204.19999999</v>
      </c>
      <c r="AN469" s="51">
        <v>-165144215.19999999</v>
      </c>
      <c r="AO469" s="51">
        <v>-165447572.19999999</v>
      </c>
      <c r="AP469" s="51">
        <v>-134291102.44</v>
      </c>
      <c r="AQ469" s="51">
        <v>-134291102.44</v>
      </c>
      <c r="AR469" s="51">
        <v>-132148877.95</v>
      </c>
      <c r="AS469" s="51">
        <v>-131958555.95</v>
      </c>
      <c r="AT469" s="51">
        <v>-146054829.94999999</v>
      </c>
      <c r="AU469" s="51">
        <v>-144061991.94999999</v>
      </c>
      <c r="AV469" s="51">
        <v>-143030227.94999999</v>
      </c>
      <c r="AW469" s="51">
        <v>-191147649.94999999</v>
      </c>
      <c r="AX469" s="51">
        <v>-189795019.94999999</v>
      </c>
      <c r="AY469" s="51">
        <v>-190348812.94999999</v>
      </c>
      <c r="AZ469" s="51">
        <v>-182014772.94999999</v>
      </c>
      <c r="BA469" s="51">
        <v>-182109169.94999999</v>
      </c>
      <c r="BB469" s="51">
        <v>-182548787.09999999</v>
      </c>
      <c r="BC469" s="51">
        <v>-222046519.34999999</v>
      </c>
      <c r="BD469" s="51">
        <v>-222046519.34999999</v>
      </c>
      <c r="BE469" s="51">
        <v>0</v>
      </c>
      <c r="BF469" s="51">
        <v>0</v>
      </c>
      <c r="BG469" s="51">
        <v>0</v>
      </c>
      <c r="BH469" s="51">
        <v>0</v>
      </c>
      <c r="BI469" s="51">
        <v>0</v>
      </c>
      <c r="BJ469" s="51">
        <v>0</v>
      </c>
      <c r="BK469" s="51">
        <v>0</v>
      </c>
      <c r="BL469" s="51">
        <v>0</v>
      </c>
      <c r="BM469" s="51">
        <v>0</v>
      </c>
      <c r="BN469" s="51">
        <v>0</v>
      </c>
      <c r="BO469" s="51">
        <v>0</v>
      </c>
      <c r="BP469" s="51">
        <v>0</v>
      </c>
      <c r="BQ469" s="51">
        <v>0</v>
      </c>
      <c r="BR469" s="51">
        <v>0</v>
      </c>
      <c r="BS469" s="51">
        <v>0</v>
      </c>
      <c r="BT469" s="51">
        <v>0</v>
      </c>
      <c r="BU469" s="51">
        <v>0</v>
      </c>
      <c r="BV469" s="51">
        <v>0</v>
      </c>
      <c r="BW469" s="51">
        <v>0</v>
      </c>
      <c r="BX469" s="51">
        <v>0</v>
      </c>
      <c r="BY469" s="51">
        <v>0</v>
      </c>
      <c r="BZ469" s="51">
        <v>0</v>
      </c>
      <c r="CA469" s="51">
        <v>0</v>
      </c>
      <c r="CB469" s="51">
        <v>0</v>
      </c>
      <c r="CC469" s="51">
        <v>0</v>
      </c>
      <c r="CD469" s="51">
        <v>0</v>
      </c>
    </row>
    <row r="470" spans="1:82" hidden="1" x14ac:dyDescent="0.2">
      <c r="A470" s="50" t="s">
        <v>418</v>
      </c>
      <c r="B470" s="50" t="s">
        <v>144</v>
      </c>
      <c r="C470" s="50" t="s">
        <v>934</v>
      </c>
      <c r="D470" s="50" t="s">
        <v>935</v>
      </c>
      <c r="E470" s="51">
        <v>-11375578.25</v>
      </c>
      <c r="F470" s="51">
        <v>-12148881.51</v>
      </c>
      <c r="G470" s="51">
        <v>-10962648.41</v>
      </c>
      <c r="H470" s="51">
        <v>0</v>
      </c>
      <c r="I470" s="51">
        <v>0</v>
      </c>
      <c r="J470" s="51">
        <v>-11315762.369999999</v>
      </c>
      <c r="K470" s="51">
        <v>0</v>
      </c>
      <c r="L470" s="51">
        <v>0</v>
      </c>
      <c r="M470" s="51">
        <v>-11391118.699999999</v>
      </c>
      <c r="N470" s="51">
        <v>0</v>
      </c>
      <c r="O470" s="51">
        <v>0</v>
      </c>
      <c r="P470" s="51">
        <v>-11616837.949999999</v>
      </c>
      <c r="Q470" s="51">
        <v>-11616837.949999999</v>
      </c>
      <c r="R470" s="51">
        <v>0</v>
      </c>
      <c r="S470" s="51">
        <v>0</v>
      </c>
      <c r="T470" s="51">
        <v>-12340626.68</v>
      </c>
      <c r="U470" s="51">
        <v>0</v>
      </c>
      <c r="V470" s="51">
        <v>0</v>
      </c>
      <c r="W470" s="51">
        <v>0</v>
      </c>
      <c r="X470" s="51">
        <v>0</v>
      </c>
      <c r="Y470" s="51">
        <v>0</v>
      </c>
      <c r="Z470" s="51">
        <v>0</v>
      </c>
      <c r="AA470" s="51">
        <v>0</v>
      </c>
      <c r="AB470" s="51">
        <v>0</v>
      </c>
      <c r="AC470" s="51">
        <v>0</v>
      </c>
      <c r="AD470" s="51">
        <v>0</v>
      </c>
      <c r="AE470" s="51">
        <v>0</v>
      </c>
      <c r="AF470" s="51">
        <v>0</v>
      </c>
      <c r="AG470" s="51">
        <v>0</v>
      </c>
      <c r="AH470" s="51">
        <v>0</v>
      </c>
      <c r="AI470" s="51">
        <v>0</v>
      </c>
      <c r="AJ470" s="51">
        <v>0</v>
      </c>
      <c r="AK470" s="51">
        <v>0</v>
      </c>
      <c r="AL470" s="51">
        <v>0</v>
      </c>
      <c r="AM470" s="51">
        <v>0</v>
      </c>
      <c r="AN470" s="51">
        <v>0</v>
      </c>
      <c r="AO470" s="51">
        <v>0</v>
      </c>
      <c r="AP470" s="51">
        <v>0</v>
      </c>
      <c r="AQ470" s="51">
        <v>0</v>
      </c>
      <c r="AR470" s="51">
        <v>0</v>
      </c>
      <c r="AS470" s="51">
        <v>0</v>
      </c>
      <c r="AT470" s="51">
        <v>0</v>
      </c>
      <c r="AU470" s="51">
        <v>0</v>
      </c>
      <c r="AV470" s="51">
        <v>0</v>
      </c>
      <c r="AW470" s="51">
        <v>0</v>
      </c>
      <c r="AX470" s="51">
        <v>0</v>
      </c>
      <c r="AY470" s="51">
        <v>0</v>
      </c>
      <c r="AZ470" s="51">
        <v>0</v>
      </c>
      <c r="BA470" s="51">
        <v>0</v>
      </c>
      <c r="BB470" s="51">
        <v>0</v>
      </c>
      <c r="BC470" s="51">
        <v>0</v>
      </c>
      <c r="BD470" s="51">
        <v>0</v>
      </c>
      <c r="BE470" s="51">
        <v>0</v>
      </c>
      <c r="BF470" s="51">
        <v>0</v>
      </c>
      <c r="BG470" s="51">
        <v>0</v>
      </c>
      <c r="BH470" s="51">
        <v>0</v>
      </c>
      <c r="BI470" s="51">
        <v>0</v>
      </c>
      <c r="BJ470" s="51">
        <v>0</v>
      </c>
      <c r="BK470" s="51">
        <v>0</v>
      </c>
      <c r="BL470" s="51">
        <v>0</v>
      </c>
      <c r="BM470" s="51">
        <v>0</v>
      </c>
      <c r="BN470" s="51">
        <v>0</v>
      </c>
      <c r="BO470" s="51">
        <v>0</v>
      </c>
      <c r="BP470" s="51">
        <v>0</v>
      </c>
      <c r="BQ470" s="51">
        <v>0</v>
      </c>
      <c r="BR470" s="51">
        <v>0</v>
      </c>
      <c r="BS470" s="51">
        <v>0</v>
      </c>
      <c r="BT470" s="51">
        <v>0</v>
      </c>
      <c r="BU470" s="51">
        <v>0</v>
      </c>
      <c r="BV470" s="51">
        <v>0</v>
      </c>
      <c r="BW470" s="51">
        <v>0</v>
      </c>
      <c r="BX470" s="51">
        <v>0</v>
      </c>
      <c r="BY470" s="51">
        <v>0</v>
      </c>
      <c r="BZ470" s="51">
        <v>0</v>
      </c>
      <c r="CA470" s="51">
        <v>0</v>
      </c>
      <c r="CB470" s="51">
        <v>0</v>
      </c>
      <c r="CC470" s="51">
        <v>0</v>
      </c>
      <c r="CD470" s="51">
        <v>0</v>
      </c>
    </row>
    <row r="471" spans="1:82" hidden="1" x14ac:dyDescent="0.2">
      <c r="A471" s="50" t="s">
        <v>418</v>
      </c>
      <c r="B471" s="50" t="s">
        <v>144</v>
      </c>
      <c r="C471" s="50" t="s">
        <v>936</v>
      </c>
      <c r="D471" s="50" t="s">
        <v>937</v>
      </c>
      <c r="E471" s="51">
        <v>0</v>
      </c>
      <c r="F471" s="51">
        <v>0</v>
      </c>
      <c r="G471" s="51">
        <v>0</v>
      </c>
      <c r="H471" s="51">
        <v>0</v>
      </c>
      <c r="I471" s="51">
        <v>0</v>
      </c>
      <c r="J471" s="51">
        <v>0</v>
      </c>
      <c r="K471" s="51">
        <v>0</v>
      </c>
      <c r="L471" s="51">
        <v>0</v>
      </c>
      <c r="M471" s="51">
        <v>0</v>
      </c>
      <c r="N471" s="51">
        <v>0</v>
      </c>
      <c r="O471" s="51">
        <v>0</v>
      </c>
      <c r="P471" s="51">
        <v>0</v>
      </c>
      <c r="Q471" s="51">
        <v>0</v>
      </c>
      <c r="R471" s="51">
        <v>0</v>
      </c>
      <c r="S471" s="51">
        <v>0</v>
      </c>
      <c r="T471" s="51">
        <v>0</v>
      </c>
      <c r="U471" s="51">
        <v>-332225.53999999998</v>
      </c>
      <c r="V471" s="51">
        <v>-130000</v>
      </c>
      <c r="W471" s="51">
        <v>-130000</v>
      </c>
      <c r="X471" s="51">
        <v>-122985</v>
      </c>
      <c r="Y471" s="51">
        <v>0</v>
      </c>
      <c r="Z471" s="51">
        <v>0</v>
      </c>
      <c r="AA471" s="51">
        <v>0</v>
      </c>
      <c r="AB471" s="51">
        <v>0</v>
      </c>
      <c r="AC471" s="51">
        <v>0</v>
      </c>
      <c r="AD471" s="51">
        <v>0</v>
      </c>
      <c r="AE471" s="51">
        <v>0</v>
      </c>
      <c r="AF471" s="51">
        <v>0</v>
      </c>
      <c r="AG471" s="51">
        <v>0</v>
      </c>
      <c r="AH471" s="51">
        <v>-765553.07</v>
      </c>
      <c r="AI471" s="51">
        <v>-1610977.75999999</v>
      </c>
      <c r="AJ471" s="51">
        <v>-2380299.7599999998</v>
      </c>
      <c r="AK471" s="51">
        <v>-4241586.47</v>
      </c>
      <c r="AL471" s="51">
        <v>-5323476.08</v>
      </c>
      <c r="AM471" s="51">
        <v>-6233581.5700000003</v>
      </c>
      <c r="AN471" s="51">
        <v>-7139997.9100000001</v>
      </c>
      <c r="AO471" s="51">
        <v>-7957607.8799999999</v>
      </c>
      <c r="AP471" s="51">
        <v>-8801347.8699999992</v>
      </c>
      <c r="AQ471" s="51">
        <v>-8801347.8699999992</v>
      </c>
      <c r="AR471" s="51">
        <v>-8803445.8199999984</v>
      </c>
      <c r="AS471" s="51">
        <v>-8821607.620000001</v>
      </c>
      <c r="AT471" s="51">
        <v>-8821607.6199999992</v>
      </c>
      <c r="AU471" s="51">
        <v>-9103169.1999999993</v>
      </c>
      <c r="AV471" s="51">
        <v>-9389522.2199999988</v>
      </c>
      <c r="AW471" s="51">
        <v>-6637367.6699999999</v>
      </c>
      <c r="AX471" s="51">
        <v>-6554022.8899999997</v>
      </c>
      <c r="AY471" s="51">
        <v>539093.98000000045</v>
      </c>
      <c r="AZ471" s="51">
        <v>136076.45999999996</v>
      </c>
      <c r="BA471" s="51">
        <v>136076.46</v>
      </c>
      <c r="BB471" s="51">
        <v>136076.46</v>
      </c>
      <c r="BC471" s="51">
        <v>136076.46</v>
      </c>
      <c r="BD471" s="51">
        <v>136076.46</v>
      </c>
      <c r="BE471" s="51">
        <v>136076.46</v>
      </c>
      <c r="BF471" s="51">
        <v>136076.46</v>
      </c>
      <c r="BG471" s="51">
        <v>136076.46</v>
      </c>
      <c r="BH471" s="51">
        <v>136076.46</v>
      </c>
      <c r="BI471" s="51">
        <v>136076.46</v>
      </c>
      <c r="BJ471" s="51">
        <v>136076.46</v>
      </c>
      <c r="BK471" s="51">
        <v>136076.46</v>
      </c>
      <c r="BL471" s="51">
        <v>136076.46</v>
      </c>
      <c r="BM471" s="51">
        <v>136076.46</v>
      </c>
      <c r="BN471" s="51">
        <v>136076.46</v>
      </c>
      <c r="BO471" s="51">
        <v>136076.46</v>
      </c>
      <c r="BP471" s="51">
        <v>136076.46</v>
      </c>
      <c r="BQ471" s="51">
        <v>136076.46</v>
      </c>
      <c r="BR471" s="51">
        <v>136076.46</v>
      </c>
      <c r="BS471" s="51">
        <v>136076.46</v>
      </c>
      <c r="BT471" s="51">
        <v>136076.46</v>
      </c>
      <c r="BU471" s="51">
        <v>136076.46</v>
      </c>
      <c r="BV471" s="51">
        <v>136076.46</v>
      </c>
      <c r="BW471" s="51">
        <v>136076.46</v>
      </c>
      <c r="BX471" s="51">
        <v>136076.46</v>
      </c>
      <c r="BY471" s="51">
        <v>136076.46</v>
      </c>
      <c r="BZ471" s="51">
        <v>136076.46</v>
      </c>
      <c r="CA471" s="51">
        <v>136076.46</v>
      </c>
      <c r="CB471" s="51">
        <v>136076.46</v>
      </c>
      <c r="CC471" s="51">
        <v>136076.46</v>
      </c>
      <c r="CD471" s="51">
        <v>136076.46</v>
      </c>
    </row>
    <row r="472" spans="1:82" hidden="1" x14ac:dyDescent="0.2">
      <c r="A472" s="50" t="s">
        <v>418</v>
      </c>
      <c r="B472" s="50" t="s">
        <v>144</v>
      </c>
      <c r="C472" s="50" t="s">
        <v>938</v>
      </c>
      <c r="D472" s="50" t="s">
        <v>939</v>
      </c>
      <c r="E472" s="51">
        <v>0</v>
      </c>
      <c r="F472" s="51">
        <v>0</v>
      </c>
      <c r="G472" s="51">
        <v>0</v>
      </c>
      <c r="H472" s="51">
        <v>0</v>
      </c>
      <c r="I472" s="51">
        <v>0</v>
      </c>
      <c r="J472" s="51">
        <v>0</v>
      </c>
      <c r="K472" s="51">
        <v>0</v>
      </c>
      <c r="L472" s="51">
        <v>0</v>
      </c>
      <c r="M472" s="51">
        <v>0</v>
      </c>
      <c r="N472" s="51">
        <v>0</v>
      </c>
      <c r="O472" s="51">
        <v>0</v>
      </c>
      <c r="P472" s="51">
        <v>0</v>
      </c>
      <c r="Q472" s="51">
        <v>0</v>
      </c>
      <c r="R472" s="51">
        <v>0</v>
      </c>
      <c r="S472" s="51">
        <v>0</v>
      </c>
      <c r="T472" s="51">
        <v>0</v>
      </c>
      <c r="U472" s="51">
        <v>0</v>
      </c>
      <c r="V472" s="51">
        <v>0</v>
      </c>
      <c r="W472" s="51">
        <v>0</v>
      </c>
      <c r="X472" s="51">
        <v>0</v>
      </c>
      <c r="Y472" s="51">
        <v>-11883705.970000001</v>
      </c>
      <c r="Z472" s="51">
        <v>-11883705.970000001</v>
      </c>
      <c r="AA472" s="51">
        <v>-6278065.2100000009</v>
      </c>
      <c r="AB472" s="51">
        <v>0</v>
      </c>
      <c r="AC472" s="51">
        <v>0</v>
      </c>
      <c r="AD472" s="51">
        <v>0</v>
      </c>
      <c r="AE472" s="51">
        <v>0</v>
      </c>
      <c r="AF472" s="51">
        <v>0</v>
      </c>
      <c r="AG472" s="51">
        <v>0</v>
      </c>
      <c r="AH472" s="51">
        <v>0</v>
      </c>
      <c r="AI472" s="51">
        <v>0</v>
      </c>
      <c r="AJ472" s="51">
        <v>0</v>
      </c>
      <c r="AK472" s="51">
        <v>0</v>
      </c>
      <c r="AL472" s="51">
        <v>0</v>
      </c>
      <c r="AM472" s="51">
        <v>0</v>
      </c>
      <c r="AN472" s="51">
        <v>0</v>
      </c>
      <c r="AO472" s="51">
        <v>0</v>
      </c>
      <c r="AP472" s="51">
        <v>0</v>
      </c>
      <c r="AQ472" s="51">
        <v>0</v>
      </c>
      <c r="AR472" s="51">
        <v>0</v>
      </c>
      <c r="AS472" s="51">
        <v>0</v>
      </c>
      <c r="AT472" s="51">
        <v>0</v>
      </c>
      <c r="AU472" s="51">
        <v>0</v>
      </c>
      <c r="AV472" s="51">
        <v>0</v>
      </c>
      <c r="AW472" s="51">
        <v>0</v>
      </c>
      <c r="AX472" s="51">
        <v>0</v>
      </c>
      <c r="AY472" s="51">
        <v>0</v>
      </c>
      <c r="AZ472" s="51">
        <v>0</v>
      </c>
      <c r="BA472" s="51">
        <v>0</v>
      </c>
      <c r="BB472" s="51">
        <v>0</v>
      </c>
      <c r="BC472" s="51">
        <v>0</v>
      </c>
      <c r="BD472" s="51">
        <v>0</v>
      </c>
      <c r="BE472" s="51">
        <v>0</v>
      </c>
      <c r="BF472" s="51">
        <v>0</v>
      </c>
      <c r="BG472" s="51">
        <v>0</v>
      </c>
      <c r="BH472" s="51">
        <v>0</v>
      </c>
      <c r="BI472" s="51">
        <v>0</v>
      </c>
      <c r="BJ472" s="51">
        <v>0</v>
      </c>
      <c r="BK472" s="51">
        <v>0</v>
      </c>
      <c r="BL472" s="51">
        <v>0</v>
      </c>
      <c r="BM472" s="51">
        <v>0</v>
      </c>
      <c r="BN472" s="51">
        <v>0</v>
      </c>
      <c r="BO472" s="51">
        <v>0</v>
      </c>
      <c r="BP472" s="51">
        <v>0</v>
      </c>
      <c r="BQ472" s="51">
        <v>0</v>
      </c>
      <c r="BR472" s="51">
        <v>0</v>
      </c>
      <c r="BS472" s="51">
        <v>0</v>
      </c>
      <c r="BT472" s="51">
        <v>0</v>
      </c>
      <c r="BU472" s="51">
        <v>0</v>
      </c>
      <c r="BV472" s="51">
        <v>0</v>
      </c>
      <c r="BW472" s="51">
        <v>0</v>
      </c>
      <c r="BX472" s="51">
        <v>0</v>
      </c>
      <c r="BY472" s="51">
        <v>0</v>
      </c>
      <c r="BZ472" s="51">
        <v>0</v>
      </c>
      <c r="CA472" s="51">
        <v>0</v>
      </c>
      <c r="CB472" s="51">
        <v>0</v>
      </c>
      <c r="CC472" s="51">
        <v>0</v>
      </c>
      <c r="CD472" s="51">
        <v>0</v>
      </c>
    </row>
    <row r="473" spans="1:82" hidden="1" x14ac:dyDescent="0.2">
      <c r="A473" s="50" t="s">
        <v>418</v>
      </c>
      <c r="B473" s="50" t="s">
        <v>144</v>
      </c>
      <c r="C473" s="50" t="s">
        <v>940</v>
      </c>
      <c r="D473" s="50" t="s">
        <v>941</v>
      </c>
      <c r="E473" s="51">
        <v>-2661668.62</v>
      </c>
      <c r="F473" s="51">
        <v>-1837685.28</v>
      </c>
      <c r="G473" s="51">
        <v>-2065604.69</v>
      </c>
      <c r="H473" s="51">
        <v>-2060301.17</v>
      </c>
      <c r="I473" s="51">
        <v>-1742283.61</v>
      </c>
      <c r="J473" s="51">
        <v>-1618058.19</v>
      </c>
      <c r="K473" s="51">
        <v>-993921.96</v>
      </c>
      <c r="L473" s="51">
        <v>-1733508.18</v>
      </c>
      <c r="M473" s="51">
        <v>-2218550.38</v>
      </c>
      <c r="N473" s="51">
        <v>-1054128.5099999998</v>
      </c>
      <c r="O473" s="51">
        <v>-2904871.49</v>
      </c>
      <c r="P473" s="51">
        <v>-30345267.960000001</v>
      </c>
      <c r="Q473" s="51">
        <v>-30345267.960000001</v>
      </c>
      <c r="R473" s="51">
        <v>-20050284.739999898</v>
      </c>
      <c r="S473" s="51">
        <v>-21836077.399999999</v>
      </c>
      <c r="T473" s="51">
        <v>-17525776.41</v>
      </c>
      <c r="U473" s="51">
        <v>-18559336.5</v>
      </c>
      <c r="V473" s="51">
        <v>-22561023.18999999</v>
      </c>
      <c r="W473" s="51">
        <v>-18155724.740000002</v>
      </c>
      <c r="X473" s="51">
        <v>-16595827.600000001</v>
      </c>
      <c r="Y473" s="51">
        <v>-15926085.939999999</v>
      </c>
      <c r="Z473" s="51">
        <v>-17301847.989999998</v>
      </c>
      <c r="AA473" s="51">
        <v>-13996452.41</v>
      </c>
      <c r="AB473" s="51">
        <v>-13335392.15</v>
      </c>
      <c r="AC473" s="51">
        <v>-13045347.309999999</v>
      </c>
      <c r="AD473" s="51">
        <v>-13045347.309999999</v>
      </c>
      <c r="AE473" s="51">
        <v>-12760179.91</v>
      </c>
      <c r="AF473" s="51">
        <v>-10784652.029999997</v>
      </c>
      <c r="AG473" s="51">
        <v>-14796885.560000001</v>
      </c>
      <c r="AH473" s="51">
        <v>-16108992.419999901</v>
      </c>
      <c r="AI473" s="51">
        <v>-13544563.370000001</v>
      </c>
      <c r="AJ473" s="51">
        <v>-11175929.380000001</v>
      </c>
      <c r="AK473" s="51">
        <v>-12525072.66</v>
      </c>
      <c r="AL473" s="51">
        <v>-9849603.5900000017</v>
      </c>
      <c r="AM473" s="51">
        <v>-9829856.6800000016</v>
      </c>
      <c r="AN473" s="51">
        <v>-6237111.9799999995</v>
      </c>
      <c r="AO473" s="51">
        <v>-2958153.8299999991</v>
      </c>
      <c r="AP473" s="51">
        <v>-1530553.9300000002</v>
      </c>
      <c r="AQ473" s="51">
        <v>-1530553.9300000002</v>
      </c>
      <c r="AR473" s="51">
        <v>-2298433.1</v>
      </c>
      <c r="AS473" s="51">
        <v>-2359020.12</v>
      </c>
      <c r="AT473" s="51">
        <v>-8308106.9100000001</v>
      </c>
      <c r="AU473" s="51">
        <v>-4385540.49</v>
      </c>
      <c r="AV473" s="51">
        <v>-3901858.79</v>
      </c>
      <c r="AW473" s="51">
        <v>-3473069.55</v>
      </c>
      <c r="AX473" s="51">
        <v>-4370667.41</v>
      </c>
      <c r="AY473" s="51">
        <v>-3966456.8600000003</v>
      </c>
      <c r="AZ473" s="51">
        <v>-6264784.6000000006</v>
      </c>
      <c r="BA473" s="51">
        <v>-9283428.0300000012</v>
      </c>
      <c r="BB473" s="51">
        <v>-12475040.220000001</v>
      </c>
      <c r="BC473" s="51">
        <v>-9182256.290000001</v>
      </c>
      <c r="BD473" s="51">
        <v>-9182256.290000001</v>
      </c>
      <c r="BE473" s="51">
        <v>0</v>
      </c>
      <c r="BF473" s="51">
        <v>0</v>
      </c>
      <c r="BG473" s="51">
        <v>0</v>
      </c>
      <c r="BH473" s="51">
        <v>0</v>
      </c>
      <c r="BI473" s="51">
        <v>0</v>
      </c>
      <c r="BJ473" s="51">
        <v>0</v>
      </c>
      <c r="BK473" s="51">
        <v>0</v>
      </c>
      <c r="BL473" s="51">
        <v>0</v>
      </c>
      <c r="BM473" s="51">
        <v>0</v>
      </c>
      <c r="BN473" s="51">
        <v>0</v>
      </c>
      <c r="BO473" s="51">
        <v>0</v>
      </c>
      <c r="BP473" s="51">
        <v>0</v>
      </c>
      <c r="BQ473" s="51">
        <v>0</v>
      </c>
      <c r="BR473" s="51">
        <v>0</v>
      </c>
      <c r="BS473" s="51">
        <v>0</v>
      </c>
      <c r="BT473" s="51">
        <v>0</v>
      </c>
      <c r="BU473" s="51">
        <v>0</v>
      </c>
      <c r="BV473" s="51">
        <v>0</v>
      </c>
      <c r="BW473" s="51">
        <v>0</v>
      </c>
      <c r="BX473" s="51">
        <v>0</v>
      </c>
      <c r="BY473" s="51">
        <v>0</v>
      </c>
      <c r="BZ473" s="51">
        <v>0</v>
      </c>
      <c r="CA473" s="51">
        <v>0</v>
      </c>
      <c r="CB473" s="51">
        <v>0</v>
      </c>
      <c r="CC473" s="51">
        <v>0</v>
      </c>
      <c r="CD473" s="51">
        <v>0</v>
      </c>
    </row>
    <row r="474" spans="1:82" hidden="1" x14ac:dyDescent="0.2">
      <c r="A474" s="50" t="s">
        <v>418</v>
      </c>
      <c r="B474" s="50" t="s">
        <v>144</v>
      </c>
      <c r="C474" s="50" t="s">
        <v>942</v>
      </c>
      <c r="D474" s="50" t="s">
        <v>943</v>
      </c>
      <c r="E474" s="51">
        <v>-1054618</v>
      </c>
      <c r="F474" s="51">
        <v>0</v>
      </c>
      <c r="G474" s="51">
        <v>0</v>
      </c>
      <c r="H474" s="51">
        <v>-1985640.92</v>
      </c>
      <c r="I474" s="51">
        <v>-2382471.86</v>
      </c>
      <c r="J474" s="51">
        <v>-1468463.14</v>
      </c>
      <c r="K474" s="51">
        <v>-1803762.64</v>
      </c>
      <c r="L474" s="51">
        <v>-832710.74</v>
      </c>
      <c r="M474" s="51">
        <v>-429875.12</v>
      </c>
      <c r="N474" s="51">
        <v>0</v>
      </c>
      <c r="O474" s="51">
        <v>-4417358</v>
      </c>
      <c r="P474" s="51">
        <v>0</v>
      </c>
      <c r="Q474" s="51">
        <v>0</v>
      </c>
      <c r="R474" s="51">
        <v>0</v>
      </c>
      <c r="S474" s="51">
        <v>0</v>
      </c>
      <c r="T474" s="51">
        <v>0</v>
      </c>
      <c r="U474" s="51">
        <v>0</v>
      </c>
      <c r="V474" s="51">
        <v>0</v>
      </c>
      <c r="W474" s="51">
        <v>0</v>
      </c>
      <c r="X474" s="51">
        <v>0</v>
      </c>
      <c r="Y474" s="51">
        <v>0</v>
      </c>
      <c r="Z474" s="51">
        <v>0</v>
      </c>
      <c r="AA474" s="51">
        <v>0</v>
      </c>
      <c r="AB474" s="51">
        <v>0</v>
      </c>
      <c r="AC474" s="51">
        <v>0</v>
      </c>
      <c r="AD474" s="51">
        <v>0</v>
      </c>
      <c r="AE474" s="51">
        <v>0</v>
      </c>
      <c r="AF474" s="51">
        <v>0</v>
      </c>
      <c r="AG474" s="51">
        <v>0</v>
      </c>
      <c r="AH474" s="51">
        <v>0</v>
      </c>
      <c r="AI474" s="51">
        <v>0</v>
      </c>
      <c r="AJ474" s="51">
        <v>0</v>
      </c>
      <c r="AK474" s="51">
        <v>0</v>
      </c>
      <c r="AL474" s="51">
        <v>0</v>
      </c>
      <c r="AM474" s="51">
        <v>0</v>
      </c>
      <c r="AN474" s="51">
        <v>0</v>
      </c>
      <c r="AO474" s="51">
        <v>0</v>
      </c>
      <c r="AP474" s="51">
        <v>0</v>
      </c>
      <c r="AQ474" s="51">
        <v>0</v>
      </c>
      <c r="AR474" s="51">
        <v>0</v>
      </c>
      <c r="AS474" s="51">
        <v>0</v>
      </c>
      <c r="AT474" s="51">
        <v>0</v>
      </c>
      <c r="AU474" s="51">
        <v>0</v>
      </c>
      <c r="AV474" s="51">
        <v>0</v>
      </c>
      <c r="AW474" s="51">
        <v>-5263973.3899999997</v>
      </c>
      <c r="AX474" s="51">
        <v>0</v>
      </c>
      <c r="AY474" s="51">
        <v>0</v>
      </c>
      <c r="AZ474" s="51">
        <v>-9992106</v>
      </c>
      <c r="BA474" s="51">
        <v>0</v>
      </c>
      <c r="BB474" s="51">
        <v>0</v>
      </c>
      <c r="BC474" s="51">
        <v>-3543444</v>
      </c>
      <c r="BD474" s="51">
        <v>-3543444</v>
      </c>
      <c r="BE474" s="51">
        <v>-3543444</v>
      </c>
      <c r="BF474" s="51">
        <v>-3543444</v>
      </c>
      <c r="BG474" s="51">
        <v>-3543444</v>
      </c>
      <c r="BH474" s="51">
        <v>-3543444</v>
      </c>
      <c r="BI474" s="51">
        <v>-3543444</v>
      </c>
      <c r="BJ474" s="51">
        <v>-3543444</v>
      </c>
      <c r="BK474" s="51">
        <v>-3543444</v>
      </c>
      <c r="BL474" s="51">
        <v>-3543444</v>
      </c>
      <c r="BM474" s="51">
        <v>-3543444</v>
      </c>
      <c r="BN474" s="51">
        <v>-3543444</v>
      </c>
      <c r="BO474" s="51">
        <v>-3543444</v>
      </c>
      <c r="BP474" s="51">
        <v>-3543444</v>
      </c>
      <c r="BQ474" s="51">
        <v>-3543444</v>
      </c>
      <c r="BR474" s="51">
        <v>-3543444</v>
      </c>
      <c r="BS474" s="51">
        <v>-3543444</v>
      </c>
      <c r="BT474" s="51">
        <v>-3543444</v>
      </c>
      <c r="BU474" s="51">
        <v>-3543444</v>
      </c>
      <c r="BV474" s="51">
        <v>-3543444</v>
      </c>
      <c r="BW474" s="51">
        <v>-3543444</v>
      </c>
      <c r="BX474" s="51">
        <v>-3543444</v>
      </c>
      <c r="BY474" s="51">
        <v>-3543444</v>
      </c>
      <c r="BZ474" s="51">
        <v>-3543444</v>
      </c>
      <c r="CA474" s="51">
        <v>-3543444</v>
      </c>
      <c r="CB474" s="51">
        <v>-3543444</v>
      </c>
      <c r="CC474" s="51">
        <v>-3543444</v>
      </c>
      <c r="CD474" s="51">
        <v>-3543444</v>
      </c>
    </row>
    <row r="475" spans="1:82" hidden="1" x14ac:dyDescent="0.2">
      <c r="A475" s="50" t="s">
        <v>418</v>
      </c>
      <c r="B475" s="50" t="s">
        <v>144</v>
      </c>
      <c r="C475" s="50" t="s">
        <v>944</v>
      </c>
      <c r="D475" s="50" t="s">
        <v>945</v>
      </c>
      <c r="E475" s="51">
        <v>-250000000</v>
      </c>
      <c r="F475" s="51">
        <v>0</v>
      </c>
      <c r="G475" s="51">
        <v>0</v>
      </c>
      <c r="H475" s="51">
        <v>0</v>
      </c>
      <c r="I475" s="51">
        <v>0</v>
      </c>
      <c r="J475" s="51">
        <v>0</v>
      </c>
      <c r="K475" s="51">
        <v>0</v>
      </c>
      <c r="L475" s="51">
        <v>0</v>
      </c>
      <c r="M475" s="51">
        <v>0</v>
      </c>
      <c r="N475" s="51">
        <v>0</v>
      </c>
      <c r="O475" s="51">
        <v>0</v>
      </c>
      <c r="P475" s="51">
        <v>0</v>
      </c>
      <c r="Q475" s="51">
        <v>0</v>
      </c>
      <c r="R475" s="51">
        <v>0</v>
      </c>
      <c r="S475" s="51">
        <v>0</v>
      </c>
      <c r="T475" s="51">
        <v>0</v>
      </c>
      <c r="U475" s="51">
        <v>0</v>
      </c>
      <c r="V475" s="51">
        <v>0</v>
      </c>
      <c r="W475" s="51">
        <v>0</v>
      </c>
      <c r="X475" s="51">
        <v>0</v>
      </c>
      <c r="Y475" s="51">
        <v>0</v>
      </c>
      <c r="Z475" s="51">
        <v>0</v>
      </c>
      <c r="AA475" s="51">
        <v>0</v>
      </c>
      <c r="AB475" s="51">
        <v>0</v>
      </c>
      <c r="AC475" s="51">
        <v>-200000000</v>
      </c>
      <c r="AD475" s="51">
        <v>-200000000</v>
      </c>
      <c r="AE475" s="51">
        <v>-200000000</v>
      </c>
      <c r="AF475" s="51">
        <v>-200000000</v>
      </c>
      <c r="AG475" s="51">
        <v>-200000000</v>
      </c>
      <c r="AH475" s="51">
        <v>-200000000</v>
      </c>
      <c r="AI475" s="51">
        <v>-200000000</v>
      </c>
      <c r="AJ475" s="51">
        <v>-200000000</v>
      </c>
      <c r="AK475" s="51">
        <v>-200000000</v>
      </c>
      <c r="AL475" s="51">
        <v>-200000000</v>
      </c>
      <c r="AM475" s="51">
        <v>-200000000</v>
      </c>
      <c r="AN475" s="51">
        <v>-200000000</v>
      </c>
      <c r="AO475" s="51">
        <v>-200000000</v>
      </c>
      <c r="AP475" s="51">
        <v>-200000000</v>
      </c>
      <c r="AQ475" s="51">
        <v>-200000000</v>
      </c>
      <c r="AR475" s="51">
        <v>-200000000</v>
      </c>
      <c r="AS475" s="51">
        <v>-200000000</v>
      </c>
      <c r="AT475" s="51">
        <v>-200000000</v>
      </c>
      <c r="AU475" s="51">
        <v>-200000000</v>
      </c>
      <c r="AV475" s="51">
        <v>-200000000</v>
      </c>
      <c r="AW475" s="51">
        <v>-200000000</v>
      </c>
      <c r="AX475" s="51">
        <v>-200000000</v>
      </c>
      <c r="AY475" s="51">
        <v>-200000000</v>
      </c>
      <c r="AZ475" s="51">
        <v>-200000000</v>
      </c>
      <c r="BA475" s="51">
        <v>-200000000</v>
      </c>
      <c r="BB475" s="51">
        <v>-200000000</v>
      </c>
      <c r="BC475" s="51">
        <v>-200000000</v>
      </c>
      <c r="BD475" s="51">
        <v>-200000000</v>
      </c>
      <c r="BE475" s="51">
        <v>-200000000</v>
      </c>
      <c r="BF475" s="51">
        <v>-200000000</v>
      </c>
      <c r="BG475" s="51">
        <v>-200000000</v>
      </c>
      <c r="BH475" s="51">
        <v>-200000000</v>
      </c>
      <c r="BI475" s="51">
        <v>-200000000</v>
      </c>
      <c r="BJ475" s="51">
        <v>0</v>
      </c>
      <c r="BK475" s="51">
        <v>0</v>
      </c>
      <c r="BL475" s="51">
        <v>0</v>
      </c>
      <c r="BM475" s="51">
        <v>0</v>
      </c>
      <c r="BN475" s="51">
        <v>0</v>
      </c>
      <c r="BO475" s="51">
        <v>0</v>
      </c>
      <c r="BP475" s="51">
        <v>0</v>
      </c>
      <c r="BQ475" s="51">
        <v>0</v>
      </c>
      <c r="BR475" s="51">
        <v>0</v>
      </c>
      <c r="BS475" s="51">
        <v>0</v>
      </c>
      <c r="BT475" s="51">
        <v>0</v>
      </c>
      <c r="BU475" s="51">
        <v>0</v>
      </c>
      <c r="BV475" s="51">
        <v>0</v>
      </c>
      <c r="BW475" s="51">
        <v>0</v>
      </c>
      <c r="BX475" s="51">
        <v>0</v>
      </c>
      <c r="BY475" s="51">
        <v>0</v>
      </c>
      <c r="BZ475" s="51">
        <v>0</v>
      </c>
      <c r="CA475" s="51">
        <v>0</v>
      </c>
      <c r="CB475" s="51">
        <v>0</v>
      </c>
      <c r="CC475" s="51">
        <v>0</v>
      </c>
      <c r="CD475" s="51">
        <v>0</v>
      </c>
    </row>
    <row r="476" spans="1:82" hidden="1" x14ac:dyDescent="0.2">
      <c r="A476" s="50" t="s">
        <v>418</v>
      </c>
      <c r="B476" s="50" t="s">
        <v>144</v>
      </c>
      <c r="C476" s="50" t="s">
        <v>357</v>
      </c>
      <c r="D476" s="50" t="s">
        <v>946</v>
      </c>
      <c r="E476" s="51">
        <v>0</v>
      </c>
      <c r="F476" s="51">
        <v>0</v>
      </c>
      <c r="G476" s="51">
        <v>0</v>
      </c>
      <c r="H476" s="51">
        <v>0</v>
      </c>
      <c r="I476" s="51">
        <v>0</v>
      </c>
      <c r="J476" s="51">
        <v>0</v>
      </c>
      <c r="K476" s="51">
        <v>0</v>
      </c>
      <c r="L476" s="51">
        <v>0</v>
      </c>
      <c r="M476" s="51">
        <v>0</v>
      </c>
      <c r="N476" s="51">
        <v>0</v>
      </c>
      <c r="O476" s="51">
        <v>0</v>
      </c>
      <c r="P476" s="51">
        <v>0</v>
      </c>
      <c r="Q476" s="51">
        <v>0</v>
      </c>
      <c r="R476" s="51">
        <v>0</v>
      </c>
      <c r="S476" s="51">
        <v>0</v>
      </c>
      <c r="T476" s="51">
        <v>0</v>
      </c>
      <c r="U476" s="51">
        <v>0</v>
      </c>
      <c r="V476" s="51">
        <v>0</v>
      </c>
      <c r="W476" s="51">
        <v>0</v>
      </c>
      <c r="X476" s="51">
        <v>0</v>
      </c>
      <c r="Y476" s="51">
        <v>0</v>
      </c>
      <c r="Z476" s="51">
        <v>50000000</v>
      </c>
      <c r="AA476" s="51">
        <v>50000000</v>
      </c>
      <c r="AB476" s="51">
        <v>50000000</v>
      </c>
      <c r="AC476" s="51">
        <v>50000000</v>
      </c>
      <c r="AD476" s="51">
        <v>50000000</v>
      </c>
      <c r="AE476" s="51">
        <v>0</v>
      </c>
      <c r="AF476" s="51">
        <v>80000000</v>
      </c>
      <c r="AG476" s="51">
        <v>80000000</v>
      </c>
      <c r="AH476" s="51">
        <v>80000000</v>
      </c>
      <c r="AI476" s="51">
        <v>80000000</v>
      </c>
      <c r="AJ476" s="51">
        <v>80000000</v>
      </c>
      <c r="AK476" s="51">
        <v>0.01</v>
      </c>
      <c r="AL476" s="51">
        <v>0.01</v>
      </c>
      <c r="AM476" s="51">
        <v>0.01</v>
      </c>
      <c r="AN476" s="51">
        <v>0.01</v>
      </c>
      <c r="AO476" s="51">
        <v>0.01</v>
      </c>
      <c r="AP476" s="51">
        <v>0.01</v>
      </c>
      <c r="AQ476" s="51">
        <v>0.01</v>
      </c>
      <c r="AR476" s="51">
        <v>0.01</v>
      </c>
      <c r="AS476" s="51">
        <v>0.01</v>
      </c>
      <c r="AT476" s="51">
        <v>0.01</v>
      </c>
      <c r="AU476" s="51">
        <v>0.01</v>
      </c>
      <c r="AV476" s="51">
        <v>0.01</v>
      </c>
      <c r="AW476" s="51">
        <v>0.01</v>
      </c>
      <c r="AX476" s="51">
        <v>0.01</v>
      </c>
      <c r="AY476" s="51">
        <v>0.01</v>
      </c>
      <c r="AZ476" s="51">
        <v>0.01</v>
      </c>
      <c r="BA476" s="51">
        <v>0.01</v>
      </c>
      <c r="BB476" s="51">
        <v>0.01</v>
      </c>
      <c r="BC476" s="51">
        <v>0.01</v>
      </c>
      <c r="BD476" s="51">
        <v>0.01</v>
      </c>
      <c r="BE476" s="51">
        <v>0.01</v>
      </c>
      <c r="BF476" s="51">
        <v>0.01</v>
      </c>
      <c r="BG476" s="51">
        <v>0.01</v>
      </c>
      <c r="BH476" s="51">
        <v>0.01</v>
      </c>
      <c r="BI476" s="51">
        <v>0.01</v>
      </c>
      <c r="BJ476" s="51">
        <v>0.01</v>
      </c>
      <c r="BK476" s="51">
        <v>0.01</v>
      </c>
      <c r="BL476" s="51">
        <v>0.01</v>
      </c>
      <c r="BM476" s="51">
        <v>0.01</v>
      </c>
      <c r="BN476" s="51">
        <v>0.01</v>
      </c>
      <c r="BO476" s="51">
        <v>0.01</v>
      </c>
      <c r="BP476" s="51">
        <v>0.01</v>
      </c>
      <c r="BQ476" s="51">
        <v>0.01</v>
      </c>
      <c r="BR476" s="51">
        <v>0.01</v>
      </c>
      <c r="BS476" s="51">
        <v>0.01</v>
      </c>
      <c r="BT476" s="51">
        <v>0.01</v>
      </c>
      <c r="BU476" s="51">
        <v>0.01</v>
      </c>
      <c r="BV476" s="51">
        <v>0.01</v>
      </c>
      <c r="BW476" s="51">
        <v>0.01</v>
      </c>
      <c r="BX476" s="51">
        <v>0.01</v>
      </c>
      <c r="BY476" s="51">
        <v>0.01</v>
      </c>
      <c r="BZ476" s="51">
        <v>0.01</v>
      </c>
      <c r="CA476" s="51">
        <v>0.01</v>
      </c>
      <c r="CB476" s="51">
        <v>0.01</v>
      </c>
      <c r="CC476" s="51">
        <v>0.01</v>
      </c>
      <c r="CD476" s="51">
        <v>0.01</v>
      </c>
    </row>
    <row r="477" spans="1:82" hidden="1" x14ac:dyDescent="0.2">
      <c r="A477" s="50" t="s">
        <v>418</v>
      </c>
      <c r="B477" s="50" t="s">
        <v>144</v>
      </c>
      <c r="C477" s="50" t="s">
        <v>947</v>
      </c>
      <c r="D477" s="50" t="s">
        <v>948</v>
      </c>
      <c r="E477" s="51">
        <v>-1858805000</v>
      </c>
      <c r="F477" s="51">
        <v>-2061185000</v>
      </c>
      <c r="G477" s="51">
        <v>-1560720000</v>
      </c>
      <c r="H477" s="51">
        <v>-1655992000</v>
      </c>
      <c r="I477" s="51">
        <v>-1064430000</v>
      </c>
      <c r="J477" s="51">
        <v>-986930000</v>
      </c>
      <c r="K477" s="51">
        <v>-764500000</v>
      </c>
      <c r="L477" s="51">
        <v>-490000000</v>
      </c>
      <c r="M477" s="51">
        <v>-205000000</v>
      </c>
      <c r="N477" s="51">
        <v>-418000000</v>
      </c>
      <c r="O477" s="51">
        <v>-270000000</v>
      </c>
      <c r="P477" s="51">
        <v>-1256000000</v>
      </c>
      <c r="Q477" s="51">
        <v>-1256000000</v>
      </c>
      <c r="R477" s="51">
        <v>-931500000</v>
      </c>
      <c r="S477" s="51">
        <v>-320500000</v>
      </c>
      <c r="T477" s="51">
        <v>-396400000</v>
      </c>
      <c r="U477" s="51">
        <v>-1968600000</v>
      </c>
      <c r="V477" s="51">
        <v>-862600000</v>
      </c>
      <c r="W477" s="51">
        <v>-875500000</v>
      </c>
      <c r="X477" s="51">
        <v>-661000000</v>
      </c>
      <c r="Y477" s="51">
        <v>-1341000000</v>
      </c>
      <c r="Z477" s="51">
        <v>-600000000</v>
      </c>
      <c r="AA477" s="51">
        <v>-532000000</v>
      </c>
      <c r="AB477" s="51">
        <v>-448000000</v>
      </c>
      <c r="AC477" s="51">
        <v>-1673500000</v>
      </c>
      <c r="AD477" s="51">
        <v>-1673500000</v>
      </c>
      <c r="AE477" s="51">
        <v>-623650000</v>
      </c>
      <c r="AF477" s="51">
        <v>-357000000</v>
      </c>
      <c r="AG477" s="51">
        <v>-573350000</v>
      </c>
      <c r="AH477" s="51">
        <v>-170000000</v>
      </c>
      <c r="AI477" s="51">
        <v>0</v>
      </c>
      <c r="AJ477" s="51">
        <v>-101000000</v>
      </c>
      <c r="AK477" s="51">
        <v>-602000000</v>
      </c>
      <c r="AL477" s="51">
        <v>-210000000</v>
      </c>
      <c r="AM477" s="51">
        <v>0</v>
      </c>
      <c r="AN477" s="51">
        <v>-25000000</v>
      </c>
      <c r="AO477" s="51">
        <v>0</v>
      </c>
      <c r="AP477" s="51">
        <v>-1550900000</v>
      </c>
      <c r="AQ477" s="51">
        <v>-1550900000</v>
      </c>
      <c r="AR477" s="51">
        <v>-1569500000</v>
      </c>
      <c r="AS477" s="51">
        <v>-719999999.99000001</v>
      </c>
      <c r="AT477" s="51">
        <v>-618499999.99000001</v>
      </c>
      <c r="AU477" s="51">
        <v>-1323999999.99</v>
      </c>
      <c r="AV477" s="51">
        <v>-311499999.99000001</v>
      </c>
      <c r="AW477" s="51">
        <v>-283999999.99000001</v>
      </c>
      <c r="AX477" s="51">
        <v>-274999999.99000001</v>
      </c>
      <c r="AY477" s="51">
        <v>-621999999.99000001</v>
      </c>
      <c r="AZ477" s="51">
        <v>-698999999.99000001</v>
      </c>
      <c r="BA477" s="51">
        <v>-1273999999.99</v>
      </c>
      <c r="BB477" s="51">
        <v>-768999999.99000001</v>
      </c>
      <c r="BC477" s="51">
        <v>-1381515999.99</v>
      </c>
      <c r="BD477" s="51">
        <v>-1381515999.99</v>
      </c>
      <c r="BE477" s="51">
        <v>-1570061504.0632448</v>
      </c>
      <c r="BF477" s="51">
        <v>-2107773025.7587943</v>
      </c>
      <c r="BG477" s="51">
        <v>-2866332078.8952622</v>
      </c>
      <c r="BH477" s="51">
        <v>-3528539734.7495937</v>
      </c>
      <c r="BI477" s="51">
        <v>-4113457471.9864244</v>
      </c>
      <c r="BJ477" s="51">
        <v>-4663309767.1270285</v>
      </c>
      <c r="BK477" s="51">
        <v>-5326197402.3017111</v>
      </c>
      <c r="BL477" s="51">
        <v>-411784151.8638649</v>
      </c>
      <c r="BM477" s="51">
        <v>-990702060.95674884</v>
      </c>
      <c r="BN477" s="51">
        <v>-1675286636.8665855</v>
      </c>
      <c r="BO477" s="51">
        <v>-2605410076.2903438</v>
      </c>
      <c r="BP477" s="51">
        <v>0</v>
      </c>
      <c r="BQ477" s="51">
        <v>0</v>
      </c>
      <c r="BR477" s="51">
        <v>0</v>
      </c>
      <c r="BS477" s="51">
        <v>0</v>
      </c>
      <c r="BT477" s="51">
        <v>0</v>
      </c>
      <c r="BU477" s="51">
        <v>0</v>
      </c>
      <c r="BV477" s="51">
        <v>0</v>
      </c>
      <c r="BW477" s="51">
        <v>-4923894991.5967159</v>
      </c>
      <c r="BX477" s="51">
        <v>-4743892193.511467</v>
      </c>
      <c r="BY477" s="51">
        <v>-4510191223.5185041</v>
      </c>
      <c r="BZ477" s="51">
        <v>-4315463631.7713175</v>
      </c>
      <c r="CA477" s="51">
        <v>-4326492189.5557156</v>
      </c>
      <c r="CB477" s="51">
        <v>-4811797136.6473122</v>
      </c>
      <c r="CC477" s="51">
        <v>-4999727329.951766</v>
      </c>
      <c r="CD477" s="51">
        <v>-4999727329.951766</v>
      </c>
    </row>
    <row r="478" spans="1:82" hidden="1" x14ac:dyDescent="0.2">
      <c r="A478" s="50" t="s">
        <v>418</v>
      </c>
      <c r="B478" s="50" t="s">
        <v>144</v>
      </c>
      <c r="C478" s="50" t="s">
        <v>359</v>
      </c>
      <c r="D478" s="50" t="s">
        <v>949</v>
      </c>
      <c r="E478" s="51">
        <v>0</v>
      </c>
      <c r="F478" s="51">
        <v>0</v>
      </c>
      <c r="G478" s="51">
        <v>0</v>
      </c>
      <c r="H478" s="51">
        <v>0</v>
      </c>
      <c r="I478" s="51">
        <v>0</v>
      </c>
      <c r="J478" s="51">
        <v>0</v>
      </c>
      <c r="K478" s="51">
        <v>0</v>
      </c>
      <c r="L478" s="51">
        <v>0</v>
      </c>
      <c r="M478" s="51">
        <v>0</v>
      </c>
      <c r="N478" s="51">
        <v>0</v>
      </c>
      <c r="O478" s="51">
        <v>0</v>
      </c>
      <c r="P478" s="51">
        <v>0</v>
      </c>
      <c r="Q478" s="51">
        <v>0</v>
      </c>
      <c r="R478" s="51">
        <v>0</v>
      </c>
      <c r="S478" s="51">
        <v>-5361378.9000000004</v>
      </c>
      <c r="T478" s="51">
        <v>-13097727.15</v>
      </c>
      <c r="U478" s="51">
        <v>-13097727.15</v>
      </c>
      <c r="V478" s="51">
        <v>-13097727.15</v>
      </c>
      <c r="W478" s="51">
        <v>-13194666.100000001</v>
      </c>
      <c r="X478" s="51">
        <v>-8480412.8300000001</v>
      </c>
      <c r="Y478" s="51">
        <v>-8278622.8999999994</v>
      </c>
      <c r="Z478" s="51">
        <v>-8920376.3199999984</v>
      </c>
      <c r="AA478" s="51">
        <v>-8950875.129999999</v>
      </c>
      <c r="AB478" s="51">
        <v>-8983548.4800000004</v>
      </c>
      <c r="AC478" s="51">
        <v>-9150467.2800000012</v>
      </c>
      <c r="AD478" s="51">
        <v>-9150467.2800000012</v>
      </c>
      <c r="AE478" s="51">
        <v>-9313599.4400000013</v>
      </c>
      <c r="AF478" s="51">
        <v>-9346492.1300000008</v>
      </c>
      <c r="AG478" s="51">
        <v>-9379458.2999999896</v>
      </c>
      <c r="AH478" s="51">
        <v>-9412498.069999991</v>
      </c>
      <c r="AI478" s="51">
        <v>-9446083.5300000012</v>
      </c>
      <c r="AJ478" s="51">
        <v>-9479744.0099999998</v>
      </c>
      <c r="AK478" s="51">
        <v>-9513479.6399999894</v>
      </c>
      <c r="AL478" s="51">
        <v>-9554533.2199999988</v>
      </c>
      <c r="AM478" s="51">
        <v>-9588419.6700000018</v>
      </c>
      <c r="AN478" s="51">
        <v>-9804385.8899999987</v>
      </c>
      <c r="AO478" s="51">
        <v>-9838718.0500000007</v>
      </c>
      <c r="AP478" s="51">
        <v>-9926998.5800000001</v>
      </c>
      <c r="AQ478" s="51">
        <v>-9926998.5800000001</v>
      </c>
      <c r="AR478" s="51">
        <v>-9402959.709999999</v>
      </c>
      <c r="AS478" s="51">
        <v>-9437521.8300000001</v>
      </c>
      <c r="AT478" s="51">
        <v>-9472160.9100000001</v>
      </c>
      <c r="AU478" s="51">
        <v>-9506877.1700000018</v>
      </c>
      <c r="AV478" s="51">
        <v>-9542156.8499999996</v>
      </c>
      <c r="AW478" s="51">
        <v>-9577515.1100000013</v>
      </c>
      <c r="AX478" s="51">
        <v>-9614568.209999999</v>
      </c>
      <c r="AY478" s="51">
        <v>-9648468.1199999992</v>
      </c>
      <c r="AZ478" s="51">
        <v>-9684063.1799999978</v>
      </c>
      <c r="BA478" s="51">
        <v>-9719737.5500000007</v>
      </c>
      <c r="BB478" s="51">
        <v>-9603027.1699999999</v>
      </c>
      <c r="BC478" s="51">
        <v>-8816133.5800000001</v>
      </c>
      <c r="BD478" s="51">
        <v>-8816133.5800000001</v>
      </c>
      <c r="BE478" s="51">
        <v>-8816133.5800000001</v>
      </c>
      <c r="BF478" s="51">
        <v>-8816133.5800000001</v>
      </c>
      <c r="BG478" s="51">
        <v>-8816133.5800000001</v>
      </c>
      <c r="BH478" s="51">
        <v>-8816133.5800000001</v>
      </c>
      <c r="BI478" s="51">
        <v>-8816133.5800000001</v>
      </c>
      <c r="BJ478" s="51">
        <v>-8816133.5800000001</v>
      </c>
      <c r="BK478" s="51">
        <v>-8816133.5800000001</v>
      </c>
      <c r="BL478" s="51">
        <v>-8816133.5800000001</v>
      </c>
      <c r="BM478" s="51">
        <v>-8816133.5800000001</v>
      </c>
      <c r="BN478" s="51">
        <v>-8816133.5800000001</v>
      </c>
      <c r="BO478" s="51">
        <v>-8816133.5800000001</v>
      </c>
      <c r="BP478" s="51">
        <v>-8816133.5800000001</v>
      </c>
      <c r="BQ478" s="51">
        <v>-8816133.5800000001</v>
      </c>
      <c r="BR478" s="51">
        <v>-8816133.5800000001</v>
      </c>
      <c r="BS478" s="51">
        <v>-8816133.5800000001</v>
      </c>
      <c r="BT478" s="51">
        <v>-8816133.5800000001</v>
      </c>
      <c r="BU478" s="51">
        <v>-8816133.5800000001</v>
      </c>
      <c r="BV478" s="51">
        <v>-8816133.5800000001</v>
      </c>
      <c r="BW478" s="51">
        <v>-8816133.5800000001</v>
      </c>
      <c r="BX478" s="51">
        <v>-8816133.5800000001</v>
      </c>
      <c r="BY478" s="51">
        <v>-8816133.5800000001</v>
      </c>
      <c r="BZ478" s="51">
        <v>-8816133.5800000001</v>
      </c>
      <c r="CA478" s="51">
        <v>-8816133.5800000001</v>
      </c>
      <c r="CB478" s="51">
        <v>-8816133.5800000001</v>
      </c>
      <c r="CC478" s="51">
        <v>-8816133.5800000001</v>
      </c>
      <c r="CD478" s="51">
        <v>-8816133.5800000001</v>
      </c>
    </row>
    <row r="479" spans="1:82" hidden="1" x14ac:dyDescent="0.2">
      <c r="A479" s="50" t="s">
        <v>418</v>
      </c>
      <c r="B479" s="50" t="s">
        <v>144</v>
      </c>
      <c r="C479" s="50" t="s">
        <v>361</v>
      </c>
      <c r="D479" s="50" t="s">
        <v>950</v>
      </c>
      <c r="E479" s="51">
        <v>0</v>
      </c>
      <c r="F479" s="51">
        <v>0</v>
      </c>
      <c r="G479" s="51">
        <v>0</v>
      </c>
      <c r="H479" s="51">
        <v>0</v>
      </c>
      <c r="I479" s="51">
        <v>0</v>
      </c>
      <c r="J479" s="51">
        <v>0</v>
      </c>
      <c r="K479" s="51">
        <v>0</v>
      </c>
      <c r="L479" s="51">
        <v>0</v>
      </c>
      <c r="M479" s="51">
        <v>0</v>
      </c>
      <c r="N479" s="51">
        <v>0</v>
      </c>
      <c r="O479" s="51">
        <v>0</v>
      </c>
      <c r="P479" s="51">
        <v>0</v>
      </c>
      <c r="Q479" s="51">
        <v>0</v>
      </c>
      <c r="R479" s="51">
        <v>0</v>
      </c>
      <c r="S479" s="51">
        <v>0</v>
      </c>
      <c r="T479" s="51">
        <v>-58525054.530000001</v>
      </c>
      <c r="U479" s="51">
        <v>-58525054.530000001</v>
      </c>
      <c r="V479" s="51">
        <v>-58525054.530000001</v>
      </c>
      <c r="W479" s="51">
        <v>-58926315.089999996</v>
      </c>
      <c r="X479" s="51">
        <v>-59061361.719999999</v>
      </c>
      <c r="Y479" s="51">
        <v>-66008884.050000004</v>
      </c>
      <c r="Z479" s="51">
        <v>-59042047.089999996</v>
      </c>
      <c r="AA479" s="51">
        <v>-59370324.730000004</v>
      </c>
      <c r="AB479" s="51">
        <v>-59508287.249999993</v>
      </c>
      <c r="AC479" s="51">
        <v>-59678802.259999998</v>
      </c>
      <c r="AD479" s="51">
        <v>-59678802.259999998</v>
      </c>
      <c r="AE479" s="51">
        <v>-59855213.699999996</v>
      </c>
      <c r="AF479" s="51">
        <v>-60950014.569999993</v>
      </c>
      <c r="AG479" s="51">
        <v>-61119694.090000004</v>
      </c>
      <c r="AH479" s="51">
        <v>-60917770.100000001</v>
      </c>
      <c r="AI479" s="51">
        <v>-61086101.479999997</v>
      </c>
      <c r="AJ479" s="51">
        <v>-61254908.949999906</v>
      </c>
      <c r="AK479" s="51">
        <v>-61424951.189999998</v>
      </c>
      <c r="AL479" s="51">
        <v>-61587476.269999899</v>
      </c>
      <c r="AM479" s="51">
        <v>-61745547.860000007</v>
      </c>
      <c r="AN479" s="51">
        <v>-61904078.479999997</v>
      </c>
      <c r="AO479" s="51">
        <v>-62063062.149999991</v>
      </c>
      <c r="AP479" s="51">
        <v>-62391201.969999999</v>
      </c>
      <c r="AQ479" s="51">
        <v>-62391201.969999999</v>
      </c>
      <c r="AR479" s="51">
        <v>-62521080.280000001</v>
      </c>
      <c r="AS479" s="51">
        <v>-62647363.32</v>
      </c>
      <c r="AT479" s="51">
        <v>-62806973.579999998</v>
      </c>
      <c r="AU479" s="51">
        <v>-62990448.049999997</v>
      </c>
      <c r="AV479" s="51">
        <v>-63148671.410000004</v>
      </c>
      <c r="AW479" s="51">
        <v>-63313371.219999999</v>
      </c>
      <c r="AX479" s="51">
        <v>-63443245.110000007</v>
      </c>
      <c r="AY479" s="51">
        <v>-63760442.409999996</v>
      </c>
      <c r="AZ479" s="51">
        <v>-63867795.200000003</v>
      </c>
      <c r="BA479" s="51">
        <v>-64114255.649999999</v>
      </c>
      <c r="BB479" s="51">
        <v>-64267427.940000005</v>
      </c>
      <c r="BC479" s="51">
        <v>-64339258.520000003</v>
      </c>
      <c r="BD479" s="51">
        <v>-64339258.520000003</v>
      </c>
      <c r="BE479" s="51">
        <v>-64339258.520000003</v>
      </c>
      <c r="BF479" s="51">
        <v>-64339258.520000003</v>
      </c>
      <c r="BG479" s="51">
        <v>-64339258.520000003</v>
      </c>
      <c r="BH479" s="51">
        <v>-64339258.520000003</v>
      </c>
      <c r="BI479" s="51">
        <v>-64339258.520000003</v>
      </c>
      <c r="BJ479" s="51">
        <v>-64339258.520000003</v>
      </c>
      <c r="BK479" s="51">
        <v>-64339258.520000003</v>
      </c>
      <c r="BL479" s="51">
        <v>-64339258.520000003</v>
      </c>
      <c r="BM479" s="51">
        <v>-64339258.520000003</v>
      </c>
      <c r="BN479" s="51">
        <v>-64339258.520000003</v>
      </c>
      <c r="BO479" s="51">
        <v>-64339258.520000003</v>
      </c>
      <c r="BP479" s="51">
        <v>-64339258.520000003</v>
      </c>
      <c r="BQ479" s="51">
        <v>-64339258.520000003</v>
      </c>
      <c r="BR479" s="51">
        <v>-64339258.520000003</v>
      </c>
      <c r="BS479" s="51">
        <v>-64339258.520000003</v>
      </c>
      <c r="BT479" s="51">
        <v>-64339258.520000003</v>
      </c>
      <c r="BU479" s="51">
        <v>-64339258.520000003</v>
      </c>
      <c r="BV479" s="51">
        <v>-64339258.520000003</v>
      </c>
      <c r="BW479" s="51">
        <v>-64339258.520000003</v>
      </c>
      <c r="BX479" s="51">
        <v>-64339258.520000003</v>
      </c>
      <c r="BY479" s="51">
        <v>-64339258.520000003</v>
      </c>
      <c r="BZ479" s="51">
        <v>-64339258.520000003</v>
      </c>
      <c r="CA479" s="51">
        <v>-64339258.520000003</v>
      </c>
      <c r="CB479" s="51">
        <v>-64339258.520000003</v>
      </c>
      <c r="CC479" s="51">
        <v>-64339258.520000003</v>
      </c>
      <c r="CD479" s="51">
        <v>-64339258.520000003</v>
      </c>
    </row>
    <row r="480" spans="1:82" hidden="1" x14ac:dyDescent="0.2">
      <c r="A480" s="50" t="s">
        <v>418</v>
      </c>
      <c r="B480" s="50" t="s">
        <v>144</v>
      </c>
      <c r="C480" s="50" t="s">
        <v>951</v>
      </c>
      <c r="D480" s="50" t="s">
        <v>952</v>
      </c>
      <c r="E480" s="51">
        <v>-70052539</v>
      </c>
      <c r="F480" s="51">
        <v>-35612872</v>
      </c>
      <c r="G480" s="51">
        <v>-72144672</v>
      </c>
      <c r="H480" s="51">
        <v>-72144672</v>
      </c>
      <c r="I480" s="51">
        <v>-72144672</v>
      </c>
      <c r="J480" s="51">
        <v>-72144672</v>
      </c>
      <c r="K480" s="51">
        <v>-72144672</v>
      </c>
      <c r="L480" s="51">
        <v>-74178014</v>
      </c>
      <c r="M480" s="51">
        <v>-74178014</v>
      </c>
      <c r="N480" s="51">
        <v>-74178014</v>
      </c>
      <c r="O480" s="51">
        <v>-74178014</v>
      </c>
      <c r="P480" s="51">
        <v>-74178014</v>
      </c>
      <c r="Q480" s="51">
        <v>-74178014</v>
      </c>
      <c r="R480" s="51">
        <v>-74178014</v>
      </c>
      <c r="S480" s="51">
        <v>-35554081</v>
      </c>
      <c r="T480" s="51">
        <v>-35554081</v>
      </c>
      <c r="U480" s="51">
        <v>-35554081</v>
      </c>
      <c r="V480" s="51">
        <v>-35554081</v>
      </c>
      <c r="W480" s="51">
        <v>-35554081</v>
      </c>
      <c r="X480" s="51">
        <v>-35554081</v>
      </c>
      <c r="Y480" s="51">
        <v>0</v>
      </c>
      <c r="Z480" s="51">
        <v>0</v>
      </c>
      <c r="AA480" s="51">
        <v>0</v>
      </c>
      <c r="AB480" s="51">
        <v>0</v>
      </c>
      <c r="AC480" s="51">
        <v>0</v>
      </c>
      <c r="AD480" s="51">
        <v>0</v>
      </c>
      <c r="AE480" s="51">
        <v>0</v>
      </c>
      <c r="AF480" s="51">
        <v>0</v>
      </c>
      <c r="AG480" s="51">
        <v>0</v>
      </c>
      <c r="AH480" s="51">
        <v>0</v>
      </c>
      <c r="AI480" s="51">
        <v>0</v>
      </c>
      <c r="AJ480" s="51">
        <v>0</v>
      </c>
      <c r="AK480" s="51">
        <v>0</v>
      </c>
      <c r="AL480" s="51">
        <v>0</v>
      </c>
      <c r="AM480" s="51">
        <v>0</v>
      </c>
      <c r="AN480" s="51">
        <v>0</v>
      </c>
      <c r="AO480" s="51">
        <v>0</v>
      </c>
      <c r="AP480" s="51">
        <v>0</v>
      </c>
      <c r="AQ480" s="51">
        <v>0</v>
      </c>
      <c r="AR480" s="51">
        <v>0</v>
      </c>
      <c r="AS480" s="51">
        <v>0</v>
      </c>
      <c r="AT480" s="51">
        <v>0</v>
      </c>
      <c r="AU480" s="51">
        <v>0</v>
      </c>
      <c r="AV480" s="51">
        <v>0</v>
      </c>
      <c r="AW480" s="51">
        <v>0</v>
      </c>
      <c r="AX480" s="51">
        <v>0</v>
      </c>
      <c r="AY480" s="51">
        <v>0</v>
      </c>
      <c r="AZ480" s="51">
        <v>0</v>
      </c>
      <c r="BA480" s="51">
        <v>0</v>
      </c>
      <c r="BB480" s="51">
        <v>0</v>
      </c>
      <c r="BC480" s="51">
        <v>0</v>
      </c>
      <c r="BD480" s="51">
        <v>0</v>
      </c>
      <c r="BE480" s="51">
        <v>0</v>
      </c>
      <c r="BF480" s="51">
        <v>0</v>
      </c>
      <c r="BG480" s="51">
        <v>0</v>
      </c>
      <c r="BH480" s="51">
        <v>0</v>
      </c>
      <c r="BI480" s="51">
        <v>0</v>
      </c>
      <c r="BJ480" s="51">
        <v>0</v>
      </c>
      <c r="BK480" s="51">
        <v>0</v>
      </c>
      <c r="BL480" s="51">
        <v>0</v>
      </c>
      <c r="BM480" s="51">
        <v>0</v>
      </c>
      <c r="BN480" s="51">
        <v>0</v>
      </c>
      <c r="BO480" s="51">
        <v>0</v>
      </c>
      <c r="BP480" s="51">
        <v>0</v>
      </c>
      <c r="BQ480" s="51">
        <v>0</v>
      </c>
      <c r="BR480" s="51">
        <v>0</v>
      </c>
      <c r="BS480" s="51">
        <v>0</v>
      </c>
      <c r="BT480" s="51">
        <v>0</v>
      </c>
      <c r="BU480" s="51">
        <v>0</v>
      </c>
      <c r="BV480" s="51">
        <v>0</v>
      </c>
      <c r="BW480" s="51">
        <v>0</v>
      </c>
      <c r="BX480" s="51">
        <v>0</v>
      </c>
      <c r="BY480" s="51">
        <v>0</v>
      </c>
      <c r="BZ480" s="51">
        <v>0</v>
      </c>
      <c r="CA480" s="51">
        <v>0</v>
      </c>
      <c r="CB480" s="51">
        <v>0</v>
      </c>
      <c r="CC480" s="51">
        <v>0</v>
      </c>
      <c r="CD480" s="51">
        <v>0</v>
      </c>
    </row>
    <row r="481" spans="1:82" hidden="1" x14ac:dyDescent="0.2">
      <c r="A481" s="50" t="s">
        <v>418</v>
      </c>
      <c r="B481" s="50" t="s">
        <v>144</v>
      </c>
      <c r="C481" s="50" t="s">
        <v>951</v>
      </c>
      <c r="D481" s="50" t="s">
        <v>953</v>
      </c>
      <c r="E481" s="51">
        <v>-19128697</v>
      </c>
      <c r="F481" s="51">
        <v>-19128697</v>
      </c>
      <c r="G481" s="51">
        <v>-19128697</v>
      </c>
      <c r="H481" s="51">
        <v>-19128697</v>
      </c>
      <c r="I481" s="51">
        <v>-19128697</v>
      </c>
      <c r="J481" s="51">
        <v>-19922054</v>
      </c>
      <c r="K481" s="51">
        <v>-19922054</v>
      </c>
      <c r="L481" s="51">
        <v>-19922054</v>
      </c>
      <c r="M481" s="51">
        <v>-19922054</v>
      </c>
      <c r="N481" s="51">
        <v>-19922054</v>
      </c>
      <c r="O481" s="51">
        <v>-19922054</v>
      </c>
      <c r="P481" s="51">
        <v>-20715410</v>
      </c>
      <c r="Q481" s="51">
        <v>-20715410</v>
      </c>
      <c r="R481" s="51">
        <v>-20715410</v>
      </c>
      <c r="S481" s="51">
        <v>-20715410</v>
      </c>
      <c r="T481" s="51">
        <v>-20715410</v>
      </c>
      <c r="U481" s="51">
        <v>-204350410</v>
      </c>
      <c r="V481" s="51">
        <v>-204350410</v>
      </c>
      <c r="W481" s="51">
        <v>-201589486</v>
      </c>
      <c r="X481" s="51">
        <v>-201589486</v>
      </c>
      <c r="Y481" s="51">
        <v>-201589486</v>
      </c>
      <c r="Z481" s="51">
        <v>-201589486</v>
      </c>
      <c r="AA481" s="51">
        <v>-201589486</v>
      </c>
      <c r="AB481" s="51">
        <v>-201589486</v>
      </c>
      <c r="AC481" s="51">
        <v>-205014747</v>
      </c>
      <c r="AD481" s="51">
        <v>-205014747</v>
      </c>
      <c r="AE481" s="51">
        <v>-205014747</v>
      </c>
      <c r="AF481" s="51">
        <v>-205014747</v>
      </c>
      <c r="AG481" s="51">
        <v>-196379747</v>
      </c>
      <c r="AH481" s="51">
        <v>-21379747</v>
      </c>
      <c r="AI481" s="51">
        <v>-21379747</v>
      </c>
      <c r="AJ481" s="51">
        <v>-78967966</v>
      </c>
      <c r="AK481" s="51">
        <v>-78967966</v>
      </c>
      <c r="AL481" s="51">
        <v>-78967966</v>
      </c>
      <c r="AM481" s="51">
        <v>-378967966</v>
      </c>
      <c r="AN481" s="51">
        <v>-378967966</v>
      </c>
      <c r="AO481" s="51">
        <v>-378967966</v>
      </c>
      <c r="AP481" s="51">
        <v>-354385000</v>
      </c>
      <c r="AQ481" s="51">
        <v>-354385000</v>
      </c>
      <c r="AR481" s="51">
        <v>-354385000</v>
      </c>
      <c r="AS481" s="51">
        <v>-354385000</v>
      </c>
      <c r="AT481" s="51">
        <v>-354385000</v>
      </c>
      <c r="AU481" s="51">
        <v>-354385000</v>
      </c>
      <c r="AV481" s="51">
        <v>-400000000</v>
      </c>
      <c r="AW481" s="51">
        <v>-400000000</v>
      </c>
      <c r="AX481" s="51">
        <v>-536630000</v>
      </c>
      <c r="AY481" s="51">
        <v>-536630000</v>
      </c>
      <c r="AZ481" s="51">
        <v>-536630000</v>
      </c>
      <c r="BA481" s="51">
        <v>-536630000</v>
      </c>
      <c r="BB481" s="51">
        <v>-536630000</v>
      </c>
      <c r="BC481" s="51">
        <v>-536630000</v>
      </c>
      <c r="BD481" s="51">
        <v>-536630000</v>
      </c>
      <c r="BE481" s="51">
        <v>-536630000</v>
      </c>
      <c r="BF481" s="51">
        <v>-551630000</v>
      </c>
      <c r="BG481" s="51">
        <v>-551630000</v>
      </c>
      <c r="BH481" s="51">
        <v>-551630000</v>
      </c>
      <c r="BI481" s="51">
        <v>-1451630000</v>
      </c>
      <c r="BJ481" s="51">
        <v>-1984180000</v>
      </c>
      <c r="BK481" s="51">
        <v>-1847550000</v>
      </c>
      <c r="BL481" s="51">
        <v>-1847550000</v>
      </c>
      <c r="BM481" s="51">
        <v>-1547550000</v>
      </c>
      <c r="BN481" s="51">
        <v>-1547550000</v>
      </c>
      <c r="BO481" s="51">
        <v>-1547550000</v>
      </c>
      <c r="BP481" s="51">
        <v>-1547550000</v>
      </c>
      <c r="BQ481" s="51">
        <v>-1547550000</v>
      </c>
      <c r="BR481" s="51">
        <v>-1547550000</v>
      </c>
      <c r="BS481" s="51">
        <v>-1532550000</v>
      </c>
      <c r="BT481" s="51">
        <v>-1532550000</v>
      </c>
      <c r="BU481" s="51">
        <v>-1532550000</v>
      </c>
      <c r="BV481" s="51">
        <v>-1611335000</v>
      </c>
      <c r="BW481" s="51">
        <v>-1578785000</v>
      </c>
      <c r="BX481" s="51">
        <v>-1578785000</v>
      </c>
      <c r="BY481" s="51">
        <v>-1578785000</v>
      </c>
      <c r="BZ481" s="51">
        <v>-1645735000</v>
      </c>
      <c r="CA481" s="51">
        <v>-1645735000</v>
      </c>
      <c r="CB481" s="51">
        <v>-1645735000</v>
      </c>
      <c r="CC481" s="51">
        <v>-1645735000</v>
      </c>
      <c r="CD481" s="51">
        <v>-1645735000</v>
      </c>
    </row>
    <row r="482" spans="1:82" hidden="1" x14ac:dyDescent="0.2">
      <c r="A482" s="50" t="s">
        <v>418</v>
      </c>
      <c r="B482" s="50" t="s">
        <v>144</v>
      </c>
      <c r="C482" s="50" t="s">
        <v>954</v>
      </c>
      <c r="D482" s="50" t="s">
        <v>955</v>
      </c>
      <c r="E482" s="51">
        <v>-1450000</v>
      </c>
      <c r="F482" s="51">
        <v>-1450000</v>
      </c>
      <c r="G482" s="51">
        <v>-1450000</v>
      </c>
      <c r="H482" s="51">
        <v>-1450000</v>
      </c>
      <c r="I482" s="51">
        <v>-1450000</v>
      </c>
      <c r="J482" s="51">
        <v>-1450000</v>
      </c>
      <c r="K482" s="51">
        <v>-1450000</v>
      </c>
      <c r="L482" s="51">
        <v>-1450000</v>
      </c>
      <c r="M482" s="51">
        <v>-1450000</v>
      </c>
      <c r="N482" s="51">
        <v>-1515000</v>
      </c>
      <c r="O482" s="51">
        <v>-1515000</v>
      </c>
      <c r="P482" s="51">
        <v>-1515000</v>
      </c>
      <c r="Q482" s="51">
        <v>-1515000</v>
      </c>
      <c r="R482" s="51">
        <v>0</v>
      </c>
      <c r="S482" s="51">
        <v>0</v>
      </c>
      <c r="T482" s="51">
        <v>0</v>
      </c>
      <c r="U482" s="51">
        <v>0</v>
      </c>
      <c r="V482" s="51">
        <v>0</v>
      </c>
      <c r="W482" s="51">
        <v>0</v>
      </c>
      <c r="X482" s="51">
        <v>0</v>
      </c>
      <c r="Y482" s="51">
        <v>0</v>
      </c>
      <c r="Z482" s="51">
        <v>0</v>
      </c>
      <c r="AA482" s="51">
        <v>0</v>
      </c>
      <c r="AB482" s="51">
        <v>0</v>
      </c>
      <c r="AC482" s="51">
        <v>0</v>
      </c>
      <c r="AD482" s="51">
        <v>0</v>
      </c>
      <c r="AE482" s="51">
        <v>0</v>
      </c>
      <c r="AF482" s="51">
        <v>0</v>
      </c>
      <c r="AG482" s="51">
        <v>0</v>
      </c>
      <c r="AH482" s="51">
        <v>0</v>
      </c>
      <c r="AI482" s="51">
        <v>0</v>
      </c>
      <c r="AJ482" s="51">
        <v>0</v>
      </c>
      <c r="AK482" s="51">
        <v>0</v>
      </c>
      <c r="AL482" s="51">
        <v>0</v>
      </c>
      <c r="AM482" s="51">
        <v>0</v>
      </c>
      <c r="AN482" s="51">
        <v>0</v>
      </c>
      <c r="AO482" s="51">
        <v>0</v>
      </c>
      <c r="AP482" s="51">
        <v>0</v>
      </c>
      <c r="AQ482" s="51">
        <v>0</v>
      </c>
      <c r="AR482" s="51">
        <v>0</v>
      </c>
      <c r="AS482" s="51">
        <v>0</v>
      </c>
      <c r="AT482" s="51">
        <v>0</v>
      </c>
      <c r="AU482" s="51">
        <v>0</v>
      </c>
      <c r="AV482" s="51">
        <v>0</v>
      </c>
      <c r="AW482" s="51">
        <v>0</v>
      </c>
      <c r="AX482" s="51">
        <v>0</v>
      </c>
      <c r="AY482" s="51">
        <v>0</v>
      </c>
      <c r="AZ482" s="51">
        <v>0</v>
      </c>
      <c r="BA482" s="51">
        <v>0</v>
      </c>
      <c r="BB482" s="51">
        <v>0</v>
      </c>
      <c r="BC482" s="51">
        <v>0</v>
      </c>
      <c r="BD482" s="51">
        <v>0</v>
      </c>
      <c r="BE482" s="51">
        <v>-299940.74314367003</v>
      </c>
      <c r="BF482" s="51">
        <v>-589808.67616319004</v>
      </c>
      <c r="BG482" s="51">
        <v>-869793.56009875005</v>
      </c>
      <c r="BH482" s="51">
        <v>-1212332.8994824002</v>
      </c>
      <c r="BI482" s="51">
        <v>-1601139.5627994202</v>
      </c>
      <c r="BJ482" s="51">
        <v>-2015340.5053559602</v>
      </c>
      <c r="BK482" s="51">
        <v>-2421338.3191043003</v>
      </c>
      <c r="BL482" s="51">
        <v>-2781729.9017854603</v>
      </c>
      <c r="BM482" s="51">
        <v>-3086113.9630245804</v>
      </c>
      <c r="BN482" s="51">
        <v>-5201262.2983681206</v>
      </c>
      <c r="BO482" s="51">
        <v>-5543040.612905791</v>
      </c>
      <c r="BP482" s="51">
        <v>-5908635.8830498308</v>
      </c>
      <c r="BQ482" s="51">
        <v>-5908635.8830498308</v>
      </c>
      <c r="BR482" s="51">
        <v>-6242908.809047821</v>
      </c>
      <c r="BS482" s="51">
        <v>-6566606.613067531</v>
      </c>
      <c r="BT482" s="51">
        <v>-6879873.1577761108</v>
      </c>
      <c r="BU482" s="51">
        <v>-7262795.586752601</v>
      </c>
      <c r="BV482" s="51">
        <v>-7697824.9434366208</v>
      </c>
      <c r="BW482" s="51">
        <v>-8159367.7875422705</v>
      </c>
      <c r="BX482" s="51">
        <v>-8612193.1039739009</v>
      </c>
      <c r="BY482" s="51">
        <v>-9014505.6487252209</v>
      </c>
      <c r="BZ482" s="51">
        <v>-9354190.6943015903</v>
      </c>
      <c r="CA482" s="51">
        <v>-9678089.4387519918</v>
      </c>
      <c r="CB482" s="51">
        <v>-10059516.751396211</v>
      </c>
      <c r="CC482" s="51">
        <v>-10466774.62102819</v>
      </c>
      <c r="CD482" s="51">
        <v>-10466774.62102819</v>
      </c>
    </row>
    <row r="483" spans="1:82" hidden="1" x14ac:dyDescent="0.2">
      <c r="A483" s="50" t="s">
        <v>418</v>
      </c>
      <c r="B483" s="50" t="s">
        <v>144</v>
      </c>
      <c r="C483" s="50" t="s">
        <v>213</v>
      </c>
      <c r="D483" s="50" t="s">
        <v>956</v>
      </c>
      <c r="E483" s="51">
        <v>1475927095</v>
      </c>
      <c r="F483" s="51">
        <v>1470037771</v>
      </c>
      <c r="G483" s="51">
        <v>1500214854</v>
      </c>
      <c r="H483" s="51">
        <v>1500693216</v>
      </c>
      <c r="I483" s="51">
        <v>1499789133</v>
      </c>
      <c r="J483" s="51">
        <v>1500808096</v>
      </c>
      <c r="K483" s="51">
        <v>1498875180</v>
      </c>
      <c r="L483" s="51">
        <v>1494426888</v>
      </c>
      <c r="M483" s="51">
        <v>1490740780</v>
      </c>
      <c r="N483" s="51">
        <v>1487028084</v>
      </c>
      <c r="O483" s="51">
        <v>1488584868</v>
      </c>
      <c r="P483" s="51">
        <v>1637193321.5999999</v>
      </c>
      <c r="Q483" s="51">
        <v>1637193321.5999999</v>
      </c>
      <c r="R483" s="51">
        <v>1611624495.97</v>
      </c>
      <c r="S483" s="51">
        <v>1607460291.97</v>
      </c>
      <c r="T483" s="51">
        <v>1591999025.71</v>
      </c>
      <c r="U483" s="51">
        <v>1589230231.71</v>
      </c>
      <c r="V483" s="51">
        <v>1604643870.71</v>
      </c>
      <c r="W483" s="51">
        <v>1567517582.71</v>
      </c>
      <c r="X483" s="51">
        <v>1568989277.71</v>
      </c>
      <c r="Y483" s="51">
        <v>1558977343.71</v>
      </c>
      <c r="Z483" s="51">
        <v>1542073221.71</v>
      </c>
      <c r="AA483" s="51">
        <v>1530945719.71</v>
      </c>
      <c r="AB483" s="51">
        <v>1519211074.71</v>
      </c>
      <c r="AC483" s="51">
        <v>1507982424.71</v>
      </c>
      <c r="AD483" s="51">
        <v>1507982424.71</v>
      </c>
      <c r="AE483" s="51">
        <v>1507234645.71</v>
      </c>
      <c r="AF483" s="51">
        <v>1501878160.71</v>
      </c>
      <c r="AG483" s="51">
        <v>1503986596.71</v>
      </c>
      <c r="AH483" s="51">
        <v>1498863399.71</v>
      </c>
      <c r="AI483" s="51">
        <v>1527668912.71</v>
      </c>
      <c r="AJ483" s="51">
        <v>1552897581.71</v>
      </c>
      <c r="AK483" s="51">
        <v>1544740052.71</v>
      </c>
      <c r="AL483" s="51">
        <v>1542450381.71</v>
      </c>
      <c r="AM483" s="51">
        <v>1569340827.71</v>
      </c>
      <c r="AN483" s="51">
        <v>1568134124.71</v>
      </c>
      <c r="AO483" s="51">
        <v>1573165915.71</v>
      </c>
      <c r="AP483" s="51">
        <v>1597746132.71</v>
      </c>
      <c r="AQ483" s="51">
        <v>1597746132.71</v>
      </c>
      <c r="AR483" s="51">
        <v>1597060525.71</v>
      </c>
      <c r="AS483" s="51">
        <v>1628960625.71</v>
      </c>
      <c r="AT483" s="51">
        <v>1684278107.71</v>
      </c>
      <c r="AU483" s="51">
        <v>1683562625.71</v>
      </c>
      <c r="AV483" s="51">
        <v>1756175772.71</v>
      </c>
      <c r="AW483" s="51">
        <v>1766739062.71</v>
      </c>
      <c r="AX483" s="51">
        <v>1767994185.71</v>
      </c>
      <c r="AY483" s="51">
        <v>1775080774.71</v>
      </c>
      <c r="AZ483" s="51">
        <v>1616567927.71</v>
      </c>
      <c r="BA483" s="51">
        <v>1615588285.71</v>
      </c>
      <c r="BB483" s="51">
        <v>1611410981.71</v>
      </c>
      <c r="BC483" s="51">
        <v>1809975446.71</v>
      </c>
      <c r="BD483" s="51">
        <v>1809975446.71</v>
      </c>
      <c r="BE483" s="51">
        <v>1910948205.892626</v>
      </c>
      <c r="BF483" s="51">
        <v>1914139824.093061</v>
      </c>
      <c r="BG483" s="51">
        <v>1894794928.9790592</v>
      </c>
      <c r="BH483" s="51">
        <v>1896915346.0930703</v>
      </c>
      <c r="BI483" s="51">
        <v>1904889722.620935</v>
      </c>
      <c r="BJ483" s="51">
        <v>1909025723.8907862</v>
      </c>
      <c r="BK483" s="51">
        <v>1913159395.3085732</v>
      </c>
      <c r="BL483" s="51">
        <v>1919033515.5937116</v>
      </c>
      <c r="BM483" s="51">
        <v>1918985628.7227106</v>
      </c>
      <c r="BN483" s="51">
        <v>1922606523.4995129</v>
      </c>
      <c r="BO483" s="51">
        <v>1928712686.2103925</v>
      </c>
      <c r="BP483" s="51">
        <v>1997732600.7018754</v>
      </c>
      <c r="BQ483" s="51">
        <v>1997732600.7018754</v>
      </c>
      <c r="BR483" s="51">
        <v>2259274224.5366921</v>
      </c>
      <c r="BS483" s="51">
        <v>2262847928.7069883</v>
      </c>
      <c r="BT483" s="51">
        <v>1748018939.9038782</v>
      </c>
      <c r="BU483" s="51">
        <v>1752658279.0436485</v>
      </c>
      <c r="BV483" s="51">
        <v>1833160978.7992046</v>
      </c>
      <c r="BW483" s="51">
        <v>1742625031.5668347</v>
      </c>
      <c r="BX483" s="51">
        <v>1743307896.6957104</v>
      </c>
      <c r="BY483" s="51">
        <v>1744931501.083333</v>
      </c>
      <c r="BZ483" s="51">
        <v>1612952391.3565867</v>
      </c>
      <c r="CA483" s="51">
        <v>1611365956.0604234</v>
      </c>
      <c r="CB483" s="51">
        <v>1609101589.8172448</v>
      </c>
      <c r="CC483" s="51">
        <v>1598281828.5295606</v>
      </c>
      <c r="CD483" s="51">
        <v>1598281828.5295606</v>
      </c>
    </row>
    <row r="484" spans="1:82" hidden="1" x14ac:dyDescent="0.2">
      <c r="A484" s="50" t="s">
        <v>418</v>
      </c>
      <c r="B484" s="50" t="s">
        <v>144</v>
      </c>
      <c r="C484" s="50" t="s">
        <v>213</v>
      </c>
      <c r="D484" s="50" t="s">
        <v>957</v>
      </c>
      <c r="E484" s="51">
        <v>-4386021150</v>
      </c>
      <c r="F484" s="51">
        <v>-4388256260</v>
      </c>
      <c r="G484" s="51">
        <v>-4408515068</v>
      </c>
      <c r="H484" s="51">
        <v>-4411316600</v>
      </c>
      <c r="I484" s="51">
        <v>-4413360133</v>
      </c>
      <c r="J484" s="51">
        <v>-4440880723</v>
      </c>
      <c r="K484" s="51">
        <v>-4452554082</v>
      </c>
      <c r="L484" s="51">
        <v>-4462111031</v>
      </c>
      <c r="M484" s="51">
        <v>-4684413107</v>
      </c>
      <c r="N484" s="51">
        <v>-4669526796</v>
      </c>
      <c r="O484" s="51">
        <v>-4679754998</v>
      </c>
      <c r="P484" s="51">
        <v>-5020413199.6999998</v>
      </c>
      <c r="Q484" s="51">
        <v>-5020413199.6999998</v>
      </c>
      <c r="R484" s="51">
        <v>-5057362777.1899996</v>
      </c>
      <c r="S484" s="51">
        <v>-5065993814.1899996</v>
      </c>
      <c r="T484" s="51">
        <v>-5118685594.1899996</v>
      </c>
      <c r="U484" s="51">
        <v>-5122344590.1899996</v>
      </c>
      <c r="V484" s="51">
        <v>-5131117144.1899996</v>
      </c>
      <c r="W484" s="51">
        <v>-5167028902.1899996</v>
      </c>
      <c r="X484" s="51">
        <v>-5173744700.1899996</v>
      </c>
      <c r="Y484" s="51">
        <v>-5175390212.1899996</v>
      </c>
      <c r="Z484" s="51">
        <v>-5114345666.1899996</v>
      </c>
      <c r="AA484" s="51">
        <v>-5130097537.1899996</v>
      </c>
      <c r="AB484" s="51">
        <v>-5147083527.1899996</v>
      </c>
      <c r="AC484" s="51">
        <v>-5192155259.1899996</v>
      </c>
      <c r="AD484" s="51">
        <v>-5192155259.1899996</v>
      </c>
      <c r="AE484" s="51">
        <v>-5193784394.1899996</v>
      </c>
      <c r="AF484" s="51">
        <v>-5199037786.1899996</v>
      </c>
      <c r="AG484" s="51">
        <v>-5250377965.1899996</v>
      </c>
      <c r="AH484" s="51">
        <v>-5252856346.1899996</v>
      </c>
      <c r="AI484" s="51">
        <v>-5255894985.1899996</v>
      </c>
      <c r="AJ484" s="51">
        <v>-5306745332.1899996</v>
      </c>
      <c r="AK484" s="51">
        <v>-5309519006.1899996</v>
      </c>
      <c r="AL484" s="51">
        <v>-5314625080.1899996</v>
      </c>
      <c r="AM484" s="51">
        <v>-5288760945.1899996</v>
      </c>
      <c r="AN484" s="51">
        <v>-5308871534.1899996</v>
      </c>
      <c r="AO484" s="51">
        <v>-5329039339.1899996</v>
      </c>
      <c r="AP484" s="51">
        <v>-5370741731.1899996</v>
      </c>
      <c r="AQ484" s="51">
        <v>-5370741731.1899996</v>
      </c>
      <c r="AR484" s="51">
        <v>-5383698334.1899996</v>
      </c>
      <c r="AS484" s="51">
        <v>-5401102093.1899996</v>
      </c>
      <c r="AT484" s="51">
        <v>-5452216060.1899996</v>
      </c>
      <c r="AU484" s="51">
        <v>-5469690789.1899996</v>
      </c>
      <c r="AV484" s="51">
        <v>-5487442327.1899996</v>
      </c>
      <c r="AW484" s="51">
        <v>-5541760340.1899996</v>
      </c>
      <c r="AX484" s="51">
        <v>-5550626163.1899996</v>
      </c>
      <c r="AY484" s="51">
        <v>-5565592019.1899996</v>
      </c>
      <c r="AZ484" s="51">
        <v>-5623371562.1899996</v>
      </c>
      <c r="BA484" s="51">
        <v>-5642145928.1899996</v>
      </c>
      <c r="BB484" s="51">
        <v>-5672046103.1899996</v>
      </c>
      <c r="BC484" s="51">
        <v>-5607124258.1899996</v>
      </c>
      <c r="BD484" s="51">
        <v>-5607124258.1899996</v>
      </c>
      <c r="BE484" s="51">
        <v>-5629704075.5434942</v>
      </c>
      <c r="BF484" s="51">
        <v>-5645447132.960269</v>
      </c>
      <c r="BG484" s="51">
        <v>-5660561007.0911961</v>
      </c>
      <c r="BH484" s="51">
        <v>-5676737830.6295748</v>
      </c>
      <c r="BI484" s="51">
        <v>-5688838322.8945265</v>
      </c>
      <c r="BJ484" s="51">
        <v>-5697560634.0987921</v>
      </c>
      <c r="BK484" s="51">
        <v>-5703126638.7108469</v>
      </c>
      <c r="BL484" s="51">
        <v>-5708130659.9932365</v>
      </c>
      <c r="BM484" s="51">
        <v>-5731822095.2662258</v>
      </c>
      <c r="BN484" s="51">
        <v>-5741279465.3246717</v>
      </c>
      <c r="BO484" s="51">
        <v>-5749854755.5290527</v>
      </c>
      <c r="BP484" s="51">
        <v>-5753767472.9448042</v>
      </c>
      <c r="BQ484" s="51">
        <v>-5753767472.9448042</v>
      </c>
      <c r="BR484" s="51">
        <v>-5768976430.5772886</v>
      </c>
      <c r="BS484" s="51">
        <v>-5790761809.9449797</v>
      </c>
      <c r="BT484" s="51">
        <v>-5795027582.8368149</v>
      </c>
      <c r="BU484" s="51">
        <v>-5816679808.4529295</v>
      </c>
      <c r="BV484" s="51">
        <v>-5834999232.5196962</v>
      </c>
      <c r="BW484" s="51">
        <v>-5852483888.0773983</v>
      </c>
      <c r="BX484" s="51">
        <v>-5868369669.7518606</v>
      </c>
      <c r="BY484" s="51">
        <v>-5883758827.4278736</v>
      </c>
      <c r="BZ484" s="51">
        <v>-5914413608.4751377</v>
      </c>
      <c r="CA484" s="51">
        <v>-5936027508.87047</v>
      </c>
      <c r="CB484" s="51">
        <v>-5956221806.8608027</v>
      </c>
      <c r="CC484" s="51">
        <v>-5968448785.8084793</v>
      </c>
      <c r="CD484" s="51">
        <v>-5968448785.8084793</v>
      </c>
    </row>
    <row r="485" spans="1:82" hidden="1" x14ac:dyDescent="0.2">
      <c r="A485" s="50" t="s">
        <v>418</v>
      </c>
      <c r="B485" s="50" t="s">
        <v>144</v>
      </c>
      <c r="C485" s="50" t="s">
        <v>363</v>
      </c>
      <c r="D485" s="50" t="s">
        <v>958</v>
      </c>
      <c r="E485" s="51">
        <v>-1228547684</v>
      </c>
      <c r="F485" s="51">
        <v>-1223465359</v>
      </c>
      <c r="G485" s="51">
        <v>-1273222757</v>
      </c>
      <c r="H485" s="51">
        <v>-1267134390</v>
      </c>
      <c r="I485" s="51">
        <v>-1258721322</v>
      </c>
      <c r="J485" s="51">
        <v>-1265578348</v>
      </c>
      <c r="K485" s="51">
        <v>-1245539149</v>
      </c>
      <c r="L485" s="51">
        <v>-1221572131</v>
      </c>
      <c r="M485" s="51">
        <v>-984886214</v>
      </c>
      <c r="N485" s="51">
        <v>-973999236</v>
      </c>
      <c r="O485" s="51">
        <v>-963064115</v>
      </c>
      <c r="P485" s="51">
        <v>-1192323946.0999999</v>
      </c>
      <c r="Q485" s="51">
        <v>-1192323946.0999999</v>
      </c>
      <c r="R485" s="51">
        <v>-1160417675.6600001</v>
      </c>
      <c r="S485" s="51">
        <v>-1159298816.6600001</v>
      </c>
      <c r="T485" s="51">
        <v>-1203437250.1999998</v>
      </c>
      <c r="U485" s="51">
        <v>-1199423826.2</v>
      </c>
      <c r="V485" s="51">
        <v>-1185708697.2</v>
      </c>
      <c r="W485" s="51">
        <v>-1136844725.2</v>
      </c>
      <c r="X485" s="51">
        <v>-1103568243.2</v>
      </c>
      <c r="Y485" s="51">
        <v>-1067111280.2</v>
      </c>
      <c r="Z485" s="51">
        <v>-1158022456.2</v>
      </c>
      <c r="AA485" s="51">
        <v>-1108963342.2</v>
      </c>
      <c r="AB485" s="51">
        <v>-1097462993.2</v>
      </c>
      <c r="AC485" s="51">
        <v>-1105124697.2</v>
      </c>
      <c r="AD485" s="51">
        <v>-1105124697.2</v>
      </c>
      <c r="AE485" s="51">
        <v>-1119070153.2</v>
      </c>
      <c r="AF485" s="51">
        <v>-1121785372.2</v>
      </c>
      <c r="AG485" s="51">
        <v>-1130307452.2</v>
      </c>
      <c r="AH485" s="51">
        <v>-1123527363.2</v>
      </c>
      <c r="AI485" s="51">
        <v>-1147602243.2</v>
      </c>
      <c r="AJ485" s="51">
        <v>-1152742133.2</v>
      </c>
      <c r="AK485" s="51">
        <v>-1123740757.2</v>
      </c>
      <c r="AL485" s="51">
        <v>-1094226631.2</v>
      </c>
      <c r="AM485" s="51">
        <v>-1237207696.2</v>
      </c>
      <c r="AN485" s="51">
        <v>-1212431686.2</v>
      </c>
      <c r="AO485" s="51">
        <v>-1231834636.2</v>
      </c>
      <c r="AP485" s="51">
        <v>-1351596724.2</v>
      </c>
      <c r="AQ485" s="51">
        <v>-1351596724.2</v>
      </c>
      <c r="AR485" s="51">
        <v>-1375791976.2</v>
      </c>
      <c r="AS485" s="51">
        <v>-1400960880.2</v>
      </c>
      <c r="AT485" s="51">
        <v>-1429360358.2</v>
      </c>
      <c r="AU485" s="51">
        <v>-1436153412.2</v>
      </c>
      <c r="AV485" s="51">
        <v>-1427957358.2</v>
      </c>
      <c r="AW485" s="51">
        <v>-1438269192.2</v>
      </c>
      <c r="AX485" s="51">
        <v>-1431247130.2</v>
      </c>
      <c r="AY485" s="51">
        <v>-1423832482.2</v>
      </c>
      <c r="AZ485" s="51">
        <v>-1434912143.2</v>
      </c>
      <c r="BA485" s="51">
        <v>-1453195006.2</v>
      </c>
      <c r="BB485" s="51">
        <v>-1491009306.2</v>
      </c>
      <c r="BC485" s="51">
        <v>-1731782627.2</v>
      </c>
      <c r="BD485" s="51">
        <v>-1731782627.2</v>
      </c>
      <c r="BE485" s="51">
        <v>-1784315288.3610351</v>
      </c>
      <c r="BF485" s="51">
        <v>-1864330263.6943655</v>
      </c>
      <c r="BG485" s="51">
        <v>-1948561220.7764235</v>
      </c>
      <c r="BH485" s="51">
        <v>-2024313633.0707407</v>
      </c>
      <c r="BI485" s="51">
        <v>-2107763285.6820436</v>
      </c>
      <c r="BJ485" s="51">
        <v>-2202633416.0440125</v>
      </c>
      <c r="BK485" s="51">
        <v>-2300718775.76368</v>
      </c>
      <c r="BL485" s="51">
        <v>-2400910871.8162489</v>
      </c>
      <c r="BM485" s="51">
        <v>-2432070110.299212</v>
      </c>
      <c r="BN485" s="51">
        <v>-2521159255.4227891</v>
      </c>
      <c r="BO485" s="51">
        <v>-2623420629.3967662</v>
      </c>
      <c r="BP485" s="51">
        <v>-1789883070.3820331</v>
      </c>
      <c r="BQ485" s="51">
        <v>-1789883070.3820331</v>
      </c>
      <c r="BR485" s="51">
        <v>-1834657709.8359768</v>
      </c>
      <c r="BS485" s="51">
        <v>-1849118873.1251066</v>
      </c>
      <c r="BT485" s="51">
        <v>-1960630537.3715124</v>
      </c>
      <c r="BU485" s="51">
        <v>-1955655855.9945338</v>
      </c>
      <c r="BV485" s="51">
        <v>-1946928998.0196362</v>
      </c>
      <c r="BW485" s="51">
        <v>-1917588123.5657878</v>
      </c>
      <c r="BX485" s="51">
        <v>-1886042128.1573839</v>
      </c>
      <c r="BY485" s="51">
        <v>-1855630405.1116207</v>
      </c>
      <c r="BZ485" s="51">
        <v>-1741629337.5738022</v>
      </c>
      <c r="CA485" s="51">
        <v>-1704785526.625432</v>
      </c>
      <c r="CB485" s="51">
        <v>-1694899582.6085668</v>
      </c>
      <c r="CC485" s="51">
        <v>-1698595438.3478589</v>
      </c>
      <c r="CD485" s="51">
        <v>-1698595438.3478589</v>
      </c>
    </row>
    <row r="486" spans="1:82" hidden="1" x14ac:dyDescent="0.2">
      <c r="A486" s="50" t="s">
        <v>418</v>
      </c>
      <c r="B486" s="50" t="s">
        <v>144</v>
      </c>
      <c r="C486" s="50" t="s">
        <v>959</v>
      </c>
      <c r="D486" s="50" t="s">
        <v>960</v>
      </c>
      <c r="E486" s="51">
        <v>0</v>
      </c>
      <c r="F486" s="51">
        <v>0</v>
      </c>
      <c r="G486" s="51">
        <v>0</v>
      </c>
      <c r="H486" s="51">
        <v>0</v>
      </c>
      <c r="I486" s="51">
        <v>0</v>
      </c>
      <c r="J486" s="51">
        <v>0</v>
      </c>
      <c r="K486" s="51">
        <v>0</v>
      </c>
      <c r="L486" s="51">
        <v>0</v>
      </c>
      <c r="M486" s="51">
        <v>0</v>
      </c>
      <c r="N486" s="51">
        <v>0</v>
      </c>
      <c r="O486" s="51">
        <v>0</v>
      </c>
      <c r="P486" s="51">
        <v>-131432278.5</v>
      </c>
      <c r="Q486" s="51">
        <v>-131432278.5</v>
      </c>
      <c r="R486" s="51">
        <v>-74301634.010000005</v>
      </c>
      <c r="S486" s="51">
        <v>-74301634.010000005</v>
      </c>
      <c r="T486" s="51">
        <v>-72439600.010000005</v>
      </c>
      <c r="U486" s="51">
        <v>-71818920.010000005</v>
      </c>
      <c r="V486" s="51">
        <v>-71198241.010000005</v>
      </c>
      <c r="W486" s="51">
        <v>-72086876.010000005</v>
      </c>
      <c r="X486" s="51">
        <v>-71466198.010000005</v>
      </c>
      <c r="Y486" s="51">
        <v>-70845519.010000005</v>
      </c>
      <c r="Z486" s="51">
        <v>-70979496.010000005</v>
      </c>
      <c r="AA486" s="51">
        <v>-70358819.010000005</v>
      </c>
      <c r="AB486" s="51">
        <v>-69738140.010000005</v>
      </c>
      <c r="AC486" s="51">
        <v>-73773158.010000005</v>
      </c>
      <c r="AD486" s="51">
        <v>-73773158.010000005</v>
      </c>
      <c r="AE486" s="51">
        <v>-73318683.010000005</v>
      </c>
      <c r="AF486" s="51">
        <v>-72973591.010000005</v>
      </c>
      <c r="AG486" s="51">
        <v>-72955390.010000005</v>
      </c>
      <c r="AH486" s="51">
        <v>-72552553.010000005</v>
      </c>
      <c r="AI486" s="51">
        <v>-72075803.010000005</v>
      </c>
      <c r="AJ486" s="51">
        <v>-72117204.010000005</v>
      </c>
      <c r="AK486" s="51">
        <v>-71629869.010000005</v>
      </c>
      <c r="AL486" s="51">
        <v>-71127157.010000005</v>
      </c>
      <c r="AM486" s="51">
        <v>-71317729.010000005</v>
      </c>
      <c r="AN486" s="51">
        <v>-66892309.010000005</v>
      </c>
      <c r="AO486" s="51">
        <v>-62484254.009999998</v>
      </c>
      <c r="AP486" s="51">
        <v>-58293055.009999998</v>
      </c>
      <c r="AQ486" s="51">
        <v>-58293055.009999998</v>
      </c>
      <c r="AR486" s="51">
        <v>-58099647.009999998</v>
      </c>
      <c r="AS486" s="51">
        <v>-57933746.009999998</v>
      </c>
      <c r="AT486" s="51">
        <v>-57947566.009999998</v>
      </c>
      <c r="AU486" s="51">
        <v>-57763804.009999998</v>
      </c>
      <c r="AV486" s="51">
        <v>-57568295.009999998</v>
      </c>
      <c r="AW486" s="51">
        <v>-57598866.009999998</v>
      </c>
      <c r="AX486" s="51">
        <v>-57387873.009999998</v>
      </c>
      <c r="AY486" s="51">
        <v>-57175238.009999998</v>
      </c>
      <c r="AZ486" s="51">
        <v>-57203179.009999998</v>
      </c>
      <c r="BA486" s="51">
        <v>-56990956.009999998</v>
      </c>
      <c r="BB486" s="51">
        <v>-56799784.009999998</v>
      </c>
      <c r="BC486" s="51">
        <v>-56804670.009999998</v>
      </c>
      <c r="BD486" s="51">
        <v>-56804670.009999998</v>
      </c>
      <c r="BE486" s="51">
        <v>-56804670.009999998</v>
      </c>
      <c r="BF486" s="51">
        <v>-56804670.009999998</v>
      </c>
      <c r="BG486" s="51">
        <v>-56804670.009999998</v>
      </c>
      <c r="BH486" s="51">
        <v>-56804670.009999998</v>
      </c>
      <c r="BI486" s="51">
        <v>-56804670.009999998</v>
      </c>
      <c r="BJ486" s="51">
        <v>-56804670.009999998</v>
      </c>
      <c r="BK486" s="51">
        <v>-56804670.009999998</v>
      </c>
      <c r="BL486" s="51">
        <v>-56804670.009999998</v>
      </c>
      <c r="BM486" s="51">
        <v>-56804670.009999998</v>
      </c>
      <c r="BN486" s="51">
        <v>-56804670.009999998</v>
      </c>
      <c r="BO486" s="51">
        <v>-56804670.009999998</v>
      </c>
      <c r="BP486" s="51">
        <v>-56804670.009999998</v>
      </c>
      <c r="BQ486" s="51">
        <v>-56804670.009999998</v>
      </c>
      <c r="BR486" s="51">
        <v>-56804670.009999998</v>
      </c>
      <c r="BS486" s="51">
        <v>-56804670.009999998</v>
      </c>
      <c r="BT486" s="51">
        <v>-56804670.009999998</v>
      </c>
      <c r="BU486" s="51">
        <v>-56804670.009999998</v>
      </c>
      <c r="BV486" s="51">
        <v>-56804670.009999998</v>
      </c>
      <c r="BW486" s="51">
        <v>-56804670.009999998</v>
      </c>
      <c r="BX486" s="51">
        <v>-56804670.009999998</v>
      </c>
      <c r="BY486" s="51">
        <v>-56804670.009999998</v>
      </c>
      <c r="BZ486" s="51">
        <v>-56804670.009999998</v>
      </c>
      <c r="CA486" s="51">
        <v>-56804670.009999998</v>
      </c>
      <c r="CB486" s="51">
        <v>-56804670.009999998</v>
      </c>
      <c r="CC486" s="51">
        <v>-56804670.009999998</v>
      </c>
      <c r="CD486" s="51">
        <v>-56804670.009999998</v>
      </c>
    </row>
    <row r="487" spans="1:82" hidden="1" x14ac:dyDescent="0.2">
      <c r="A487" s="50" t="s">
        <v>418</v>
      </c>
      <c r="B487" s="50" t="s">
        <v>144</v>
      </c>
      <c r="C487" s="50" t="s">
        <v>215</v>
      </c>
      <c r="D487" s="50" t="s">
        <v>961</v>
      </c>
      <c r="E487" s="51">
        <v>410264573</v>
      </c>
      <c r="F487" s="51">
        <v>409942168</v>
      </c>
      <c r="G487" s="51">
        <v>415781385</v>
      </c>
      <c r="H487" s="51">
        <v>417223766</v>
      </c>
      <c r="I487" s="51">
        <v>418283011</v>
      </c>
      <c r="J487" s="51">
        <v>415945801</v>
      </c>
      <c r="K487" s="51">
        <v>416719903</v>
      </c>
      <c r="L487" s="51">
        <v>416796872</v>
      </c>
      <c r="M487" s="51">
        <v>413155667</v>
      </c>
      <c r="N487" s="51">
        <v>413628396</v>
      </c>
      <c r="O487" s="51">
        <v>415394080</v>
      </c>
      <c r="P487" s="51">
        <v>455528120.97000003</v>
      </c>
      <c r="Q487" s="51">
        <v>455528120.97000003</v>
      </c>
      <c r="R487" s="51">
        <v>456674799.74000001</v>
      </c>
      <c r="S487" s="51">
        <v>455940508.74000001</v>
      </c>
      <c r="T487" s="51">
        <v>452012738.05000001</v>
      </c>
      <c r="U487" s="51">
        <v>451665185.05000001</v>
      </c>
      <c r="V487" s="51">
        <v>456356853.05000001</v>
      </c>
      <c r="W487" s="51">
        <v>445227758.05000001</v>
      </c>
      <c r="X487" s="51">
        <v>445941318.05000001</v>
      </c>
      <c r="Y487" s="51">
        <v>440900703.05000001</v>
      </c>
      <c r="Z487" s="51">
        <v>432160237.05000001</v>
      </c>
      <c r="AA487" s="51">
        <v>430407611.05000001</v>
      </c>
      <c r="AB487" s="51">
        <v>428174306.05000001</v>
      </c>
      <c r="AC487" s="51">
        <v>425807980.05000001</v>
      </c>
      <c r="AD487" s="51">
        <v>425807980.05000001</v>
      </c>
      <c r="AE487" s="51">
        <v>425839380.05000001</v>
      </c>
      <c r="AF487" s="51">
        <v>424764454.05000001</v>
      </c>
      <c r="AG487" s="51">
        <v>424535291.05000001</v>
      </c>
      <c r="AH487" s="51">
        <v>423969096.05000001</v>
      </c>
      <c r="AI487" s="51">
        <v>432781075.05000001</v>
      </c>
      <c r="AJ487" s="51">
        <v>436672785.05000001</v>
      </c>
      <c r="AK487" s="51">
        <v>432961905.04999989</v>
      </c>
      <c r="AL487" s="51">
        <v>431420102.05000001</v>
      </c>
      <c r="AM487" s="51">
        <v>444712504.05000001</v>
      </c>
      <c r="AN487" s="51">
        <v>445632316.05000001</v>
      </c>
      <c r="AO487" s="51">
        <v>437953028.05000001</v>
      </c>
      <c r="AP487" s="51">
        <v>443355743.05000001</v>
      </c>
      <c r="AQ487" s="51">
        <v>443355743.05000001</v>
      </c>
      <c r="AR487" s="51">
        <v>443909148.05000001</v>
      </c>
      <c r="AS487" s="51">
        <v>446530223.05000001</v>
      </c>
      <c r="AT487" s="51">
        <v>442990760.05000001</v>
      </c>
      <c r="AU487" s="51">
        <v>443917361.05000001</v>
      </c>
      <c r="AV487" s="51">
        <v>445799009.05000001</v>
      </c>
      <c r="AW487" s="51">
        <v>448451228.05000001</v>
      </c>
      <c r="AX487" s="51">
        <v>449590568.05000001</v>
      </c>
      <c r="AY487" s="51">
        <v>451502096.05000001</v>
      </c>
      <c r="AZ487" s="51">
        <v>444970634.05000001</v>
      </c>
      <c r="BA487" s="51">
        <v>445294986.05000001</v>
      </c>
      <c r="BB487" s="51">
        <v>443920308.05000001</v>
      </c>
      <c r="BC487" s="51">
        <v>452994335.05000001</v>
      </c>
      <c r="BD487" s="51">
        <v>452994335.05000001</v>
      </c>
      <c r="BE487" s="51">
        <v>442966255.56136572</v>
      </c>
      <c r="BF487" s="51">
        <v>442273214.44772857</v>
      </c>
      <c r="BG487" s="51">
        <v>435796613.4999103</v>
      </c>
      <c r="BH487" s="51">
        <v>436187940.00738049</v>
      </c>
      <c r="BI487" s="51">
        <v>437557112.84613436</v>
      </c>
      <c r="BJ487" s="51">
        <v>438505103.42989975</v>
      </c>
      <c r="BK487" s="51">
        <v>439560163.20514381</v>
      </c>
      <c r="BL487" s="51">
        <v>440429166.96849102</v>
      </c>
      <c r="BM487" s="51">
        <v>440338057.92626905</v>
      </c>
      <c r="BN487" s="51">
        <v>441258191.98642522</v>
      </c>
      <c r="BO487" s="51">
        <v>442199547.20437306</v>
      </c>
      <c r="BP487" s="51">
        <v>443009305.3424415</v>
      </c>
      <c r="BQ487" s="51">
        <v>443009305.3424415</v>
      </c>
      <c r="BR487" s="51">
        <v>450843783.76078755</v>
      </c>
      <c r="BS487" s="51">
        <v>450758771.23547083</v>
      </c>
      <c r="BT487" s="51">
        <v>446127750.85270667</v>
      </c>
      <c r="BU487" s="51">
        <v>447269863.23721206</v>
      </c>
      <c r="BV487" s="51">
        <v>448976992.86790544</v>
      </c>
      <c r="BW487" s="51">
        <v>449535990.15117216</v>
      </c>
      <c r="BX487" s="51">
        <v>450077658.28809571</v>
      </c>
      <c r="BY487" s="51">
        <v>449825987.16958392</v>
      </c>
      <c r="BZ487" s="51">
        <v>448683293.85467273</v>
      </c>
      <c r="CA487" s="51">
        <v>448219036.78372622</v>
      </c>
      <c r="CB487" s="51">
        <v>446889697.5933671</v>
      </c>
      <c r="CC487" s="51">
        <v>444617378.23115802</v>
      </c>
      <c r="CD487" s="51">
        <v>444617378.23115802</v>
      </c>
    </row>
    <row r="488" spans="1:82" hidden="1" x14ac:dyDescent="0.2">
      <c r="A488" s="50" t="s">
        <v>418</v>
      </c>
      <c r="B488" s="50" t="s">
        <v>144</v>
      </c>
      <c r="C488" s="50" t="s">
        <v>215</v>
      </c>
      <c r="D488" s="50" t="s">
        <v>962</v>
      </c>
      <c r="E488" s="51">
        <v>-954517085</v>
      </c>
      <c r="F488" s="51">
        <v>-962496544</v>
      </c>
      <c r="G488" s="51">
        <v>-967364511</v>
      </c>
      <c r="H488" s="51">
        <v>-975257725</v>
      </c>
      <c r="I488" s="51">
        <v>-983180066</v>
      </c>
      <c r="J488" s="51">
        <v>-990754255</v>
      </c>
      <c r="K488" s="51">
        <v>-999796055</v>
      </c>
      <c r="L488" s="51">
        <v>-1008336665</v>
      </c>
      <c r="M488" s="51">
        <v>-1072043625</v>
      </c>
      <c r="N488" s="51">
        <v>-1075548355</v>
      </c>
      <c r="O488" s="51">
        <v>-1083437427</v>
      </c>
      <c r="P488" s="51">
        <v>-1160224562.0999999</v>
      </c>
      <c r="Q488" s="51">
        <v>-1160224562.0999999</v>
      </c>
      <c r="R488" s="51">
        <v>-1168418640.53</v>
      </c>
      <c r="S488" s="51">
        <v>-1177354403.53</v>
      </c>
      <c r="T488" s="51">
        <v>-1192079895.53</v>
      </c>
      <c r="U488" s="51">
        <v>-1199669414.53</v>
      </c>
      <c r="V488" s="51">
        <v>-1208677171.53</v>
      </c>
      <c r="W488" s="51">
        <v>-1217500336.53</v>
      </c>
      <c r="X488" s="51">
        <v>-1226941684.53</v>
      </c>
      <c r="Y488" s="51">
        <v>-1234980304.53</v>
      </c>
      <c r="Z488" s="51">
        <v>-1215523837.53</v>
      </c>
      <c r="AA488" s="51">
        <v>-1226772335.53</v>
      </c>
      <c r="AB488" s="51">
        <v>-1237585847.53</v>
      </c>
      <c r="AC488" s="51">
        <v>-1245619264.53</v>
      </c>
      <c r="AD488" s="51">
        <v>-1245619264.53</v>
      </c>
      <c r="AE488" s="51">
        <v>-1254481608.53</v>
      </c>
      <c r="AF488" s="51">
        <v>-1264201867.53</v>
      </c>
      <c r="AG488" s="51">
        <v>-1277532328.53</v>
      </c>
      <c r="AH488" s="51">
        <v>-1286348688.53</v>
      </c>
      <c r="AI488" s="51">
        <v>-1295997631.53</v>
      </c>
      <c r="AJ488" s="51">
        <v>-1308940641.53</v>
      </c>
      <c r="AK488" s="51">
        <v>-1319536420.53</v>
      </c>
      <c r="AL488" s="51">
        <v>-1330267681.53</v>
      </c>
      <c r="AM488" s="51">
        <v>-1319649979.53</v>
      </c>
      <c r="AN488" s="51">
        <v>-1333183038.53</v>
      </c>
      <c r="AO488" s="51">
        <v>-1346990027.53</v>
      </c>
      <c r="AP488" s="51">
        <v>-1357917069.53</v>
      </c>
      <c r="AQ488" s="51">
        <v>-1357917069.53</v>
      </c>
      <c r="AR488" s="51">
        <v>-1368416513.53</v>
      </c>
      <c r="AS488" s="51">
        <v>-1379460920.53</v>
      </c>
      <c r="AT488" s="51">
        <v>-1393480810.53</v>
      </c>
      <c r="AU488" s="51">
        <v>-1404768232.53</v>
      </c>
      <c r="AV488" s="51">
        <v>-1416497887.53</v>
      </c>
      <c r="AW488" s="51">
        <v>-1431215170.53</v>
      </c>
      <c r="AX488" s="51">
        <v>-1441042212.53</v>
      </c>
      <c r="AY488" s="51">
        <v>-1452614904.53</v>
      </c>
      <c r="AZ488" s="51">
        <v>-1466840913.53</v>
      </c>
      <c r="BA488" s="51">
        <v>-1478503520.53</v>
      </c>
      <c r="BB488" s="51">
        <v>-1493303243.53</v>
      </c>
      <c r="BC488" s="51">
        <v>-1475330074.53</v>
      </c>
      <c r="BD488" s="51">
        <v>-1475330074.53</v>
      </c>
      <c r="BE488" s="51">
        <v>-1487477359.7985468</v>
      </c>
      <c r="BF488" s="51">
        <v>-1499154089.8044426</v>
      </c>
      <c r="BG488" s="51">
        <v>-1510826881.6597829</v>
      </c>
      <c r="BH488" s="51">
        <v>-1522466466.2226474</v>
      </c>
      <c r="BI488" s="51">
        <v>-1534033300.536061</v>
      </c>
      <c r="BJ488" s="51">
        <v>-1545374428.3547964</v>
      </c>
      <c r="BK488" s="51">
        <v>-1556533305.5907881</v>
      </c>
      <c r="BL488" s="51">
        <v>-1567665025.4819393</v>
      </c>
      <c r="BM488" s="51">
        <v>-1578915620.4321659</v>
      </c>
      <c r="BN488" s="51">
        <v>-1589930274.0781329</v>
      </c>
      <c r="BO488" s="51">
        <v>-1600875427.7336087</v>
      </c>
      <c r="BP488" s="51">
        <v>-1610199867.9661751</v>
      </c>
      <c r="BQ488" s="51">
        <v>-1610199867.9661751</v>
      </c>
      <c r="BR488" s="51">
        <v>-1621921409.2951531</v>
      </c>
      <c r="BS488" s="51">
        <v>-1633657584.5976839</v>
      </c>
      <c r="BT488" s="51">
        <v>-1645320073.3487656</v>
      </c>
      <c r="BU488" s="51">
        <v>-1656971813.315661</v>
      </c>
      <c r="BV488" s="51">
        <v>-1668542389.2956748</v>
      </c>
      <c r="BW488" s="51">
        <v>-1679977126.2555761</v>
      </c>
      <c r="BX488" s="51">
        <v>-1691341617.6021249</v>
      </c>
      <c r="BY488" s="51">
        <v>-1702639979.5411448</v>
      </c>
      <c r="BZ488" s="51">
        <v>-1713920346.4594963</v>
      </c>
      <c r="CA488" s="51">
        <v>-1725283781.0389578</v>
      </c>
      <c r="CB488" s="51">
        <v>-1736457337.0059376</v>
      </c>
      <c r="CC488" s="51">
        <v>-1745414344.0942199</v>
      </c>
      <c r="CD488" s="51">
        <v>-1745414344.0942199</v>
      </c>
    </row>
    <row r="489" spans="1:82" hidden="1" x14ac:dyDescent="0.2">
      <c r="A489" s="50" t="s">
        <v>418</v>
      </c>
      <c r="B489" s="50" t="s">
        <v>144</v>
      </c>
      <c r="C489" s="50" t="s">
        <v>215</v>
      </c>
      <c r="D489" s="50" t="s">
        <v>963</v>
      </c>
      <c r="E489" s="51">
        <v>-342049668</v>
      </c>
      <c r="F489" s="51">
        <v>-342201377</v>
      </c>
      <c r="G489" s="51">
        <v>-352871010</v>
      </c>
      <c r="H489" s="51">
        <v>-352743894</v>
      </c>
      <c r="I489" s="51">
        <v>-351972495</v>
      </c>
      <c r="J489" s="51">
        <v>-350752378</v>
      </c>
      <c r="K489" s="51">
        <v>-346758820</v>
      </c>
      <c r="L489" s="51">
        <v>-341676675</v>
      </c>
      <c r="M489" s="51">
        <v>-272959141</v>
      </c>
      <c r="N489" s="51">
        <v>-268975455</v>
      </c>
      <c r="O489" s="51">
        <v>-267394107</v>
      </c>
      <c r="P489" s="51">
        <v>-328906626.41000003</v>
      </c>
      <c r="Q489" s="51">
        <v>-328906626.41000003</v>
      </c>
      <c r="R489" s="51">
        <v>-322443085.05000001</v>
      </c>
      <c r="S489" s="51">
        <v>-322968774.04000002</v>
      </c>
      <c r="T489" s="51">
        <v>-333530095.88999999</v>
      </c>
      <c r="U489" s="51">
        <v>-333253561.88999999</v>
      </c>
      <c r="V489" s="51">
        <v>-330288217.88999999</v>
      </c>
      <c r="W489" s="51">
        <v>-315074118.88999999</v>
      </c>
      <c r="X489" s="51">
        <v>-307304935.88999999</v>
      </c>
      <c r="Y489" s="51">
        <v>-298654284.88999999</v>
      </c>
      <c r="Z489" s="51">
        <v>-320943483.88999999</v>
      </c>
      <c r="AA489" s="51">
        <v>-308800175.88999999</v>
      </c>
      <c r="AB489" s="51">
        <v>-307066197.88999999</v>
      </c>
      <c r="AC489" s="51">
        <v>-306282979.88999999</v>
      </c>
      <c r="AD489" s="51">
        <v>-306282979.88999999</v>
      </c>
      <c r="AE489" s="51">
        <v>-311597403.88999999</v>
      </c>
      <c r="AF489" s="51">
        <v>-313774230.88999999</v>
      </c>
      <c r="AG489" s="51">
        <v>-313262327.88999999</v>
      </c>
      <c r="AH489" s="51">
        <v>-312749829.88999999</v>
      </c>
      <c r="AI489" s="51">
        <v>-321066946.88999999</v>
      </c>
      <c r="AJ489" s="51">
        <v>-319480052.88999999</v>
      </c>
      <c r="AK489" s="51">
        <v>-313354590.88999999</v>
      </c>
      <c r="AL489" s="51">
        <v>-307008891.88999999</v>
      </c>
      <c r="AM489" s="51">
        <v>-342889504.88999999</v>
      </c>
      <c r="AN489" s="51">
        <v>-337287954.88999999</v>
      </c>
      <c r="AO489" s="51">
        <v>-344032923.88999999</v>
      </c>
      <c r="AP489" s="51">
        <v>-374592187.88999999</v>
      </c>
      <c r="AQ489" s="51">
        <v>-374592187.88999999</v>
      </c>
      <c r="AR489" s="51">
        <v>-382889741.88999999</v>
      </c>
      <c r="AS489" s="51">
        <v>-391072740.88999999</v>
      </c>
      <c r="AT489" s="51">
        <v>-396144211.88999999</v>
      </c>
      <c r="AU489" s="51">
        <v>-399366640.88999999</v>
      </c>
      <c r="AV489" s="51">
        <v>-398664309.88999999</v>
      </c>
      <c r="AW489" s="51">
        <v>-398613281.88999999</v>
      </c>
      <c r="AX489" s="51">
        <v>-398458713.88999999</v>
      </c>
      <c r="AY489" s="51">
        <v>-398227085.88999999</v>
      </c>
      <c r="AZ489" s="51">
        <v>-397682881.88999999</v>
      </c>
      <c r="BA489" s="51">
        <v>-404043652.88999999</v>
      </c>
      <c r="BB489" s="51">
        <v>-415923869.88999999</v>
      </c>
      <c r="BC489" s="51">
        <v>-479959905.88999999</v>
      </c>
      <c r="BD489" s="51">
        <v>-479959905.88999999</v>
      </c>
      <c r="BE489" s="51">
        <v>-494519222.41233283</v>
      </c>
      <c r="BF489" s="51">
        <v>-516695204.49010134</v>
      </c>
      <c r="BG489" s="51">
        <v>-540039637.03992844</v>
      </c>
      <c r="BH489" s="51">
        <v>-561034258.73903358</v>
      </c>
      <c r="BI489" s="51">
        <v>-584162154.39850271</v>
      </c>
      <c r="BJ489" s="51">
        <v>-610455211.44011641</v>
      </c>
      <c r="BK489" s="51">
        <v>-637639362.5340029</v>
      </c>
      <c r="BL489" s="51">
        <v>-665407391.17039084</v>
      </c>
      <c r="BM489" s="51">
        <v>-674043108.56299925</v>
      </c>
      <c r="BN489" s="51">
        <v>-698733977.70785522</v>
      </c>
      <c r="BO489" s="51">
        <v>-727075502.36680591</v>
      </c>
      <c r="BP489" s="51">
        <v>-496062321.48592734</v>
      </c>
      <c r="BQ489" s="51">
        <v>-496062321.48592734</v>
      </c>
      <c r="BR489" s="51">
        <v>-508471518.61350077</v>
      </c>
      <c r="BS489" s="51">
        <v>-512479399.59562284</v>
      </c>
      <c r="BT489" s="51">
        <v>-543384622.74277425</v>
      </c>
      <c r="BU489" s="51">
        <v>-542005900.26490188</v>
      </c>
      <c r="BV489" s="51">
        <v>-539587269.93676198</v>
      </c>
      <c r="BW489" s="51">
        <v>-531455508.30934113</v>
      </c>
      <c r="BX489" s="51">
        <v>-522712602.04850918</v>
      </c>
      <c r="BY489" s="51">
        <v>-514284056.9866944</v>
      </c>
      <c r="BZ489" s="51">
        <v>-482688900.9545455</v>
      </c>
      <c r="CA489" s="51">
        <v>-472477716.26237977</v>
      </c>
      <c r="CB489" s="51">
        <v>-469737847.67619848</v>
      </c>
      <c r="CC489" s="51">
        <v>-470762146.31898582</v>
      </c>
      <c r="CD489" s="51">
        <v>-470762146.31898582</v>
      </c>
    </row>
    <row r="490" spans="1:82" hidden="1" x14ac:dyDescent="0.2">
      <c r="A490" s="50" t="s">
        <v>418</v>
      </c>
      <c r="B490" s="50" t="s">
        <v>144</v>
      </c>
      <c r="C490" s="50" t="s">
        <v>964</v>
      </c>
      <c r="D490" s="50" t="s">
        <v>965</v>
      </c>
      <c r="E490" s="51">
        <v>0</v>
      </c>
      <c r="F490" s="51">
        <v>0</v>
      </c>
      <c r="G490" s="51">
        <v>0</v>
      </c>
      <c r="H490" s="51">
        <v>0</v>
      </c>
      <c r="I490" s="51">
        <v>0</v>
      </c>
      <c r="J490" s="51">
        <v>0</v>
      </c>
      <c r="K490" s="51">
        <v>0</v>
      </c>
      <c r="L490" s="51">
        <v>0</v>
      </c>
      <c r="M490" s="51">
        <v>0</v>
      </c>
      <c r="N490" s="51">
        <v>0</v>
      </c>
      <c r="O490" s="51">
        <v>0</v>
      </c>
      <c r="P490" s="51">
        <v>-20598450.98</v>
      </c>
      <c r="Q490" s="51">
        <v>-20598450.98</v>
      </c>
      <c r="R490" s="51">
        <v>-20579714.98</v>
      </c>
      <c r="S490" s="51">
        <v>-20579714.98</v>
      </c>
      <c r="T490" s="51">
        <v>-20272751.98</v>
      </c>
      <c r="U490" s="51">
        <v>-20170431.98</v>
      </c>
      <c r="V490" s="51">
        <v>-20068110.98</v>
      </c>
      <c r="W490" s="51">
        <v>-19965898.98</v>
      </c>
      <c r="X490" s="51">
        <v>-19863578.98</v>
      </c>
      <c r="Y490" s="51">
        <v>-19761257.98</v>
      </c>
      <c r="Z490" s="51">
        <v>-19658991.98</v>
      </c>
      <c r="AA490" s="51">
        <v>-19556670.98</v>
      </c>
      <c r="AB490" s="51">
        <v>-19454349.98</v>
      </c>
      <c r="AC490" s="51">
        <v>-20446075.98</v>
      </c>
      <c r="AD490" s="51">
        <v>-20446075.98</v>
      </c>
      <c r="AE490" s="51">
        <v>-20370527.98</v>
      </c>
      <c r="AF490" s="51">
        <v>-20294980.98</v>
      </c>
      <c r="AG490" s="51">
        <v>-20219432.98</v>
      </c>
      <c r="AH490" s="51">
        <v>-20141999.98</v>
      </c>
      <c r="AI490" s="51">
        <v>-20064564.98</v>
      </c>
      <c r="AJ490" s="51">
        <v>-19987131.98</v>
      </c>
      <c r="AK490" s="51">
        <v>-19918582.98</v>
      </c>
      <c r="AL490" s="51">
        <v>-19850033.98</v>
      </c>
      <c r="AM490" s="51">
        <v>-19765558.98</v>
      </c>
      <c r="AN490" s="51">
        <v>-18580438.98</v>
      </c>
      <c r="AO490" s="51">
        <v>-17395320.98</v>
      </c>
      <c r="AP490" s="51">
        <v>-16155797.98</v>
      </c>
      <c r="AQ490" s="51">
        <v>-16155797.98</v>
      </c>
      <c r="AR490" s="51">
        <v>-16123880.98</v>
      </c>
      <c r="AS490" s="51">
        <v>-16091963.98</v>
      </c>
      <c r="AT490" s="51">
        <v>-16060045.98</v>
      </c>
      <c r="AU490" s="51">
        <v>-16028128.98</v>
      </c>
      <c r="AV490" s="51">
        <v>-15996211.98</v>
      </c>
      <c r="AW490" s="51">
        <v>-15963404.98</v>
      </c>
      <c r="AX490" s="51">
        <v>-15930597.98</v>
      </c>
      <c r="AY490" s="51">
        <v>-15897790.98</v>
      </c>
      <c r="AZ490" s="51">
        <v>-15853741.98</v>
      </c>
      <c r="BA490" s="51">
        <v>-15820934.98</v>
      </c>
      <c r="BB490" s="51">
        <v>-15788128.98</v>
      </c>
      <c r="BC490" s="51">
        <v>-15743295.98</v>
      </c>
      <c r="BD490" s="51">
        <v>-15743295.98</v>
      </c>
      <c r="BE490" s="51">
        <v>-15743295.98</v>
      </c>
      <c r="BF490" s="51">
        <v>-15743295.98</v>
      </c>
      <c r="BG490" s="51">
        <v>-15743295.98</v>
      </c>
      <c r="BH490" s="51">
        <v>-15743295.98</v>
      </c>
      <c r="BI490" s="51">
        <v>-15743295.98</v>
      </c>
      <c r="BJ490" s="51">
        <v>-15743295.98</v>
      </c>
      <c r="BK490" s="51">
        <v>-15743295.98</v>
      </c>
      <c r="BL490" s="51">
        <v>-15743295.98</v>
      </c>
      <c r="BM490" s="51">
        <v>-15743295.98</v>
      </c>
      <c r="BN490" s="51">
        <v>-15743295.98</v>
      </c>
      <c r="BO490" s="51">
        <v>-15743295.98</v>
      </c>
      <c r="BP490" s="51">
        <v>-15743295.98</v>
      </c>
      <c r="BQ490" s="51">
        <v>-15743295.98</v>
      </c>
      <c r="BR490" s="51">
        <v>-15743295.98</v>
      </c>
      <c r="BS490" s="51">
        <v>-15743295.98</v>
      </c>
      <c r="BT490" s="51">
        <v>-15743295.98</v>
      </c>
      <c r="BU490" s="51">
        <v>-15743295.98</v>
      </c>
      <c r="BV490" s="51">
        <v>-15743295.98</v>
      </c>
      <c r="BW490" s="51">
        <v>-15743295.98</v>
      </c>
      <c r="BX490" s="51">
        <v>-15743295.98</v>
      </c>
      <c r="BY490" s="51">
        <v>-15743295.98</v>
      </c>
      <c r="BZ490" s="51">
        <v>-15743295.98</v>
      </c>
      <c r="CA490" s="51">
        <v>-15743295.98</v>
      </c>
      <c r="CB490" s="51">
        <v>-15743295.98</v>
      </c>
      <c r="CC490" s="51">
        <v>-15743295.98</v>
      </c>
      <c r="CD490" s="51">
        <v>-15743295.98</v>
      </c>
    </row>
    <row r="491" spans="1:82" hidden="1" x14ac:dyDescent="0.2">
      <c r="A491" s="50" t="s">
        <v>418</v>
      </c>
      <c r="B491" s="50" t="s">
        <v>144</v>
      </c>
      <c r="C491" s="50" t="s">
        <v>966</v>
      </c>
      <c r="D491" s="50" t="s">
        <v>967</v>
      </c>
      <c r="E491" s="51">
        <v>-219597552.5</v>
      </c>
      <c r="F491" s="51">
        <v>-221775262.5</v>
      </c>
      <c r="G491" s="51">
        <v>-326910822.5</v>
      </c>
      <c r="H491" s="51">
        <v>-326083667.5</v>
      </c>
      <c r="I491" s="51">
        <v>-329606484.5</v>
      </c>
      <c r="J491" s="51">
        <v>-328573655.5</v>
      </c>
      <c r="K491" s="51">
        <v>-327542899.5</v>
      </c>
      <c r="L491" s="51">
        <v>-328550835.5</v>
      </c>
      <c r="M491" s="51">
        <v>-327763503.5</v>
      </c>
      <c r="N491" s="51">
        <v>-327153155.50999999</v>
      </c>
      <c r="O491" s="51">
        <v>-326125926.50999999</v>
      </c>
      <c r="P491" s="51">
        <v>-326738103.86000001</v>
      </c>
      <c r="Q491" s="51">
        <v>-326738103.86000001</v>
      </c>
      <c r="R491" s="51">
        <v>-426546678.86000001</v>
      </c>
      <c r="S491" s="51">
        <v>-425212400.86000001</v>
      </c>
      <c r="T491" s="51">
        <v>-423881471.86000001</v>
      </c>
      <c r="U491" s="51">
        <v>-422796713.86000001</v>
      </c>
      <c r="V491" s="51">
        <v>-421743420.86000001</v>
      </c>
      <c r="W491" s="51">
        <v>-420431636.86000001</v>
      </c>
      <c r="X491" s="51">
        <v>-419105718.86000001</v>
      </c>
      <c r="Y491" s="51">
        <v>-417797422.86000001</v>
      </c>
      <c r="Z491" s="51">
        <v>-416692436.86000001</v>
      </c>
      <c r="AA491" s="51">
        <v>-415593059.86000001</v>
      </c>
      <c r="AB491" s="51">
        <v>-414328179.86000001</v>
      </c>
      <c r="AC491" s="51">
        <v>-413014880.86000001</v>
      </c>
      <c r="AD491" s="51">
        <v>-413014880.86000001</v>
      </c>
      <c r="AE491" s="51">
        <v>-541780662.86000001</v>
      </c>
      <c r="AF491" s="51">
        <v>-540122698.86000001</v>
      </c>
      <c r="AG491" s="51">
        <v>-538541539.86000001</v>
      </c>
      <c r="AH491" s="51">
        <v>-663255912.86000001</v>
      </c>
      <c r="AI491" s="51">
        <v>-661238461.86000001</v>
      </c>
      <c r="AJ491" s="51">
        <v>-659221010.86000001</v>
      </c>
      <c r="AK491" s="51">
        <v>-657224035.86000001</v>
      </c>
      <c r="AL491" s="51">
        <v>-655337769.86000001</v>
      </c>
      <c r="AM491" s="51">
        <v>-653607456.86000001</v>
      </c>
      <c r="AN491" s="51">
        <v>-651636804.86000001</v>
      </c>
      <c r="AO491" s="51">
        <v>-650246400.86000001</v>
      </c>
      <c r="AP491" s="51">
        <v>-753480870.86000001</v>
      </c>
      <c r="AQ491" s="51">
        <v>-753480870.86000001</v>
      </c>
      <c r="AR491" s="51">
        <v>-751203469.86000001</v>
      </c>
      <c r="AS491" s="51">
        <v>-770159835.86000001</v>
      </c>
      <c r="AT491" s="51">
        <v>-832930743.86000001</v>
      </c>
      <c r="AU491" s="51">
        <v>-852703015.86000001</v>
      </c>
      <c r="AV491" s="51">
        <v>-915709789.86000001</v>
      </c>
      <c r="AW491" s="51">
        <v>-934261159.86000001</v>
      </c>
      <c r="AX491" s="51">
        <v>-931913633.86000001</v>
      </c>
      <c r="AY491" s="51">
        <v>-929614479.86000001</v>
      </c>
      <c r="AZ491" s="51">
        <v>-923549926.86000001</v>
      </c>
      <c r="BA491" s="51">
        <v>-920866718.86000001</v>
      </c>
      <c r="BB491" s="51">
        <v>-918083868.86000001</v>
      </c>
      <c r="BC491" s="51">
        <v>-1054391784.86</v>
      </c>
      <c r="BD491" s="51">
        <v>-1054391784.86</v>
      </c>
      <c r="BE491" s="51">
        <v>-1189233457.4652758</v>
      </c>
      <c r="BF491" s="51">
        <v>-1190186917.4516652</v>
      </c>
      <c r="BG491" s="51">
        <v>-1192084604.6616755</v>
      </c>
      <c r="BH491" s="51">
        <v>-1190497595.0269356</v>
      </c>
      <c r="BI491" s="51">
        <v>-1188792970.4525366</v>
      </c>
      <c r="BJ491" s="51">
        <v>-1187212999.7747138</v>
      </c>
      <c r="BK491" s="51">
        <v>-1185244374.1348481</v>
      </c>
      <c r="BL491" s="51">
        <v>-1183244194.2816222</v>
      </c>
      <c r="BM491" s="51">
        <v>-1181229595.8407123</v>
      </c>
      <c r="BN491" s="51">
        <v>-1179235030.0718467</v>
      </c>
      <c r="BO491" s="51">
        <v>-1177205835.4413533</v>
      </c>
      <c r="BP491" s="51">
        <v>-1241008545.6774075</v>
      </c>
      <c r="BQ491" s="51">
        <v>-1241008545.6774075</v>
      </c>
      <c r="BR491" s="51">
        <v>-1471986497.3686869</v>
      </c>
      <c r="BS491" s="51">
        <v>-1471128165.6276243</v>
      </c>
      <c r="BT491" s="51">
        <v>-1467958965.4148085</v>
      </c>
      <c r="BU491" s="51">
        <v>-1464824793.612633</v>
      </c>
      <c r="BV491" s="51">
        <v>-1533071970.4715948</v>
      </c>
      <c r="BW491" s="51">
        <v>-1529997993.9471819</v>
      </c>
      <c r="BX491" s="51">
        <v>-1524855488.9390473</v>
      </c>
      <c r="BY491" s="51">
        <v>-1521072908.4667711</v>
      </c>
      <c r="BZ491" s="51">
        <v>-1516989758.5260823</v>
      </c>
      <c r="CA491" s="51">
        <v>-1512906984.9448698</v>
      </c>
      <c r="CB491" s="51">
        <v>-1508824326.9911418</v>
      </c>
      <c r="CC491" s="51">
        <v>-1523675591.5664818</v>
      </c>
      <c r="CD491" s="51">
        <v>-1523675591.5664818</v>
      </c>
    </row>
    <row r="492" spans="1:82" hidden="1" x14ac:dyDescent="0.2">
      <c r="A492" s="50" t="s">
        <v>418</v>
      </c>
      <c r="B492" s="50" t="s">
        <v>144</v>
      </c>
      <c r="C492" s="50" t="s">
        <v>968</v>
      </c>
      <c r="D492" s="50" t="s">
        <v>969</v>
      </c>
      <c r="E492" s="51">
        <v>-5595644.1600000001</v>
      </c>
      <c r="F492" s="51">
        <v>-5595644.1600000001</v>
      </c>
      <c r="G492" s="51">
        <v>-5595644.1600000001</v>
      </c>
      <c r="H492" s="51">
        <v>-5595644.1600000001</v>
      </c>
      <c r="I492" s="51">
        <v>-5595644.1600000001</v>
      </c>
      <c r="J492" s="51">
        <v>-5595644.1600000001</v>
      </c>
      <c r="K492" s="51">
        <v>-11146376.16</v>
      </c>
      <c r="L492" s="51">
        <v>-11146376.16</v>
      </c>
      <c r="M492" s="51">
        <v>-11146376.16</v>
      </c>
      <c r="N492" s="51">
        <v>-11146376.16</v>
      </c>
      <c r="O492" s="51">
        <v>-11146376.16</v>
      </c>
      <c r="P492" s="51">
        <v>-11146376.16</v>
      </c>
      <c r="Q492" s="51">
        <v>-11146376.16</v>
      </c>
      <c r="R492" s="51">
        <v>-10543731.130000001</v>
      </c>
      <c r="S492" s="51">
        <v>-10543731.130000001</v>
      </c>
      <c r="T492" s="51">
        <v>-10543731.130000001</v>
      </c>
      <c r="U492" s="51">
        <v>-10543731.130000001</v>
      </c>
      <c r="V492" s="51">
        <v>-10543731.130000001</v>
      </c>
      <c r="W492" s="51">
        <v>-10451218.930000002</v>
      </c>
      <c r="X492" s="51">
        <v>-10358706.73</v>
      </c>
      <c r="Y492" s="51">
        <v>-10358706.73</v>
      </c>
      <c r="Z492" s="51">
        <v>-10358706.73</v>
      </c>
      <c r="AA492" s="51">
        <v>-10081170.130000001</v>
      </c>
      <c r="AB492" s="51">
        <v>-9988657.9300000016</v>
      </c>
      <c r="AC492" s="51">
        <v>-9896145.7300000004</v>
      </c>
      <c r="AD492" s="51">
        <v>-9896145.7300000004</v>
      </c>
      <c r="AE492" s="51">
        <v>-9200988.5</v>
      </c>
      <c r="AF492" s="51">
        <v>-9108476.3000000007</v>
      </c>
      <c r="AG492" s="51">
        <v>-9015964.0999999996</v>
      </c>
      <c r="AH492" s="51">
        <v>-8923451.9000000004</v>
      </c>
      <c r="AI492" s="51">
        <v>-8830939.6999999993</v>
      </c>
      <c r="AJ492" s="51">
        <v>-8738427.5</v>
      </c>
      <c r="AK492" s="51">
        <v>-8645915.3100000005</v>
      </c>
      <c r="AL492" s="51">
        <v>-8553403.1099999994</v>
      </c>
      <c r="AM492" s="51">
        <v>-8460890.9100000001</v>
      </c>
      <c r="AN492" s="51">
        <v>-8368378.71</v>
      </c>
      <c r="AO492" s="51">
        <v>-8275866.5099999998</v>
      </c>
      <c r="AP492" s="51">
        <v>-8734154.3099999987</v>
      </c>
      <c r="AQ492" s="51">
        <v>-8734154.3099999987</v>
      </c>
      <c r="AR492" s="51">
        <v>-8003897.0800000001</v>
      </c>
      <c r="AS492" s="51">
        <v>-7908684.8799999999</v>
      </c>
      <c r="AT492" s="51">
        <v>-7813472.6799999997</v>
      </c>
      <c r="AU492" s="51">
        <v>-7718260.4799999995</v>
      </c>
      <c r="AV492" s="51">
        <v>-7623048.2800000003</v>
      </c>
      <c r="AW492" s="51">
        <v>-7527836.0800000001</v>
      </c>
      <c r="AX492" s="51">
        <v>-7432623.8799999999</v>
      </c>
      <c r="AY492" s="51">
        <v>-7337411.6799999997</v>
      </c>
      <c r="AZ492" s="51">
        <v>-7242199.4799999995</v>
      </c>
      <c r="BA492" s="51">
        <v>-7146987.2800000003</v>
      </c>
      <c r="BB492" s="51">
        <v>-7051775.0800000001</v>
      </c>
      <c r="BC492" s="51">
        <v>-6956562.8799999999</v>
      </c>
      <c r="BD492" s="51">
        <v>-6956562.8799999999</v>
      </c>
      <c r="BE492" s="51">
        <v>-6258706</v>
      </c>
      <c r="BF492" s="51">
        <v>-6163493</v>
      </c>
      <c r="BG492" s="51">
        <v>-6068281</v>
      </c>
      <c r="BH492" s="51">
        <v>-5973069</v>
      </c>
      <c r="BI492" s="51">
        <v>-5877857</v>
      </c>
      <c r="BJ492" s="51">
        <v>-5782645</v>
      </c>
      <c r="BK492" s="51">
        <v>-5687432</v>
      </c>
      <c r="BL492" s="51">
        <v>-5592220</v>
      </c>
      <c r="BM492" s="51">
        <v>-5497008</v>
      </c>
      <c r="BN492" s="51">
        <v>-5401796</v>
      </c>
      <c r="BO492" s="51">
        <v>-5306584</v>
      </c>
      <c r="BP492" s="51">
        <v>-5211371</v>
      </c>
      <c r="BQ492" s="51">
        <v>-5211371</v>
      </c>
      <c r="BR492" s="51">
        <v>-4513514</v>
      </c>
      <c r="BS492" s="51">
        <v>-4418302</v>
      </c>
      <c r="BT492" s="51">
        <v>-4323090</v>
      </c>
      <c r="BU492" s="51">
        <v>-4227878</v>
      </c>
      <c r="BV492" s="51">
        <v>-4132665</v>
      </c>
      <c r="BW492" s="51">
        <v>-4037453</v>
      </c>
      <c r="BX492" s="51">
        <v>-3942241</v>
      </c>
      <c r="BY492" s="51">
        <v>-3847029</v>
      </c>
      <c r="BZ492" s="51">
        <v>-3751817</v>
      </c>
      <c r="CA492" s="51">
        <v>-3656604</v>
      </c>
      <c r="CB492" s="51">
        <v>-3561392</v>
      </c>
      <c r="CC492" s="51">
        <v>-3466180</v>
      </c>
      <c r="CD492" s="51">
        <v>-3466180</v>
      </c>
    </row>
    <row r="493" spans="1:82" hidden="1" x14ac:dyDescent="0.2">
      <c r="A493" s="50" t="s">
        <v>418</v>
      </c>
      <c r="B493" s="50" t="s">
        <v>144</v>
      </c>
      <c r="C493" s="50" t="s">
        <v>970</v>
      </c>
      <c r="D493" s="50" t="s">
        <v>971</v>
      </c>
      <c r="E493" s="51">
        <v>-395512.82</v>
      </c>
      <c r="F493" s="51">
        <v>-395512.82</v>
      </c>
      <c r="G493" s="51">
        <v>-395512.82</v>
      </c>
      <c r="H493" s="51">
        <v>-395512.82</v>
      </c>
      <c r="I493" s="51">
        <v>-395512.82</v>
      </c>
      <c r="J493" s="51">
        <v>-395512.82</v>
      </c>
      <c r="K493" s="51">
        <v>-395512.82</v>
      </c>
      <c r="L493" s="51">
        <v>-395512.82</v>
      </c>
      <c r="M493" s="51">
        <v>-395512.82</v>
      </c>
      <c r="N493" s="51">
        <v>-395512.82</v>
      </c>
      <c r="O493" s="51">
        <v>-395512.82</v>
      </c>
      <c r="P493" s="51">
        <v>0</v>
      </c>
      <c r="Q493" s="51">
        <v>0</v>
      </c>
      <c r="R493" s="51">
        <v>0</v>
      </c>
      <c r="S493" s="51">
        <v>0</v>
      </c>
      <c r="T493" s="51">
        <v>0</v>
      </c>
      <c r="U493" s="51">
        <v>0</v>
      </c>
      <c r="V493" s="51">
        <v>0</v>
      </c>
      <c r="W493" s="51">
        <v>0</v>
      </c>
      <c r="X493" s="51">
        <v>0</v>
      </c>
      <c r="Y493" s="51">
        <v>0</v>
      </c>
      <c r="Z493" s="51">
        <v>0</v>
      </c>
      <c r="AA493" s="51">
        <v>0</v>
      </c>
      <c r="AB493" s="51">
        <v>0</v>
      </c>
      <c r="AC493" s="51">
        <v>0</v>
      </c>
      <c r="AD493" s="51">
        <v>0</v>
      </c>
      <c r="AE493" s="51">
        <v>0</v>
      </c>
      <c r="AF493" s="51">
        <v>0</v>
      </c>
      <c r="AG493" s="51">
        <v>0</v>
      </c>
      <c r="AH493" s="51">
        <v>0</v>
      </c>
      <c r="AI493" s="51">
        <v>0</v>
      </c>
      <c r="AJ493" s="51">
        <v>0</v>
      </c>
      <c r="AK493" s="51">
        <v>0</v>
      </c>
      <c r="AL493" s="51">
        <v>0</v>
      </c>
      <c r="AM493" s="51">
        <v>0</v>
      </c>
      <c r="AN493" s="51">
        <v>0</v>
      </c>
      <c r="AO493" s="51">
        <v>0</v>
      </c>
      <c r="AP493" s="51">
        <v>0</v>
      </c>
      <c r="AQ493" s="51">
        <v>0</v>
      </c>
      <c r="AR493" s="51">
        <v>0</v>
      </c>
      <c r="AS493" s="51">
        <v>0</v>
      </c>
      <c r="AT493" s="51">
        <v>0</v>
      </c>
      <c r="AU493" s="51">
        <v>0</v>
      </c>
      <c r="AV493" s="51">
        <v>0</v>
      </c>
      <c r="AW493" s="51">
        <v>0</v>
      </c>
      <c r="AX493" s="51">
        <v>0</v>
      </c>
      <c r="AY493" s="51">
        <v>0</v>
      </c>
      <c r="AZ493" s="51">
        <v>0</v>
      </c>
      <c r="BA493" s="51">
        <v>0</v>
      </c>
      <c r="BB493" s="51">
        <v>0</v>
      </c>
      <c r="BC493" s="51">
        <v>0</v>
      </c>
      <c r="BD493" s="51">
        <v>0</v>
      </c>
      <c r="BE493" s="51">
        <v>0</v>
      </c>
      <c r="BF493" s="51">
        <v>0</v>
      </c>
      <c r="BG493" s="51">
        <v>0</v>
      </c>
      <c r="BH493" s="51">
        <v>0</v>
      </c>
      <c r="BI493" s="51">
        <v>0</v>
      </c>
      <c r="BJ493" s="51">
        <v>0</v>
      </c>
      <c r="BK493" s="51">
        <v>0</v>
      </c>
      <c r="BL493" s="51">
        <v>0</v>
      </c>
      <c r="BM493" s="51">
        <v>0</v>
      </c>
      <c r="BN493" s="51">
        <v>0</v>
      </c>
      <c r="BO493" s="51">
        <v>0</v>
      </c>
      <c r="BP493" s="51">
        <v>0</v>
      </c>
      <c r="BQ493" s="51">
        <v>0</v>
      </c>
      <c r="BR493" s="51">
        <v>0</v>
      </c>
      <c r="BS493" s="51">
        <v>0</v>
      </c>
      <c r="BT493" s="51">
        <v>0</v>
      </c>
      <c r="BU493" s="51">
        <v>0</v>
      </c>
      <c r="BV493" s="51">
        <v>0</v>
      </c>
      <c r="BW493" s="51">
        <v>0</v>
      </c>
      <c r="BX493" s="51">
        <v>0</v>
      </c>
      <c r="BY493" s="51">
        <v>0</v>
      </c>
      <c r="BZ493" s="51">
        <v>0</v>
      </c>
      <c r="CA493" s="51">
        <v>0</v>
      </c>
      <c r="CB493" s="51">
        <v>0</v>
      </c>
      <c r="CC493" s="51">
        <v>0</v>
      </c>
      <c r="CD493" s="51">
        <v>0</v>
      </c>
    </row>
    <row r="494" spans="1:82" hidden="1" x14ac:dyDescent="0.2">
      <c r="A494" s="50" t="s">
        <v>418</v>
      </c>
      <c r="B494" s="50" t="s">
        <v>144</v>
      </c>
      <c r="C494" s="50" t="s">
        <v>972</v>
      </c>
      <c r="D494" s="50" t="s">
        <v>973</v>
      </c>
      <c r="E494" s="51">
        <v>-20007680</v>
      </c>
      <c r="F494" s="51">
        <v>-19931022</v>
      </c>
      <c r="G494" s="51">
        <v>-19854364</v>
      </c>
      <c r="H494" s="51">
        <v>-19777706</v>
      </c>
      <c r="I494" s="51">
        <v>-19701048</v>
      </c>
      <c r="J494" s="51">
        <v>-19624390</v>
      </c>
      <c r="K494" s="51">
        <v>-19547732</v>
      </c>
      <c r="L494" s="51">
        <v>-19471074</v>
      </c>
      <c r="M494" s="51">
        <v>-19394416</v>
      </c>
      <c r="N494" s="51">
        <v>-19317758</v>
      </c>
      <c r="O494" s="51">
        <v>-19241100</v>
      </c>
      <c r="P494" s="51">
        <v>-19164442</v>
      </c>
      <c r="Q494" s="51">
        <v>-19164442</v>
      </c>
      <c r="R494" s="51">
        <v>-19087784</v>
      </c>
      <c r="S494" s="51">
        <v>-19011126</v>
      </c>
      <c r="T494" s="51">
        <v>-18934468</v>
      </c>
      <c r="U494" s="51">
        <v>-18857810</v>
      </c>
      <c r="V494" s="51">
        <v>-18781152</v>
      </c>
      <c r="W494" s="51">
        <v>-18704494</v>
      </c>
      <c r="X494" s="51">
        <v>-18627836</v>
      </c>
      <c r="Y494" s="51">
        <v>-18551178</v>
      </c>
      <c r="Z494" s="51">
        <v>-18474520</v>
      </c>
      <c r="AA494" s="51">
        <v>-18397862</v>
      </c>
      <c r="AB494" s="51">
        <v>-18321204</v>
      </c>
      <c r="AC494" s="51">
        <v>-18244546</v>
      </c>
      <c r="AD494" s="51">
        <v>-18244546</v>
      </c>
      <c r="AE494" s="51">
        <v>-18167888</v>
      </c>
      <c r="AF494" s="51">
        <v>-18091230</v>
      </c>
      <c r="AG494" s="51">
        <v>-18014572</v>
      </c>
      <c r="AH494" s="51">
        <v>-17937914</v>
      </c>
      <c r="AI494" s="51">
        <v>-17861256</v>
      </c>
      <c r="AJ494" s="51">
        <v>-17784598</v>
      </c>
      <c r="AK494" s="51">
        <v>-17707940</v>
      </c>
      <c r="AL494" s="51">
        <v>-17631282</v>
      </c>
      <c r="AM494" s="51">
        <v>-17554624</v>
      </c>
      <c r="AN494" s="51">
        <v>-17477966</v>
      </c>
      <c r="AO494" s="51">
        <v>-17401308</v>
      </c>
      <c r="AP494" s="51">
        <v>-17324650</v>
      </c>
      <c r="AQ494" s="51">
        <v>-17324650</v>
      </c>
      <c r="AR494" s="51">
        <v>-17247992</v>
      </c>
      <c r="AS494" s="51">
        <v>-17171334</v>
      </c>
      <c r="AT494" s="51">
        <v>-17094676</v>
      </c>
      <c r="AU494" s="51">
        <v>-17018018</v>
      </c>
      <c r="AV494" s="51">
        <v>-16941360</v>
      </c>
      <c r="AW494" s="51">
        <v>-16864702</v>
      </c>
      <c r="AX494" s="51">
        <v>-16788044</v>
      </c>
      <c r="AY494" s="51">
        <v>-16711386</v>
      </c>
      <c r="AZ494" s="51">
        <v>-16634728</v>
      </c>
      <c r="BA494" s="51">
        <v>-16558070</v>
      </c>
      <c r="BB494" s="51">
        <v>-16481412</v>
      </c>
      <c r="BC494" s="51">
        <v>-16404754</v>
      </c>
      <c r="BD494" s="51">
        <v>-16404754</v>
      </c>
      <c r="BE494" s="51">
        <v>-16328096</v>
      </c>
      <c r="BF494" s="51">
        <v>-16251438</v>
      </c>
      <c r="BG494" s="51">
        <v>-16174780</v>
      </c>
      <c r="BH494" s="51">
        <v>-16098122</v>
      </c>
      <c r="BI494" s="51">
        <v>-16021464</v>
      </c>
      <c r="BJ494" s="51">
        <v>-15944806</v>
      </c>
      <c r="BK494" s="51">
        <v>-15868148</v>
      </c>
      <c r="BL494" s="51">
        <v>-15791490</v>
      </c>
      <c r="BM494" s="51">
        <v>-15714832</v>
      </c>
      <c r="BN494" s="51">
        <v>-15638174</v>
      </c>
      <c r="BO494" s="51">
        <v>-15561516</v>
      </c>
      <c r="BP494" s="51">
        <v>-15484858</v>
      </c>
      <c r="BQ494" s="51">
        <v>-15484858</v>
      </c>
      <c r="BR494" s="51">
        <v>-15408200</v>
      </c>
      <c r="BS494" s="51">
        <v>-15331542</v>
      </c>
      <c r="BT494" s="51">
        <v>-15254884</v>
      </c>
      <c r="BU494" s="51">
        <v>-15178226</v>
      </c>
      <c r="BV494" s="51">
        <v>-15101568</v>
      </c>
      <c r="BW494" s="51">
        <v>-15024910</v>
      </c>
      <c r="BX494" s="51">
        <v>-14948252</v>
      </c>
      <c r="BY494" s="51">
        <v>-14871594</v>
      </c>
      <c r="BZ494" s="51">
        <v>-14794936</v>
      </c>
      <c r="CA494" s="51">
        <v>-14718278</v>
      </c>
      <c r="CB494" s="51">
        <v>-14641620</v>
      </c>
      <c r="CC494" s="51">
        <v>-14564962</v>
      </c>
      <c r="CD494" s="51">
        <v>-14564962</v>
      </c>
    </row>
    <row r="495" spans="1:82" hidden="1" x14ac:dyDescent="0.2">
      <c r="A495" s="50" t="s">
        <v>418</v>
      </c>
      <c r="B495" s="50" t="s">
        <v>144</v>
      </c>
      <c r="C495" s="50" t="s">
        <v>974</v>
      </c>
      <c r="D495" s="50" t="s">
        <v>975</v>
      </c>
      <c r="E495" s="51">
        <v>-8567012</v>
      </c>
      <c r="F495" s="51">
        <v>-8534865</v>
      </c>
      <c r="G495" s="51">
        <v>-8502718</v>
      </c>
      <c r="H495" s="51">
        <v>-8470571</v>
      </c>
      <c r="I495" s="51">
        <v>-8438424</v>
      </c>
      <c r="J495" s="51">
        <v>-8406277</v>
      </c>
      <c r="K495" s="51">
        <v>-8374130</v>
      </c>
      <c r="L495" s="51">
        <v>-8341983</v>
      </c>
      <c r="M495" s="51">
        <v>-8309836</v>
      </c>
      <c r="N495" s="51">
        <v>-8277689</v>
      </c>
      <c r="O495" s="51">
        <v>-8245542</v>
      </c>
      <c r="P495" s="51">
        <v>-8213395</v>
      </c>
      <c r="Q495" s="51">
        <v>-8213395</v>
      </c>
      <c r="R495" s="51">
        <v>-8181248</v>
      </c>
      <c r="S495" s="51">
        <v>-8149101</v>
      </c>
      <c r="T495" s="51">
        <v>-8116954</v>
      </c>
      <c r="U495" s="51">
        <v>-8084807</v>
      </c>
      <c r="V495" s="51">
        <v>-8052660</v>
      </c>
      <c r="W495" s="51">
        <v>-8020513</v>
      </c>
      <c r="X495" s="51">
        <v>-7988366</v>
      </c>
      <c r="Y495" s="51">
        <v>-7956219</v>
      </c>
      <c r="Z495" s="51">
        <v>-7924072</v>
      </c>
      <c r="AA495" s="51">
        <v>-7891925</v>
      </c>
      <c r="AB495" s="51">
        <v>-7859778</v>
      </c>
      <c r="AC495" s="51">
        <v>-7827631</v>
      </c>
      <c r="AD495" s="51">
        <v>-7827631</v>
      </c>
      <c r="AE495" s="51">
        <v>-7795484</v>
      </c>
      <c r="AF495" s="51">
        <v>-7763337</v>
      </c>
      <c r="AG495" s="51">
        <v>-7731190</v>
      </c>
      <c r="AH495" s="51">
        <v>-7699043</v>
      </c>
      <c r="AI495" s="51">
        <v>-7666896</v>
      </c>
      <c r="AJ495" s="51">
        <v>-7634749</v>
      </c>
      <c r="AK495" s="51">
        <v>-7602602</v>
      </c>
      <c r="AL495" s="51">
        <v>-7570455</v>
      </c>
      <c r="AM495" s="51">
        <v>-7538308</v>
      </c>
      <c r="AN495" s="51">
        <v>-7506161</v>
      </c>
      <c r="AO495" s="51">
        <v>-7474014</v>
      </c>
      <c r="AP495" s="51">
        <v>-7441867</v>
      </c>
      <c r="AQ495" s="51">
        <v>-7441867</v>
      </c>
      <c r="AR495" s="51">
        <v>-7409720</v>
      </c>
      <c r="AS495" s="51">
        <v>-7377573</v>
      </c>
      <c r="AT495" s="51">
        <v>-7345426</v>
      </c>
      <c r="AU495" s="51">
        <v>-7313279</v>
      </c>
      <c r="AV495" s="51">
        <v>-7281132</v>
      </c>
      <c r="AW495" s="51">
        <v>-7248985</v>
      </c>
      <c r="AX495" s="51">
        <v>-7216838</v>
      </c>
      <c r="AY495" s="51">
        <v>-7184691</v>
      </c>
      <c r="AZ495" s="51">
        <v>-7152544</v>
      </c>
      <c r="BA495" s="51">
        <v>-7120397</v>
      </c>
      <c r="BB495" s="51">
        <v>-7088250</v>
      </c>
      <c r="BC495" s="51">
        <v>-7056103</v>
      </c>
      <c r="BD495" s="51">
        <v>-7056103</v>
      </c>
      <c r="BE495" s="51">
        <v>-7023956</v>
      </c>
      <c r="BF495" s="51">
        <v>-6991809</v>
      </c>
      <c r="BG495" s="51">
        <v>-6959662</v>
      </c>
      <c r="BH495" s="51">
        <v>-6927515</v>
      </c>
      <c r="BI495" s="51">
        <v>-6895368</v>
      </c>
      <c r="BJ495" s="51">
        <v>-6863221</v>
      </c>
      <c r="BK495" s="51">
        <v>-6831074</v>
      </c>
      <c r="BL495" s="51">
        <v>-6798927</v>
      </c>
      <c r="BM495" s="51">
        <v>-6766780</v>
      </c>
      <c r="BN495" s="51">
        <v>-6734633</v>
      </c>
      <c r="BO495" s="51">
        <v>-6702486</v>
      </c>
      <c r="BP495" s="51">
        <v>-6670339</v>
      </c>
      <c r="BQ495" s="51">
        <v>-6670339</v>
      </c>
      <c r="BR495" s="51">
        <v>-6638192</v>
      </c>
      <c r="BS495" s="51">
        <v>-6606045</v>
      </c>
      <c r="BT495" s="51">
        <v>-6573898</v>
      </c>
      <c r="BU495" s="51">
        <v>-6541751</v>
      </c>
      <c r="BV495" s="51">
        <v>-6509604</v>
      </c>
      <c r="BW495" s="51">
        <v>-6477457</v>
      </c>
      <c r="BX495" s="51">
        <v>-6445310</v>
      </c>
      <c r="BY495" s="51">
        <v>-6413163</v>
      </c>
      <c r="BZ495" s="51">
        <v>-6381016</v>
      </c>
      <c r="CA495" s="51">
        <v>-6348869</v>
      </c>
      <c r="CB495" s="51">
        <v>-6316722</v>
      </c>
      <c r="CC495" s="51">
        <v>-6284575</v>
      </c>
      <c r="CD495" s="51">
        <v>-6284575</v>
      </c>
    </row>
    <row r="496" spans="1:82" hidden="1" x14ac:dyDescent="0.2">
      <c r="A496" s="50" t="s">
        <v>418</v>
      </c>
      <c r="B496" s="50" t="s">
        <v>144</v>
      </c>
      <c r="C496" s="50" t="s">
        <v>976</v>
      </c>
      <c r="D496" s="50" t="s">
        <v>977</v>
      </c>
      <c r="E496" s="51">
        <v>-59220814</v>
      </c>
      <c r="F496" s="51">
        <v>-59004908</v>
      </c>
      <c r="G496" s="51">
        <v>-58789002</v>
      </c>
      <c r="H496" s="51">
        <v>-58573096</v>
      </c>
      <c r="I496" s="51">
        <v>-58357190</v>
      </c>
      <c r="J496" s="51">
        <v>-58141284</v>
      </c>
      <c r="K496" s="51">
        <v>-57925378</v>
      </c>
      <c r="L496" s="51">
        <v>-57709472</v>
      </c>
      <c r="M496" s="51">
        <v>-57493566</v>
      </c>
      <c r="N496" s="51">
        <v>-57277660</v>
      </c>
      <c r="O496" s="51">
        <v>-57061754</v>
      </c>
      <c r="P496" s="51">
        <v>-56845848</v>
      </c>
      <c r="Q496" s="51">
        <v>-56845848</v>
      </c>
      <c r="R496" s="51">
        <v>-56629942</v>
      </c>
      <c r="S496" s="51">
        <v>-56414036</v>
      </c>
      <c r="T496" s="51">
        <v>-56198130</v>
      </c>
      <c r="U496" s="51">
        <v>-55982224</v>
      </c>
      <c r="V496" s="51">
        <v>-55766318</v>
      </c>
      <c r="W496" s="51">
        <v>-55550412</v>
      </c>
      <c r="X496" s="51">
        <v>-55334506</v>
      </c>
      <c r="Y496" s="51">
        <v>-55118600</v>
      </c>
      <c r="Z496" s="51">
        <v>-54902694</v>
      </c>
      <c r="AA496" s="51">
        <v>-54686788</v>
      </c>
      <c r="AB496" s="51">
        <v>-54470882</v>
      </c>
      <c r="AC496" s="51">
        <v>-54254976</v>
      </c>
      <c r="AD496" s="51">
        <v>-54254976</v>
      </c>
      <c r="AE496" s="51">
        <v>-54039070</v>
      </c>
      <c r="AF496" s="51">
        <v>-53823164</v>
      </c>
      <c r="AG496" s="51">
        <v>-53607258</v>
      </c>
      <c r="AH496" s="51">
        <v>-53391352</v>
      </c>
      <c r="AI496" s="51">
        <v>-53175446</v>
      </c>
      <c r="AJ496" s="51">
        <v>-52959540</v>
      </c>
      <c r="AK496" s="51">
        <v>-52743634</v>
      </c>
      <c r="AL496" s="51">
        <v>-52527728</v>
      </c>
      <c r="AM496" s="51">
        <v>-52311822</v>
      </c>
      <c r="AN496" s="51">
        <v>-52095916</v>
      </c>
      <c r="AO496" s="51">
        <v>-51880010</v>
      </c>
      <c r="AP496" s="51">
        <v>-51664104</v>
      </c>
      <c r="AQ496" s="51">
        <v>-51664104</v>
      </c>
      <c r="AR496" s="51">
        <v>-51448198</v>
      </c>
      <c r="AS496" s="51">
        <v>-51232292</v>
      </c>
      <c r="AT496" s="51">
        <v>-51016386</v>
      </c>
      <c r="AU496" s="51">
        <v>-50800480</v>
      </c>
      <c r="AV496" s="51">
        <v>-50584574</v>
      </c>
      <c r="AW496" s="51">
        <v>-50368668</v>
      </c>
      <c r="AX496" s="51">
        <v>-50152762</v>
      </c>
      <c r="AY496" s="51">
        <v>-49936856</v>
      </c>
      <c r="AZ496" s="51">
        <v>-49720950</v>
      </c>
      <c r="BA496" s="51">
        <v>-49505044</v>
      </c>
      <c r="BB496" s="51">
        <v>-49289138</v>
      </c>
      <c r="BC496" s="51">
        <v>-49073232</v>
      </c>
      <c r="BD496" s="51">
        <v>-49073232</v>
      </c>
      <c r="BE496" s="51">
        <v>-48857326</v>
      </c>
      <c r="BF496" s="51">
        <v>-48641420</v>
      </c>
      <c r="BG496" s="51">
        <v>-48425514</v>
      </c>
      <c r="BH496" s="51">
        <v>-48209608</v>
      </c>
      <c r="BI496" s="51">
        <v>-47993702</v>
      </c>
      <c r="BJ496" s="51">
        <v>-47777796</v>
      </c>
      <c r="BK496" s="51">
        <v>-47561890</v>
      </c>
      <c r="BL496" s="51">
        <v>-47345984</v>
      </c>
      <c r="BM496" s="51">
        <v>-47130078</v>
      </c>
      <c r="BN496" s="51">
        <v>-46914172</v>
      </c>
      <c r="BO496" s="51">
        <v>-46698266</v>
      </c>
      <c r="BP496" s="51">
        <v>-46482360</v>
      </c>
      <c r="BQ496" s="51">
        <v>-46482360</v>
      </c>
      <c r="BR496" s="51">
        <v>-46266454</v>
      </c>
      <c r="BS496" s="51">
        <v>-46050548</v>
      </c>
      <c r="BT496" s="51">
        <v>-45834642</v>
      </c>
      <c r="BU496" s="51">
        <v>-45618736</v>
      </c>
      <c r="BV496" s="51">
        <v>-45402830</v>
      </c>
      <c r="BW496" s="51">
        <v>-45186924</v>
      </c>
      <c r="BX496" s="51">
        <v>-44971018</v>
      </c>
      <c r="BY496" s="51">
        <v>-44755112</v>
      </c>
      <c r="BZ496" s="51">
        <v>-44539206</v>
      </c>
      <c r="CA496" s="51">
        <v>-44323300</v>
      </c>
      <c r="CB496" s="51">
        <v>-44107394</v>
      </c>
      <c r="CC496" s="51">
        <v>-43891488</v>
      </c>
      <c r="CD496" s="51">
        <v>-43891488</v>
      </c>
    </row>
    <row r="497" spans="1:82" hidden="1" x14ac:dyDescent="0.2">
      <c r="A497" s="50" t="s">
        <v>418</v>
      </c>
      <c r="B497" s="50" t="s">
        <v>144</v>
      </c>
      <c r="C497" s="50" t="s">
        <v>978</v>
      </c>
      <c r="D497" s="50" t="s">
        <v>979</v>
      </c>
      <c r="E497" s="51">
        <v>-4321661</v>
      </c>
      <c r="F497" s="51">
        <v>-4260793</v>
      </c>
      <c r="G497" s="51">
        <v>-4199925</v>
      </c>
      <c r="H497" s="51">
        <v>-4139057</v>
      </c>
      <c r="I497" s="51">
        <v>-4078189</v>
      </c>
      <c r="J497" s="51">
        <v>-4017321</v>
      </c>
      <c r="K497" s="51">
        <v>-3956453</v>
      </c>
      <c r="L497" s="51">
        <v>-3895585</v>
      </c>
      <c r="M497" s="51">
        <v>-3834717</v>
      </c>
      <c r="N497" s="51">
        <v>-3773849</v>
      </c>
      <c r="O497" s="51">
        <v>-3712981</v>
      </c>
      <c r="P497" s="51">
        <v>-3652113</v>
      </c>
      <c r="Q497" s="51">
        <v>-3652113</v>
      </c>
      <c r="R497" s="51">
        <v>-3591245</v>
      </c>
      <c r="S497" s="51">
        <v>-3530377</v>
      </c>
      <c r="T497" s="51">
        <v>-3469509</v>
      </c>
      <c r="U497" s="51">
        <v>-3408641</v>
      </c>
      <c r="V497" s="51">
        <v>-3347773</v>
      </c>
      <c r="W497" s="51">
        <v>-3286905</v>
      </c>
      <c r="X497" s="51">
        <v>-3226037</v>
      </c>
      <c r="Y497" s="51">
        <v>-3165169</v>
      </c>
      <c r="Z497" s="51">
        <v>-3104301</v>
      </c>
      <c r="AA497" s="51">
        <v>-3043433</v>
      </c>
      <c r="AB497" s="51">
        <v>-2982565</v>
      </c>
      <c r="AC497" s="51">
        <v>-2921697</v>
      </c>
      <c r="AD497" s="51">
        <v>-2921697</v>
      </c>
      <c r="AE497" s="51">
        <v>-2860829</v>
      </c>
      <c r="AF497" s="51">
        <v>-2799961</v>
      </c>
      <c r="AG497" s="51">
        <v>-2739093</v>
      </c>
      <c r="AH497" s="51">
        <v>-2678225</v>
      </c>
      <c r="AI497" s="51">
        <v>-2617357</v>
      </c>
      <c r="AJ497" s="51">
        <v>-2556489</v>
      </c>
      <c r="AK497" s="51">
        <v>-2495621</v>
      </c>
      <c r="AL497" s="51">
        <v>-2434753</v>
      </c>
      <c r="AM497" s="51">
        <v>-2373885</v>
      </c>
      <c r="AN497" s="51">
        <v>-2313017</v>
      </c>
      <c r="AO497" s="51">
        <v>-2252149</v>
      </c>
      <c r="AP497" s="51">
        <v>-2191281</v>
      </c>
      <c r="AQ497" s="51">
        <v>-2191281</v>
      </c>
      <c r="AR497" s="51">
        <v>-2130413</v>
      </c>
      <c r="AS497" s="51">
        <v>-2069545</v>
      </c>
      <c r="AT497" s="51">
        <v>-2008677</v>
      </c>
      <c r="AU497" s="51">
        <v>-1947809</v>
      </c>
      <c r="AV497" s="51">
        <v>-1886941</v>
      </c>
      <c r="AW497" s="51">
        <v>-1826073</v>
      </c>
      <c r="AX497" s="51">
        <v>-1765205</v>
      </c>
      <c r="AY497" s="51">
        <v>-1704337</v>
      </c>
      <c r="AZ497" s="51">
        <v>-1643469</v>
      </c>
      <c r="BA497" s="51">
        <v>-1582601</v>
      </c>
      <c r="BB497" s="51">
        <v>-1521733</v>
      </c>
      <c r="BC497" s="51">
        <v>-1460865</v>
      </c>
      <c r="BD497" s="51">
        <v>-1460865</v>
      </c>
      <c r="BE497" s="51">
        <v>-1397682.2767857099</v>
      </c>
      <c r="BF497" s="51">
        <v>-1334499.5535714198</v>
      </c>
      <c r="BG497" s="51">
        <v>-1271316.8303571299</v>
      </c>
      <c r="BH497" s="51">
        <v>-1208134.1071428398</v>
      </c>
      <c r="BI497" s="51">
        <v>-1144951.3839285499</v>
      </c>
      <c r="BJ497" s="51">
        <v>-1081768.6607142598</v>
      </c>
      <c r="BK497" s="51">
        <v>-1018585.93749997</v>
      </c>
      <c r="BL497" s="51">
        <v>-955403.21428567986</v>
      </c>
      <c r="BM497" s="51">
        <v>-892220.49107138999</v>
      </c>
      <c r="BN497" s="51">
        <v>-829037.76785709988</v>
      </c>
      <c r="BO497" s="51">
        <v>-765855.04464280989</v>
      </c>
      <c r="BP497" s="51">
        <v>-702672.32142851991</v>
      </c>
      <c r="BQ497" s="51">
        <v>-702672.32142851991</v>
      </c>
      <c r="BR497" s="51">
        <v>-639489.59821422992</v>
      </c>
      <c r="BS497" s="51">
        <v>-576306.87499993993</v>
      </c>
      <c r="BT497" s="51">
        <v>-513124.15178564994</v>
      </c>
      <c r="BU497" s="51">
        <v>-449941.42857135995</v>
      </c>
      <c r="BV497" s="51">
        <v>-386758.70535706996</v>
      </c>
      <c r="BW497" s="51">
        <v>-323575.98214277998</v>
      </c>
      <c r="BX497" s="51">
        <v>-260393.25892848987</v>
      </c>
      <c r="BY497" s="51">
        <v>-197210.53571419977</v>
      </c>
      <c r="BZ497" s="51">
        <v>-134027.81249990966</v>
      </c>
      <c r="CA497" s="51">
        <v>-70845.089285619557</v>
      </c>
      <c r="CB497" s="51">
        <v>-7662.3660713294521</v>
      </c>
      <c r="CC497" s="51">
        <v>-7662.3660713294521</v>
      </c>
      <c r="CD497" s="51">
        <v>-7662.3660713294521</v>
      </c>
    </row>
    <row r="498" spans="1:82" hidden="1" x14ac:dyDescent="0.2">
      <c r="A498" s="50" t="s">
        <v>418</v>
      </c>
      <c r="B498" s="50" t="s">
        <v>144</v>
      </c>
      <c r="C498" s="50" t="s">
        <v>980</v>
      </c>
      <c r="D498" s="50" t="s">
        <v>981</v>
      </c>
      <c r="E498" s="51">
        <v>0</v>
      </c>
      <c r="F498" s="51">
        <v>0</v>
      </c>
      <c r="G498" s="51">
        <v>0</v>
      </c>
      <c r="H498" s="51">
        <v>0</v>
      </c>
      <c r="I498" s="51">
        <v>0</v>
      </c>
      <c r="J498" s="51">
        <v>0</v>
      </c>
      <c r="K498" s="51">
        <v>0</v>
      </c>
      <c r="L498" s="51">
        <v>0</v>
      </c>
      <c r="M498" s="51">
        <v>0</v>
      </c>
      <c r="N498" s="51">
        <v>0</v>
      </c>
      <c r="O498" s="51">
        <v>0</v>
      </c>
      <c r="P498" s="51">
        <v>-4134178</v>
      </c>
      <c r="Q498" s="51">
        <v>-4134178</v>
      </c>
      <c r="R498" s="51">
        <v>0</v>
      </c>
      <c r="S498" s="51">
        <v>-71344514.590000004</v>
      </c>
      <c r="T498" s="51">
        <v>-1.000001E-2</v>
      </c>
      <c r="U498" s="51">
        <v>0</v>
      </c>
      <c r="V498" s="51">
        <v>0</v>
      </c>
      <c r="W498" s="51">
        <v>0</v>
      </c>
      <c r="X498" s="51">
        <v>0</v>
      </c>
      <c r="Y498" s="51">
        <v>0</v>
      </c>
      <c r="Z498" s="51">
        <v>0</v>
      </c>
      <c r="AA498" s="51">
        <v>0</v>
      </c>
      <c r="AB498" s="51">
        <v>0</v>
      </c>
      <c r="AC498" s="51">
        <v>0</v>
      </c>
      <c r="AD498" s="51">
        <v>0</v>
      </c>
      <c r="AE498" s="51">
        <v>0</v>
      </c>
      <c r="AF498" s="51">
        <v>0</v>
      </c>
      <c r="AG498" s="51">
        <v>0</v>
      </c>
      <c r="AH498" s="51">
        <v>0</v>
      </c>
      <c r="AI498" s="51">
        <v>0</v>
      </c>
      <c r="AJ498" s="51">
        <v>0</v>
      </c>
      <c r="AK498" s="51">
        <v>0</v>
      </c>
      <c r="AL498" s="51">
        <v>0</v>
      </c>
      <c r="AM498" s="51">
        <v>0</v>
      </c>
      <c r="AN498" s="51">
        <v>0</v>
      </c>
      <c r="AO498" s="51">
        <v>0</v>
      </c>
      <c r="AP498" s="51">
        <v>0</v>
      </c>
      <c r="AQ498" s="51">
        <v>0</v>
      </c>
      <c r="AR498" s="51">
        <v>0</v>
      </c>
      <c r="AS498" s="51">
        <v>0</v>
      </c>
      <c r="AT498" s="51">
        <v>0</v>
      </c>
      <c r="AU498" s="51">
        <v>0</v>
      </c>
      <c r="AV498" s="51">
        <v>0</v>
      </c>
      <c r="AW498" s="51">
        <v>0</v>
      </c>
      <c r="AX498" s="51">
        <v>0</v>
      </c>
      <c r="AY498" s="51">
        <v>0</v>
      </c>
      <c r="AZ498" s="51">
        <v>0</v>
      </c>
      <c r="BA498" s="51">
        <v>0</v>
      </c>
      <c r="BB498" s="51">
        <v>0</v>
      </c>
      <c r="BC498" s="51">
        <v>0</v>
      </c>
      <c r="BD498" s="51">
        <v>0</v>
      </c>
      <c r="BE498" s="51">
        <v>0</v>
      </c>
      <c r="BF498" s="51">
        <v>0</v>
      </c>
      <c r="BG498" s="51">
        <v>0</v>
      </c>
      <c r="BH498" s="51">
        <v>0</v>
      </c>
      <c r="BI498" s="51">
        <v>0</v>
      </c>
      <c r="BJ498" s="51">
        <v>0</v>
      </c>
      <c r="BK498" s="51">
        <v>0</v>
      </c>
      <c r="BL498" s="51">
        <v>0</v>
      </c>
      <c r="BM498" s="51">
        <v>0</v>
      </c>
      <c r="BN498" s="51">
        <v>0</v>
      </c>
      <c r="BO498" s="51">
        <v>0</v>
      </c>
      <c r="BP498" s="51">
        <v>0</v>
      </c>
      <c r="BQ498" s="51">
        <v>0</v>
      </c>
      <c r="BR498" s="51">
        <v>0</v>
      </c>
      <c r="BS498" s="51">
        <v>0</v>
      </c>
      <c r="BT498" s="51">
        <v>0</v>
      </c>
      <c r="BU498" s="51">
        <v>0</v>
      </c>
      <c r="BV498" s="51">
        <v>0</v>
      </c>
      <c r="BW498" s="51">
        <v>0</v>
      </c>
      <c r="BX498" s="51">
        <v>0</v>
      </c>
      <c r="BY498" s="51">
        <v>0</v>
      </c>
      <c r="BZ498" s="51">
        <v>0</v>
      </c>
      <c r="CA498" s="51">
        <v>0</v>
      </c>
      <c r="CB498" s="51">
        <v>0</v>
      </c>
      <c r="CC498" s="51">
        <v>0</v>
      </c>
      <c r="CD498" s="51">
        <v>0</v>
      </c>
    </row>
    <row r="499" spans="1:82" hidden="1" x14ac:dyDescent="0.2">
      <c r="A499" s="50" t="s">
        <v>418</v>
      </c>
      <c r="B499" s="50" t="s">
        <v>144</v>
      </c>
      <c r="C499" s="50" t="s">
        <v>982</v>
      </c>
      <c r="D499" s="50" t="s">
        <v>983</v>
      </c>
      <c r="E499" s="51">
        <v>-39646</v>
      </c>
      <c r="F499" s="51">
        <v>-29732</v>
      </c>
      <c r="G499" s="51">
        <v>-19818</v>
      </c>
      <c r="H499" s="51">
        <v>-9904</v>
      </c>
      <c r="I499" s="51">
        <v>10</v>
      </c>
      <c r="J499" s="51">
        <v>10</v>
      </c>
      <c r="K499" s="51">
        <v>10</v>
      </c>
      <c r="L499" s="51">
        <v>10</v>
      </c>
      <c r="M499" s="51">
        <v>10</v>
      </c>
      <c r="N499" s="51">
        <v>0</v>
      </c>
      <c r="O499" s="51">
        <v>0</v>
      </c>
      <c r="P499" s="51">
        <v>-903585</v>
      </c>
      <c r="Q499" s="51">
        <v>-903585</v>
      </c>
      <c r="R499" s="51">
        <v>-888270</v>
      </c>
      <c r="S499" s="51">
        <v>-872955</v>
      </c>
      <c r="T499" s="51">
        <v>-857640</v>
      </c>
      <c r="U499" s="51">
        <v>-842325</v>
      </c>
      <c r="V499" s="51">
        <v>-827010</v>
      </c>
      <c r="W499" s="51">
        <v>-811695</v>
      </c>
      <c r="X499" s="51">
        <v>-796380</v>
      </c>
      <c r="Y499" s="51">
        <v>-781065</v>
      </c>
      <c r="Z499" s="51">
        <v>-765750</v>
      </c>
      <c r="AA499" s="51">
        <v>-750435</v>
      </c>
      <c r="AB499" s="51">
        <v>-735120</v>
      </c>
      <c r="AC499" s="51">
        <v>-719805</v>
      </c>
      <c r="AD499" s="51">
        <v>-719805</v>
      </c>
      <c r="AE499" s="51">
        <v>-704490</v>
      </c>
      <c r="AF499" s="51">
        <v>-689175</v>
      </c>
      <c r="AG499" s="51">
        <v>-673860</v>
      </c>
      <c r="AH499" s="51">
        <v>-658545</v>
      </c>
      <c r="AI499" s="51">
        <v>-1225088</v>
      </c>
      <c r="AJ499" s="51">
        <v>-1199911</v>
      </c>
      <c r="AK499" s="51">
        <v>-1174734</v>
      </c>
      <c r="AL499" s="51">
        <v>-1149557</v>
      </c>
      <c r="AM499" s="51">
        <v>-1124380</v>
      </c>
      <c r="AN499" s="51">
        <v>-1099203</v>
      </c>
      <c r="AO499" s="51">
        <v>-1074026</v>
      </c>
      <c r="AP499" s="51">
        <v>-1048849</v>
      </c>
      <c r="AQ499" s="51">
        <v>-1048849</v>
      </c>
      <c r="AR499" s="51">
        <v>-1023672</v>
      </c>
      <c r="AS499" s="51">
        <v>-998495</v>
      </c>
      <c r="AT499" s="51">
        <v>-973318</v>
      </c>
      <c r="AU499" s="51">
        <v>-948141</v>
      </c>
      <c r="AV499" s="51">
        <v>-922964</v>
      </c>
      <c r="AW499" s="51">
        <v>-897787</v>
      </c>
      <c r="AX499" s="51">
        <v>-872610</v>
      </c>
      <c r="AY499" s="51">
        <v>-847433</v>
      </c>
      <c r="AZ499" s="51">
        <v>-822256</v>
      </c>
      <c r="BA499" s="51">
        <v>-797079</v>
      </c>
      <c r="BB499" s="51">
        <v>-771902</v>
      </c>
      <c r="BC499" s="51">
        <v>-746725</v>
      </c>
      <c r="BD499" s="51">
        <v>-746725</v>
      </c>
      <c r="BE499" s="51">
        <v>-721548</v>
      </c>
      <c r="BF499" s="51">
        <v>-696371</v>
      </c>
      <c r="BG499" s="51">
        <v>-671194</v>
      </c>
      <c r="BH499" s="51">
        <v>-646017</v>
      </c>
      <c r="BI499" s="51">
        <v>-620840</v>
      </c>
      <c r="BJ499" s="51">
        <v>-595663</v>
      </c>
      <c r="BK499" s="51">
        <v>-570486</v>
      </c>
      <c r="BL499" s="51">
        <v>-545309</v>
      </c>
      <c r="BM499" s="51">
        <v>-520132</v>
      </c>
      <c r="BN499" s="51">
        <v>-494955</v>
      </c>
      <c r="BO499" s="51">
        <v>-469778</v>
      </c>
      <c r="BP499" s="51">
        <v>-444601</v>
      </c>
      <c r="BQ499" s="51">
        <v>-444601</v>
      </c>
      <c r="BR499" s="51">
        <v>-419424</v>
      </c>
      <c r="BS499" s="51">
        <v>-394247</v>
      </c>
      <c r="BT499" s="51">
        <v>-369070</v>
      </c>
      <c r="BU499" s="51">
        <v>-343893</v>
      </c>
      <c r="BV499" s="51">
        <v>-318716</v>
      </c>
      <c r="BW499" s="51">
        <v>-293539</v>
      </c>
      <c r="BX499" s="51">
        <v>-268362</v>
      </c>
      <c r="BY499" s="51">
        <v>-243185</v>
      </c>
      <c r="BZ499" s="51">
        <v>-218008</v>
      </c>
      <c r="CA499" s="51">
        <v>-192831</v>
      </c>
      <c r="CB499" s="51">
        <v>-167654</v>
      </c>
      <c r="CC499" s="51">
        <v>-157792</v>
      </c>
      <c r="CD499" s="51">
        <v>-157792</v>
      </c>
    </row>
    <row r="500" spans="1:82" hidden="1" x14ac:dyDescent="0.2">
      <c r="A500" s="50" t="s">
        <v>418</v>
      </c>
      <c r="B500" s="50" t="s">
        <v>144</v>
      </c>
      <c r="C500" s="50" t="s">
        <v>984</v>
      </c>
      <c r="D500" s="50" t="s">
        <v>985</v>
      </c>
      <c r="E500" s="51">
        <v>-23522906.010000002</v>
      </c>
      <c r="F500" s="51">
        <v>-22699496.079999998</v>
      </c>
      <c r="G500" s="51">
        <v>-21876086.170000002</v>
      </c>
      <c r="H500" s="51">
        <v>-21052676.25</v>
      </c>
      <c r="I500" s="51">
        <v>-20229266.25</v>
      </c>
      <c r="J500" s="51">
        <v>-19517500.199999999</v>
      </c>
      <c r="K500" s="51">
        <v>-18692198.030000001</v>
      </c>
      <c r="L500" s="51">
        <v>-17866895.84</v>
      </c>
      <c r="M500" s="51">
        <v>-17041593.670000002</v>
      </c>
      <c r="N500" s="51">
        <v>-16227719.260000002</v>
      </c>
      <c r="O500" s="51">
        <v>-16393840.77</v>
      </c>
      <c r="P500" s="51">
        <v>-46696510.579999998</v>
      </c>
      <c r="Q500" s="51">
        <v>-46696510.579999998</v>
      </c>
      <c r="R500" s="51">
        <v>-45326326.75</v>
      </c>
      <c r="S500" s="51">
        <v>-43998409.960000001</v>
      </c>
      <c r="T500" s="51">
        <v>-42670493.160000004</v>
      </c>
      <c r="U500" s="51">
        <v>-41385300.739999995</v>
      </c>
      <c r="V500" s="51">
        <v>-40102640.270000003</v>
      </c>
      <c r="W500" s="51">
        <v>-38804912.880000003</v>
      </c>
      <c r="X500" s="51">
        <v>-37607588.770000003</v>
      </c>
      <c r="Y500" s="51">
        <v>-36433028.780000001</v>
      </c>
      <c r="Z500" s="51">
        <v>-35355813.340000004</v>
      </c>
      <c r="AA500" s="51">
        <v>-34838783.720000006</v>
      </c>
      <c r="AB500" s="51">
        <v>-33523030.259999998</v>
      </c>
      <c r="AC500" s="51">
        <v>-32629358.030000001</v>
      </c>
      <c r="AD500" s="51">
        <v>-32629358.030000001</v>
      </c>
      <c r="AE500" s="51">
        <v>-31650298.98</v>
      </c>
      <c r="AF500" s="51">
        <v>-30683868.289999999</v>
      </c>
      <c r="AG500" s="51">
        <v>-29717437.579999998</v>
      </c>
      <c r="AH500" s="51">
        <v>-28831412.0699999</v>
      </c>
      <c r="AI500" s="51">
        <v>-27880073.629999999</v>
      </c>
      <c r="AJ500" s="51">
        <v>-26928734.890000001</v>
      </c>
      <c r="AK500" s="51">
        <v>-26183711.189999998</v>
      </c>
      <c r="AL500" s="51">
        <v>-25259655.289999999</v>
      </c>
      <c r="AM500" s="51">
        <v>-24368784.699999996</v>
      </c>
      <c r="AN500" s="51">
        <v>-23541347.460000001</v>
      </c>
      <c r="AO500" s="51">
        <v>-22649157.48</v>
      </c>
      <c r="AP500" s="51">
        <v>-21876210.59</v>
      </c>
      <c r="AQ500" s="51">
        <v>-21876210.59</v>
      </c>
      <c r="AR500" s="51">
        <v>-21029316.510000002</v>
      </c>
      <c r="AS500" s="51">
        <v>-20217526.16</v>
      </c>
      <c r="AT500" s="51">
        <v>-19422922.27</v>
      </c>
      <c r="AU500" s="51">
        <v>-19014550.120000001</v>
      </c>
      <c r="AV500" s="51">
        <v>-18386068.449999999</v>
      </c>
      <c r="AW500" s="51">
        <v>-17757722.790000003</v>
      </c>
      <c r="AX500" s="51">
        <v>-20492703.940000001</v>
      </c>
      <c r="AY500" s="51">
        <v>-20560841.190000001</v>
      </c>
      <c r="AZ500" s="51">
        <v>-20819457.52</v>
      </c>
      <c r="BA500" s="51">
        <v>-20210376.569999997</v>
      </c>
      <c r="BB500" s="51">
        <v>-19505593.030000001</v>
      </c>
      <c r="BC500" s="51">
        <v>-18800809.41</v>
      </c>
      <c r="BD500" s="51">
        <v>-18800809.41</v>
      </c>
      <c r="BE500" s="51">
        <v>-18116247.989999998</v>
      </c>
      <c r="BF500" s="51">
        <v>-17439503.569999997</v>
      </c>
      <c r="BG500" s="51">
        <v>-16762759.57</v>
      </c>
      <c r="BH500" s="51">
        <v>-16096604.57</v>
      </c>
      <c r="BI500" s="51">
        <v>-15430449.57</v>
      </c>
      <c r="BJ500" s="51">
        <v>-14765224.57</v>
      </c>
      <c r="BK500" s="51">
        <v>-14107337.57</v>
      </c>
      <c r="BL500" s="51">
        <v>-13450945.57</v>
      </c>
      <c r="BM500" s="51">
        <v>-12799475.57</v>
      </c>
      <c r="BN500" s="51">
        <v>-12152860.57</v>
      </c>
      <c r="BO500" s="51">
        <v>-11506245.57</v>
      </c>
      <c r="BP500" s="51">
        <v>-10859630.57</v>
      </c>
      <c r="BQ500" s="51">
        <v>-10859630.57</v>
      </c>
      <c r="BR500" s="51">
        <v>-10213015.57</v>
      </c>
      <c r="BS500" s="51">
        <v>-9566400.5700000003</v>
      </c>
      <c r="BT500" s="51">
        <v>-8919785.5700000003</v>
      </c>
      <c r="BU500" s="51">
        <v>-8273170.5700000003</v>
      </c>
      <c r="BV500" s="51">
        <v>-7626555.5700000003</v>
      </c>
      <c r="BW500" s="51">
        <v>-6981833.5700000003</v>
      </c>
      <c r="BX500" s="51">
        <v>-6337111.5700000003</v>
      </c>
      <c r="BY500" s="51">
        <v>-5692389.5700000003</v>
      </c>
      <c r="BZ500" s="51">
        <v>-5047667.57</v>
      </c>
      <c r="CA500" s="51">
        <v>-4403138.57</v>
      </c>
      <c r="CB500" s="51">
        <v>-3775417.5700000003</v>
      </c>
      <c r="CC500" s="51">
        <v>-3675576.4699999988</v>
      </c>
      <c r="CD500" s="51">
        <v>-3675576.4699999988</v>
      </c>
    </row>
    <row r="501" spans="1:82" hidden="1" x14ac:dyDescent="0.2">
      <c r="A501" s="50" t="s">
        <v>418</v>
      </c>
      <c r="B501" s="50" t="s">
        <v>144</v>
      </c>
      <c r="C501" s="50" t="s">
        <v>986</v>
      </c>
      <c r="D501" s="50" t="s">
        <v>987</v>
      </c>
      <c r="E501" s="51">
        <v>0</v>
      </c>
      <c r="F501" s="51">
        <v>0</v>
      </c>
      <c r="G501" s="51">
        <v>0</v>
      </c>
      <c r="H501" s="51">
        <v>0</v>
      </c>
      <c r="I501" s="51">
        <v>0</v>
      </c>
      <c r="J501" s="51">
        <v>0</v>
      </c>
      <c r="K501" s="51">
        <v>0</v>
      </c>
      <c r="L501" s="51">
        <v>0</v>
      </c>
      <c r="M501" s="51">
        <v>0</v>
      </c>
      <c r="N501" s="51">
        <v>0</v>
      </c>
      <c r="O501" s="51">
        <v>0</v>
      </c>
      <c r="P501" s="51">
        <v>-125424.54</v>
      </c>
      <c r="Q501" s="51">
        <v>-125424.54</v>
      </c>
      <c r="R501" s="51">
        <v>-122491.2</v>
      </c>
      <c r="S501" s="51">
        <v>-119557.86</v>
      </c>
      <c r="T501" s="51">
        <v>-116624.52</v>
      </c>
      <c r="U501" s="51">
        <v>-113691.18</v>
      </c>
      <c r="V501" s="51">
        <v>-108533.58</v>
      </c>
      <c r="W501" s="51">
        <v>-105600.24</v>
      </c>
      <c r="X501" s="51">
        <v>-102666.90000000001</v>
      </c>
      <c r="Y501" s="51">
        <v>-99733.56</v>
      </c>
      <c r="Z501" s="51">
        <v>-96800.22</v>
      </c>
      <c r="AA501" s="51">
        <v>-93866.880000000005</v>
      </c>
      <c r="AB501" s="51">
        <v>-90933.540000000008</v>
      </c>
      <c r="AC501" s="51">
        <v>-88000.2</v>
      </c>
      <c r="AD501" s="51">
        <v>-88000.2</v>
      </c>
      <c r="AE501" s="51">
        <v>-85066.86</v>
      </c>
      <c r="AF501" s="51">
        <v>-82133.52</v>
      </c>
      <c r="AG501" s="51">
        <v>-79200.179999999993</v>
      </c>
      <c r="AH501" s="51">
        <v>-76266.84</v>
      </c>
      <c r="AI501" s="51">
        <v>-73333.5</v>
      </c>
      <c r="AJ501" s="51">
        <v>-70400.160000000003</v>
      </c>
      <c r="AK501" s="51">
        <v>-67466.820000000007</v>
      </c>
      <c r="AL501" s="51">
        <v>-64533.48</v>
      </c>
      <c r="AM501" s="51">
        <v>-61600.14</v>
      </c>
      <c r="AN501" s="51">
        <v>-58666.8</v>
      </c>
      <c r="AO501" s="51">
        <v>-58666.8</v>
      </c>
      <c r="AP501" s="51">
        <v>-52800.12</v>
      </c>
      <c r="AQ501" s="51">
        <v>-52800.12</v>
      </c>
      <c r="AR501" s="51">
        <v>-52800.12</v>
      </c>
      <c r="AS501" s="51">
        <v>-52800.12</v>
      </c>
      <c r="AT501" s="51">
        <v>0</v>
      </c>
      <c r="AU501" s="51">
        <v>0</v>
      </c>
      <c r="AV501" s="51">
        <v>0</v>
      </c>
      <c r="AW501" s="51">
        <v>0</v>
      </c>
      <c r="AX501" s="51">
        <v>0</v>
      </c>
      <c r="AY501" s="51">
        <v>0</v>
      </c>
      <c r="AZ501" s="51">
        <v>0</v>
      </c>
      <c r="BA501" s="51">
        <v>0</v>
      </c>
      <c r="BB501" s="51">
        <v>0</v>
      </c>
      <c r="BC501" s="51">
        <v>0</v>
      </c>
      <c r="BD501" s="51">
        <v>0</v>
      </c>
      <c r="BE501" s="51">
        <v>0</v>
      </c>
      <c r="BF501" s="51">
        <v>0</v>
      </c>
      <c r="BG501" s="51">
        <v>0</v>
      </c>
      <c r="BH501" s="51">
        <v>0</v>
      </c>
      <c r="BI501" s="51">
        <v>0</v>
      </c>
      <c r="BJ501" s="51">
        <v>0</v>
      </c>
      <c r="BK501" s="51">
        <v>0</v>
      </c>
      <c r="BL501" s="51">
        <v>0</v>
      </c>
      <c r="BM501" s="51">
        <v>0</v>
      </c>
      <c r="BN501" s="51">
        <v>0</v>
      </c>
      <c r="BO501" s="51">
        <v>0</v>
      </c>
      <c r="BP501" s="51">
        <v>0</v>
      </c>
      <c r="BQ501" s="51">
        <v>0</v>
      </c>
      <c r="BR501" s="51">
        <v>0</v>
      </c>
      <c r="BS501" s="51">
        <v>0</v>
      </c>
      <c r="BT501" s="51">
        <v>0</v>
      </c>
      <c r="BU501" s="51">
        <v>0</v>
      </c>
      <c r="BV501" s="51">
        <v>0</v>
      </c>
      <c r="BW501" s="51">
        <v>0</v>
      </c>
      <c r="BX501" s="51">
        <v>0</v>
      </c>
      <c r="BY501" s="51">
        <v>0</v>
      </c>
      <c r="BZ501" s="51">
        <v>0</v>
      </c>
      <c r="CA501" s="51">
        <v>0</v>
      </c>
      <c r="CB501" s="51">
        <v>0</v>
      </c>
      <c r="CC501" s="51">
        <v>0</v>
      </c>
      <c r="CD501" s="51">
        <v>0</v>
      </c>
    </row>
    <row r="502" spans="1:82" hidden="1" x14ac:dyDescent="0.2">
      <c r="A502" s="50" t="s">
        <v>418</v>
      </c>
      <c r="B502" s="50" t="s">
        <v>144</v>
      </c>
      <c r="C502" s="50" t="s">
        <v>988</v>
      </c>
      <c r="D502" s="50" t="s">
        <v>989</v>
      </c>
      <c r="E502" s="51">
        <v>0</v>
      </c>
      <c r="F502" s="51">
        <v>0</v>
      </c>
      <c r="G502" s="51">
        <v>0</v>
      </c>
      <c r="H502" s="51">
        <v>0</v>
      </c>
      <c r="I502" s="51">
        <v>0</v>
      </c>
      <c r="J502" s="51">
        <v>0</v>
      </c>
      <c r="K502" s="51">
        <v>0</v>
      </c>
      <c r="L502" s="51">
        <v>0</v>
      </c>
      <c r="M502" s="51">
        <v>0</v>
      </c>
      <c r="N502" s="51">
        <v>0</v>
      </c>
      <c r="O502" s="51">
        <v>0</v>
      </c>
      <c r="P502" s="51">
        <v>0.01</v>
      </c>
      <c r="Q502" s="51">
        <v>0.01</v>
      </c>
      <c r="R502" s="51">
        <v>0</v>
      </c>
      <c r="S502" s="51">
        <v>0</v>
      </c>
      <c r="T502" s="51">
        <v>0</v>
      </c>
      <c r="U502" s="51">
        <v>0</v>
      </c>
      <c r="V502" s="51">
        <v>0</v>
      </c>
      <c r="W502" s="51">
        <v>0</v>
      </c>
      <c r="X502" s="51">
        <v>0</v>
      </c>
      <c r="Y502" s="51">
        <v>0</v>
      </c>
      <c r="Z502" s="51">
        <v>0</v>
      </c>
      <c r="AA502" s="51">
        <v>0</v>
      </c>
      <c r="AB502" s="51">
        <v>0</v>
      </c>
      <c r="AC502" s="51">
        <v>0</v>
      </c>
      <c r="AD502" s="51">
        <v>0</v>
      </c>
      <c r="AE502" s="51">
        <v>0</v>
      </c>
      <c r="AF502" s="51">
        <v>0</v>
      </c>
      <c r="AG502" s="51">
        <v>0</v>
      </c>
      <c r="AH502" s="51">
        <v>0</v>
      </c>
      <c r="AI502" s="51">
        <v>0</v>
      </c>
      <c r="AJ502" s="51">
        <v>0</v>
      </c>
      <c r="AK502" s="51">
        <v>0</v>
      </c>
      <c r="AL502" s="51">
        <v>0</v>
      </c>
      <c r="AM502" s="51">
        <v>0</v>
      </c>
      <c r="AN502" s="51">
        <v>0</v>
      </c>
      <c r="AO502" s="51">
        <v>0</v>
      </c>
      <c r="AP502" s="51">
        <v>0</v>
      </c>
      <c r="AQ502" s="51">
        <v>0</v>
      </c>
      <c r="AR502" s="51">
        <v>0</v>
      </c>
      <c r="AS502" s="51">
        <v>0</v>
      </c>
      <c r="AT502" s="51">
        <v>0</v>
      </c>
      <c r="AU502" s="51">
        <v>0</v>
      </c>
      <c r="AV502" s="51">
        <v>0</v>
      </c>
      <c r="AW502" s="51">
        <v>0</v>
      </c>
      <c r="AX502" s="51">
        <v>0</v>
      </c>
      <c r="AY502" s="51">
        <v>0</v>
      </c>
      <c r="AZ502" s="51">
        <v>0</v>
      </c>
      <c r="BA502" s="51">
        <v>0</v>
      </c>
      <c r="BB502" s="51">
        <v>0</v>
      </c>
      <c r="BC502" s="51">
        <v>0</v>
      </c>
      <c r="BD502" s="51">
        <v>0</v>
      </c>
      <c r="BE502" s="51">
        <v>0</v>
      </c>
      <c r="BF502" s="51">
        <v>0</v>
      </c>
      <c r="BG502" s="51">
        <v>0</v>
      </c>
      <c r="BH502" s="51">
        <v>0</v>
      </c>
      <c r="BI502" s="51">
        <v>0</v>
      </c>
      <c r="BJ502" s="51">
        <v>0</v>
      </c>
      <c r="BK502" s="51">
        <v>0</v>
      </c>
      <c r="BL502" s="51">
        <v>0</v>
      </c>
      <c r="BM502" s="51">
        <v>0</v>
      </c>
      <c r="BN502" s="51">
        <v>0</v>
      </c>
      <c r="BO502" s="51">
        <v>0</v>
      </c>
      <c r="BP502" s="51">
        <v>0</v>
      </c>
      <c r="BQ502" s="51">
        <v>0</v>
      </c>
      <c r="BR502" s="51">
        <v>0</v>
      </c>
      <c r="BS502" s="51">
        <v>0</v>
      </c>
      <c r="BT502" s="51">
        <v>0</v>
      </c>
      <c r="BU502" s="51">
        <v>0</v>
      </c>
      <c r="BV502" s="51">
        <v>0</v>
      </c>
      <c r="BW502" s="51">
        <v>0</v>
      </c>
      <c r="BX502" s="51">
        <v>0</v>
      </c>
      <c r="BY502" s="51">
        <v>0</v>
      </c>
      <c r="BZ502" s="51">
        <v>0</v>
      </c>
      <c r="CA502" s="51">
        <v>0</v>
      </c>
      <c r="CB502" s="51">
        <v>0</v>
      </c>
      <c r="CC502" s="51">
        <v>0</v>
      </c>
      <c r="CD502" s="51">
        <v>0</v>
      </c>
    </row>
    <row r="503" spans="1:82" hidden="1" x14ac:dyDescent="0.2">
      <c r="A503" s="50" t="s">
        <v>418</v>
      </c>
      <c r="B503" s="50" t="s">
        <v>144</v>
      </c>
      <c r="C503" s="50" t="s">
        <v>990</v>
      </c>
      <c r="D503" s="50" t="s">
        <v>991</v>
      </c>
      <c r="E503" s="51">
        <v>0</v>
      </c>
      <c r="F503" s="51">
        <v>0</v>
      </c>
      <c r="G503" s="51">
        <v>0</v>
      </c>
      <c r="H503" s="51">
        <v>0</v>
      </c>
      <c r="I503" s="51">
        <v>0</v>
      </c>
      <c r="J503" s="51">
        <v>0</v>
      </c>
      <c r="K503" s="51">
        <v>0</v>
      </c>
      <c r="L503" s="51">
        <v>0</v>
      </c>
      <c r="M503" s="51">
        <v>0</v>
      </c>
      <c r="N503" s="51">
        <v>0</v>
      </c>
      <c r="O503" s="51">
        <v>0</v>
      </c>
      <c r="P503" s="51">
        <v>-8095082.0800000001</v>
      </c>
      <c r="Q503" s="51">
        <v>-8095082.0800000001</v>
      </c>
      <c r="R503" s="51">
        <v>-7420490.0800000001</v>
      </c>
      <c r="S503" s="51">
        <v>-6746016.2300000004</v>
      </c>
      <c r="T503" s="51">
        <v>-6071426.2300000004</v>
      </c>
      <c r="U503" s="51">
        <v>-5396720.0800000001</v>
      </c>
      <c r="V503" s="51">
        <v>-4722130.08</v>
      </c>
      <c r="W503" s="51">
        <v>-4047540.08</v>
      </c>
      <c r="X503" s="51">
        <v>-3372950.08</v>
      </c>
      <c r="Y503" s="51">
        <v>-2698360.08</v>
      </c>
      <c r="Z503" s="51">
        <v>-2023770.08</v>
      </c>
      <c r="AA503" s="51">
        <v>-1349180.08</v>
      </c>
      <c r="AB503" s="51">
        <v>-674590.08000000007</v>
      </c>
      <c r="AC503" s="51">
        <v>-7.9999999958090484E-2</v>
      </c>
      <c r="AD503" s="51">
        <v>-7.9999999958090484E-2</v>
      </c>
      <c r="AE503" s="51">
        <v>0</v>
      </c>
      <c r="AF503" s="51">
        <v>0</v>
      </c>
      <c r="AG503" s="51">
        <v>0</v>
      </c>
      <c r="AH503" s="51">
        <v>0</v>
      </c>
      <c r="AI503" s="51">
        <v>0</v>
      </c>
      <c r="AJ503" s="51">
        <v>0</v>
      </c>
      <c r="AK503" s="51">
        <v>0</v>
      </c>
      <c r="AL503" s="51">
        <v>0</v>
      </c>
      <c r="AM503" s="51">
        <v>0</v>
      </c>
      <c r="AN503" s="51">
        <v>0</v>
      </c>
      <c r="AO503" s="51">
        <v>0</v>
      </c>
      <c r="AP503" s="51">
        <v>0</v>
      </c>
      <c r="AQ503" s="51">
        <v>0</v>
      </c>
      <c r="AR503" s="51">
        <v>0</v>
      </c>
      <c r="AS503" s="51">
        <v>0</v>
      </c>
      <c r="AT503" s="51">
        <v>0</v>
      </c>
      <c r="AU503" s="51">
        <v>0</v>
      </c>
      <c r="AV503" s="51">
        <v>0</v>
      </c>
      <c r="AW503" s="51">
        <v>0</v>
      </c>
      <c r="AX503" s="51">
        <v>0</v>
      </c>
      <c r="AY503" s="51">
        <v>0</v>
      </c>
      <c r="AZ503" s="51">
        <v>0</v>
      </c>
      <c r="BA503" s="51">
        <v>0</v>
      </c>
      <c r="BB503" s="51">
        <v>0</v>
      </c>
      <c r="BC503" s="51">
        <v>0</v>
      </c>
      <c r="BD503" s="51">
        <v>0</v>
      </c>
      <c r="BE503" s="51">
        <v>0</v>
      </c>
      <c r="BF503" s="51">
        <v>0</v>
      </c>
      <c r="BG503" s="51">
        <v>0</v>
      </c>
      <c r="BH503" s="51">
        <v>0</v>
      </c>
      <c r="BI503" s="51">
        <v>0</v>
      </c>
      <c r="BJ503" s="51">
        <v>0</v>
      </c>
      <c r="BK503" s="51">
        <v>0</v>
      </c>
      <c r="BL503" s="51">
        <v>0</v>
      </c>
      <c r="BM503" s="51">
        <v>0</v>
      </c>
      <c r="BN503" s="51">
        <v>0</v>
      </c>
      <c r="BO503" s="51">
        <v>0</v>
      </c>
      <c r="BP503" s="51">
        <v>0</v>
      </c>
      <c r="BQ503" s="51">
        <v>0</v>
      </c>
      <c r="BR503" s="51">
        <v>0</v>
      </c>
      <c r="BS503" s="51">
        <v>0</v>
      </c>
      <c r="BT503" s="51">
        <v>0</v>
      </c>
      <c r="BU503" s="51">
        <v>0</v>
      </c>
      <c r="BV503" s="51">
        <v>0</v>
      </c>
      <c r="BW503" s="51">
        <v>0</v>
      </c>
      <c r="BX503" s="51">
        <v>0</v>
      </c>
      <c r="BY503" s="51">
        <v>0</v>
      </c>
      <c r="BZ503" s="51">
        <v>0</v>
      </c>
      <c r="CA503" s="51">
        <v>0</v>
      </c>
      <c r="CB503" s="51">
        <v>0</v>
      </c>
      <c r="CC503" s="51">
        <v>0</v>
      </c>
      <c r="CD503" s="51">
        <v>0</v>
      </c>
    </row>
    <row r="504" spans="1:82" hidden="1" x14ac:dyDescent="0.2">
      <c r="A504" s="50" t="s">
        <v>418</v>
      </c>
      <c r="B504" s="50" t="s">
        <v>144</v>
      </c>
      <c r="C504" s="50" t="s">
        <v>992</v>
      </c>
      <c r="D504" s="50" t="s">
        <v>993</v>
      </c>
      <c r="E504" s="51">
        <v>0</v>
      </c>
      <c r="F504" s="51">
        <v>0</v>
      </c>
      <c r="G504" s="51">
        <v>0</v>
      </c>
      <c r="H504" s="51">
        <v>0</v>
      </c>
      <c r="I504" s="51">
        <v>0</v>
      </c>
      <c r="J504" s="51">
        <v>0</v>
      </c>
      <c r="K504" s="51">
        <v>0</v>
      </c>
      <c r="L504" s="51">
        <v>0</v>
      </c>
      <c r="M504" s="51">
        <v>0</v>
      </c>
      <c r="N504" s="51">
        <v>0</v>
      </c>
      <c r="O504" s="51">
        <v>0</v>
      </c>
      <c r="P504" s="51">
        <v>0</v>
      </c>
      <c r="Q504" s="51">
        <v>0</v>
      </c>
      <c r="R504" s="51">
        <v>-4958205</v>
      </c>
      <c r="S504" s="51">
        <v>-4134178</v>
      </c>
      <c r="T504" s="51">
        <v>0</v>
      </c>
      <c r="U504" s="51">
        <v>0</v>
      </c>
      <c r="V504" s="51">
        <v>0</v>
      </c>
      <c r="W504" s="51">
        <v>0</v>
      </c>
      <c r="X504" s="51">
        <v>0</v>
      </c>
      <c r="Y504" s="51">
        <v>0</v>
      </c>
      <c r="Z504" s="51">
        <v>0</v>
      </c>
      <c r="AA504" s="51">
        <v>0</v>
      </c>
      <c r="AB504" s="51">
        <v>0</v>
      </c>
      <c r="AC504" s="51">
        <v>0</v>
      </c>
      <c r="AD504" s="51">
        <v>0</v>
      </c>
      <c r="AE504" s="51">
        <v>0</v>
      </c>
      <c r="AF504" s="51">
        <v>0</v>
      </c>
      <c r="AG504" s="51">
        <v>0</v>
      </c>
      <c r="AH504" s="51">
        <v>0</v>
      </c>
      <c r="AI504" s="51">
        <v>0</v>
      </c>
      <c r="AJ504" s="51">
        <v>0</v>
      </c>
      <c r="AK504" s="51">
        <v>0</v>
      </c>
      <c r="AL504" s="51">
        <v>0</v>
      </c>
      <c r="AM504" s="51">
        <v>0</v>
      </c>
      <c r="AN504" s="51">
        <v>0</v>
      </c>
      <c r="AO504" s="51">
        <v>0</v>
      </c>
      <c r="AP504" s="51">
        <v>0</v>
      </c>
      <c r="AQ504" s="51">
        <v>0</v>
      </c>
      <c r="AR504" s="51">
        <v>0</v>
      </c>
      <c r="AS504" s="51">
        <v>0</v>
      </c>
      <c r="AT504" s="51">
        <v>0</v>
      </c>
      <c r="AU504" s="51">
        <v>0</v>
      </c>
      <c r="AV504" s="51">
        <v>0</v>
      </c>
      <c r="AW504" s="51">
        <v>0</v>
      </c>
      <c r="AX504" s="51">
        <v>0</v>
      </c>
      <c r="AY504" s="51">
        <v>0</v>
      </c>
      <c r="AZ504" s="51">
        <v>0</v>
      </c>
      <c r="BA504" s="51">
        <v>0</v>
      </c>
      <c r="BB504" s="51">
        <v>0</v>
      </c>
      <c r="BC504" s="51">
        <v>0</v>
      </c>
      <c r="BD504" s="51">
        <v>0</v>
      </c>
      <c r="BE504" s="51">
        <v>0</v>
      </c>
      <c r="BF504" s="51">
        <v>0</v>
      </c>
      <c r="BG504" s="51">
        <v>0</v>
      </c>
      <c r="BH504" s="51">
        <v>0</v>
      </c>
      <c r="BI504" s="51">
        <v>0</v>
      </c>
      <c r="BJ504" s="51">
        <v>0</v>
      </c>
      <c r="BK504" s="51">
        <v>0</v>
      </c>
      <c r="BL504" s="51">
        <v>0</v>
      </c>
      <c r="BM504" s="51">
        <v>0</v>
      </c>
      <c r="BN504" s="51">
        <v>0</v>
      </c>
      <c r="BO504" s="51">
        <v>0</v>
      </c>
      <c r="BP504" s="51">
        <v>0</v>
      </c>
      <c r="BQ504" s="51">
        <v>0</v>
      </c>
      <c r="BR504" s="51">
        <v>0</v>
      </c>
      <c r="BS504" s="51">
        <v>0</v>
      </c>
      <c r="BT504" s="51">
        <v>0</v>
      </c>
      <c r="BU504" s="51">
        <v>0</v>
      </c>
      <c r="BV504" s="51">
        <v>0</v>
      </c>
      <c r="BW504" s="51">
        <v>0</v>
      </c>
      <c r="BX504" s="51">
        <v>0</v>
      </c>
      <c r="BY504" s="51">
        <v>0</v>
      </c>
      <c r="BZ504" s="51">
        <v>0</v>
      </c>
      <c r="CA504" s="51">
        <v>0</v>
      </c>
      <c r="CB504" s="51">
        <v>0</v>
      </c>
      <c r="CC504" s="51">
        <v>0</v>
      </c>
      <c r="CD504" s="51">
        <v>0</v>
      </c>
    </row>
    <row r="505" spans="1:82" hidden="1" x14ac:dyDescent="0.2">
      <c r="A505" s="50" t="s">
        <v>418</v>
      </c>
      <c r="B505" s="50" t="s">
        <v>144</v>
      </c>
      <c r="C505" s="50" t="s">
        <v>994</v>
      </c>
      <c r="D505" s="50" t="s">
        <v>995</v>
      </c>
      <c r="E505" s="51">
        <v>-8298353.2999999998</v>
      </c>
      <c r="F505" s="51">
        <v>-7929362.9900000002</v>
      </c>
      <c r="G505" s="51">
        <v>-7560372.71</v>
      </c>
      <c r="H505" s="51">
        <v>-7724412.3799999999</v>
      </c>
      <c r="I505" s="51">
        <v>-7653005.2199999997</v>
      </c>
      <c r="J505" s="51">
        <v>-7271356.1200000001</v>
      </c>
      <c r="K505" s="51">
        <v>-7043952.25</v>
      </c>
      <c r="L505" s="51">
        <v>-6717180.7000000002</v>
      </c>
      <c r="M505" s="51">
        <v>-6713476.1500000004</v>
      </c>
      <c r="N505" s="51">
        <v>-6321771.6400000006</v>
      </c>
      <c r="O505" s="51">
        <v>-5930067.0999999996</v>
      </c>
      <c r="P505" s="51">
        <v>-5620174.96</v>
      </c>
      <c r="Q505" s="51">
        <v>-5620174.96</v>
      </c>
      <c r="R505" s="51">
        <v>-5242879.1399999997</v>
      </c>
      <c r="S505" s="51">
        <v>-4865665.74</v>
      </c>
      <c r="T505" s="51">
        <v>-4653464.4300000006</v>
      </c>
      <c r="U505" s="51">
        <v>-4273640.6500000004</v>
      </c>
      <c r="V505" s="51">
        <v>-3895404.3699999996</v>
      </c>
      <c r="W505" s="51">
        <v>-3515801.0300000003</v>
      </c>
      <c r="X505" s="51">
        <v>-3175968.89</v>
      </c>
      <c r="Y505" s="51">
        <v>-2836596.3800000004</v>
      </c>
      <c r="Z505" s="51">
        <v>-2497223.87</v>
      </c>
      <c r="AA505" s="51">
        <v>-2164510.7699999996</v>
      </c>
      <c r="AB505" s="51">
        <v>-1839858.9500000002</v>
      </c>
      <c r="AC505" s="51">
        <v>-1760413.8</v>
      </c>
      <c r="AD505" s="51">
        <v>-1760413.8</v>
      </c>
      <c r="AE505" s="51">
        <v>-1687102.9700000002</v>
      </c>
      <c r="AF505" s="51">
        <v>-1616481.56</v>
      </c>
      <c r="AG505" s="51">
        <v>-1545860.0899999999</v>
      </c>
      <c r="AH505" s="51">
        <v>-1491953</v>
      </c>
      <c r="AI505" s="51">
        <v>-1438752.46</v>
      </c>
      <c r="AJ505" s="51">
        <v>-1385552.01</v>
      </c>
      <c r="AK505" s="51">
        <v>-1332351.46999999</v>
      </c>
      <c r="AL505" s="51">
        <v>-1360946.6199999999</v>
      </c>
      <c r="AM505" s="51">
        <v>-1330209.96</v>
      </c>
      <c r="AN505" s="51">
        <v>-1288856.68</v>
      </c>
      <c r="AO505" s="51">
        <v>-1296712.0599999998</v>
      </c>
      <c r="AP505" s="51">
        <v>-1196973.18</v>
      </c>
      <c r="AQ505" s="51">
        <v>-1196973.18</v>
      </c>
      <c r="AR505" s="51">
        <v>-1140503.26</v>
      </c>
      <c r="AS505" s="51">
        <v>-1089442.94</v>
      </c>
      <c r="AT505" s="51">
        <v>-1038382.6199999999</v>
      </c>
      <c r="AU505" s="51">
        <v>-987322.22</v>
      </c>
      <c r="AV505" s="51">
        <v>-1045499.96</v>
      </c>
      <c r="AW505" s="51">
        <v>-1068019.28</v>
      </c>
      <c r="AX505" s="51">
        <v>-942769.61</v>
      </c>
      <c r="AY505" s="51">
        <v>-891404.47</v>
      </c>
      <c r="AZ505" s="51">
        <v>-840039.27</v>
      </c>
      <c r="BA505" s="51">
        <v>-788674.13</v>
      </c>
      <c r="BB505" s="51">
        <v>-737308.92999999993</v>
      </c>
      <c r="BC505" s="51">
        <v>-718326.08</v>
      </c>
      <c r="BD505" s="51">
        <v>-718326.08</v>
      </c>
      <c r="BE505" s="51">
        <v>-2585659.5366666699</v>
      </c>
      <c r="BF505" s="51">
        <v>-2513520.9933333402</v>
      </c>
      <c r="BG505" s="51">
        <v>-2441442.4600000102</v>
      </c>
      <c r="BH505" s="51">
        <v>-2369363.9266666803</v>
      </c>
      <c r="BI505" s="51">
        <v>-2298600.3933333503</v>
      </c>
      <c r="BJ505" s="51">
        <v>-2227836.8600000199</v>
      </c>
      <c r="BK505" s="51">
        <v>-2157073.3266666899</v>
      </c>
      <c r="BL505" s="51">
        <v>-2090847.79333336</v>
      </c>
      <c r="BM505" s="51">
        <v>-2024622.26000003</v>
      </c>
      <c r="BN505" s="51">
        <v>-1958396.7266667001</v>
      </c>
      <c r="BO505" s="51">
        <v>-1892171.1933333701</v>
      </c>
      <c r="BP505" s="51">
        <v>-1825945.6600000402</v>
      </c>
      <c r="BQ505" s="51">
        <v>-1825945.6600000402</v>
      </c>
      <c r="BR505" s="51">
        <v>-1759720.12666671</v>
      </c>
      <c r="BS505" s="51">
        <v>-1693494.5933333801</v>
      </c>
      <c r="BT505" s="51">
        <v>-1627269.0600000501</v>
      </c>
      <c r="BU505" s="51">
        <v>-1570052.5266667199</v>
      </c>
      <c r="BV505" s="51">
        <v>-1518006.99333339</v>
      </c>
      <c r="BW505" s="51">
        <v>-1465961.46000006</v>
      </c>
      <c r="BX505" s="51">
        <v>-1416571.1266667298</v>
      </c>
      <c r="BY505" s="51">
        <v>-1368154.7933334</v>
      </c>
      <c r="BZ505" s="51">
        <v>-1326205.44000007</v>
      </c>
      <c r="CA505" s="51">
        <v>-1284256.08666674</v>
      </c>
      <c r="CB505" s="51">
        <v>-1242306.7333334102</v>
      </c>
      <c r="CC505" s="51">
        <v>-1201500.3800000804</v>
      </c>
      <c r="CD505" s="51">
        <v>-1201500.3800000804</v>
      </c>
    </row>
    <row r="506" spans="1:82" hidden="1" x14ac:dyDescent="0.2">
      <c r="A506" s="50" t="s">
        <v>418</v>
      </c>
      <c r="B506" s="50" t="s">
        <v>144</v>
      </c>
      <c r="C506" s="50" t="s">
        <v>994</v>
      </c>
      <c r="D506" s="50" t="s">
        <v>996</v>
      </c>
      <c r="E506" s="51">
        <v>-32001242.07</v>
      </c>
      <c r="F506" s="51">
        <v>-31999338.149999999</v>
      </c>
      <c r="G506" s="51">
        <v>-31866769.91</v>
      </c>
      <c r="H506" s="51">
        <v>-31734201.699999999</v>
      </c>
      <c r="I506" s="51">
        <v>-31886372.300000001</v>
      </c>
      <c r="J506" s="51">
        <v>-31827293.43</v>
      </c>
      <c r="K506" s="51">
        <v>-31858488.52</v>
      </c>
      <c r="L506" s="51">
        <v>-31735518.460000001</v>
      </c>
      <c r="M506" s="51">
        <v>-31679172.16</v>
      </c>
      <c r="N506" s="51">
        <v>-31590083.460000001</v>
      </c>
      <c r="O506" s="51">
        <v>-31457515.220000003</v>
      </c>
      <c r="P506" s="51">
        <v>-31324947.009999998</v>
      </c>
      <c r="Q506" s="51">
        <v>-31324947.009999998</v>
      </c>
      <c r="R506" s="51">
        <v>-32147804.200000003</v>
      </c>
      <c r="S506" s="51">
        <v>-32027080.939999998</v>
      </c>
      <c r="T506" s="51">
        <v>-31906357.66</v>
      </c>
      <c r="U506" s="51">
        <v>-31785634.399999999</v>
      </c>
      <c r="V506" s="51">
        <v>-31664911.119999997</v>
      </c>
      <c r="W506" s="51">
        <v>-31892299.66</v>
      </c>
      <c r="X506" s="51">
        <v>-32062876.18</v>
      </c>
      <c r="Y506" s="51">
        <v>-31942152.899999999</v>
      </c>
      <c r="Z506" s="51">
        <v>-31821429.619999997</v>
      </c>
      <c r="AA506" s="51">
        <v>-31700706.34</v>
      </c>
      <c r="AB506" s="51">
        <v>-31602837.73</v>
      </c>
      <c r="AC506" s="51">
        <v>-31592899.199999999</v>
      </c>
      <c r="AD506" s="51">
        <v>-31592899.199999999</v>
      </c>
      <c r="AE506" s="51">
        <v>-31571088.309999999</v>
      </c>
      <c r="AF506" s="51">
        <v>-31549277.43</v>
      </c>
      <c r="AG506" s="51">
        <v>-31527466.539999999</v>
      </c>
      <c r="AH506" s="51">
        <v>-31505655.66</v>
      </c>
      <c r="AI506" s="51">
        <v>-31483844.77</v>
      </c>
      <c r="AJ506" s="51">
        <v>-31473736.870000001</v>
      </c>
      <c r="AK506" s="51">
        <v>-31472325.98</v>
      </c>
      <c r="AL506" s="51">
        <v>-31465215.09</v>
      </c>
      <c r="AM506" s="51">
        <v>-31443404.210000001</v>
      </c>
      <c r="AN506" s="51">
        <v>-31421593.34</v>
      </c>
      <c r="AO506" s="51">
        <v>-31399782.449999999</v>
      </c>
      <c r="AP506" s="51">
        <v>-31377971.579999998</v>
      </c>
      <c r="AQ506" s="51">
        <v>-31377971.579999998</v>
      </c>
      <c r="AR506" s="51">
        <v>-31367821.529999997</v>
      </c>
      <c r="AS506" s="51">
        <v>-31489971.490000002</v>
      </c>
      <c r="AT506" s="51">
        <v>-31479821.449999999</v>
      </c>
      <c r="AU506" s="51">
        <v>-31469671.390000001</v>
      </c>
      <c r="AV506" s="51">
        <v>-31459521.350000001</v>
      </c>
      <c r="AW506" s="51">
        <v>-31449371.310000002</v>
      </c>
      <c r="AX506" s="51">
        <v>-31439221.25</v>
      </c>
      <c r="AY506" s="51">
        <v>-31429071.210000001</v>
      </c>
      <c r="AZ506" s="51">
        <v>-31418921.150000002</v>
      </c>
      <c r="BA506" s="51">
        <v>-31408771.109999999</v>
      </c>
      <c r="BB506" s="51">
        <v>-31398621.050000001</v>
      </c>
      <c r="BC506" s="51">
        <v>-16617704.010000002</v>
      </c>
      <c r="BD506" s="51">
        <v>-16617704.010000002</v>
      </c>
      <c r="BE506" s="51">
        <v>-16609064</v>
      </c>
      <c r="BF506" s="51">
        <v>-16600424</v>
      </c>
      <c r="BG506" s="51">
        <v>-16591784</v>
      </c>
      <c r="BH506" s="51">
        <v>-16583144</v>
      </c>
      <c r="BI506" s="51">
        <v>-16574504</v>
      </c>
      <c r="BJ506" s="51">
        <v>-16565864</v>
      </c>
      <c r="BK506" s="51">
        <v>-16557224</v>
      </c>
      <c r="BL506" s="51">
        <v>-16548584</v>
      </c>
      <c r="BM506" s="51">
        <v>-16539944</v>
      </c>
      <c r="BN506" s="51">
        <v>-16531304</v>
      </c>
      <c r="BO506" s="51">
        <v>-16522664</v>
      </c>
      <c r="BP506" s="51">
        <v>-16514023</v>
      </c>
      <c r="BQ506" s="51">
        <v>-16514023</v>
      </c>
      <c r="BR506" s="51">
        <v>-16508387</v>
      </c>
      <c r="BS506" s="51">
        <v>-16502750</v>
      </c>
      <c r="BT506" s="51">
        <v>-16497113</v>
      </c>
      <c r="BU506" s="51">
        <v>-16491477</v>
      </c>
      <c r="BV506" s="51">
        <v>-16485840</v>
      </c>
      <c r="BW506" s="51">
        <v>-16480203</v>
      </c>
      <c r="BX506" s="51">
        <v>-16474567</v>
      </c>
      <c r="BY506" s="51">
        <v>-16468930</v>
      </c>
      <c r="BZ506" s="51">
        <v>-16463293</v>
      </c>
      <c r="CA506" s="51">
        <v>-16457657</v>
      </c>
      <c r="CB506" s="51">
        <v>-16452020</v>
      </c>
      <c r="CC506" s="51">
        <v>-16446384</v>
      </c>
      <c r="CD506" s="51">
        <v>-16446384</v>
      </c>
    </row>
    <row r="507" spans="1:82" hidden="1" x14ac:dyDescent="0.2">
      <c r="A507" s="50" t="s">
        <v>418</v>
      </c>
      <c r="B507" s="50" t="s">
        <v>144</v>
      </c>
      <c r="C507" s="50" t="s">
        <v>997</v>
      </c>
      <c r="D507" s="50" t="s">
        <v>998</v>
      </c>
      <c r="E507" s="51">
        <v>-83589414.409999996</v>
      </c>
      <c r="F507" s="51">
        <v>-79955092.040000007</v>
      </c>
      <c r="G507" s="51">
        <v>-75502934.629999995</v>
      </c>
      <c r="H507" s="51">
        <v>-72686447.299999997</v>
      </c>
      <c r="I507" s="51">
        <v>-69052124.930000007</v>
      </c>
      <c r="J507" s="51">
        <v>-65417802.560000002</v>
      </c>
      <c r="K507" s="51">
        <v>-61783480.189999998</v>
      </c>
      <c r="L507" s="51">
        <v>-58149157.82</v>
      </c>
      <c r="M507" s="51">
        <v>-54514835.450000003</v>
      </c>
      <c r="N507" s="51">
        <v>-50880513.080000006</v>
      </c>
      <c r="O507" s="51">
        <v>-47246190.710000001</v>
      </c>
      <c r="P507" s="51">
        <v>-43611868.340000004</v>
      </c>
      <c r="Q507" s="51">
        <v>-43611868.340000004</v>
      </c>
      <c r="R507" s="51">
        <v>-39977545.970000006</v>
      </c>
      <c r="S507" s="51">
        <v>-36343223.600000001</v>
      </c>
      <c r="T507" s="51">
        <v>-32708901.23</v>
      </c>
      <c r="U507" s="51">
        <v>-29074578.859999999</v>
      </c>
      <c r="V507" s="51">
        <v>-25440256.489999998</v>
      </c>
      <c r="W507" s="51">
        <v>-21805934.119999997</v>
      </c>
      <c r="X507" s="51">
        <v>-18171611.75</v>
      </c>
      <c r="Y507" s="51">
        <v>-14537289.379999999</v>
      </c>
      <c r="Z507" s="51">
        <v>-10902967.010000002</v>
      </c>
      <c r="AA507" s="51">
        <v>-7268644.6399999997</v>
      </c>
      <c r="AB507" s="51">
        <v>-3634322.2699999996</v>
      </c>
      <c r="AC507" s="51">
        <v>0.10000000009313226</v>
      </c>
      <c r="AD507" s="51">
        <v>0.10000000009313226</v>
      </c>
      <c r="AE507" s="51">
        <v>0</v>
      </c>
      <c r="AF507" s="51">
        <v>0</v>
      </c>
      <c r="AG507" s="51">
        <v>0</v>
      </c>
      <c r="AH507" s="51">
        <v>0</v>
      </c>
      <c r="AI507" s="51">
        <v>0</v>
      </c>
      <c r="AJ507" s="51">
        <v>0</v>
      </c>
      <c r="AK507" s="51">
        <v>0</v>
      </c>
      <c r="AL507" s="51">
        <v>0</v>
      </c>
      <c r="AM507" s="51">
        <v>0</v>
      </c>
      <c r="AN507" s="51">
        <v>0</v>
      </c>
      <c r="AO507" s="51">
        <v>0</v>
      </c>
      <c r="AP507" s="51">
        <v>0</v>
      </c>
      <c r="AQ507" s="51">
        <v>0</v>
      </c>
      <c r="AR507" s="51">
        <v>0</v>
      </c>
      <c r="AS507" s="51">
        <v>0</v>
      </c>
      <c r="AT507" s="51">
        <v>0</v>
      </c>
      <c r="AU507" s="51">
        <v>0</v>
      </c>
      <c r="AV507" s="51">
        <v>0</v>
      </c>
      <c r="AW507" s="51">
        <v>0</v>
      </c>
      <c r="AX507" s="51">
        <v>0</v>
      </c>
      <c r="AY507" s="51">
        <v>0</v>
      </c>
      <c r="AZ507" s="51">
        <v>0</v>
      </c>
      <c r="BA507" s="51">
        <v>0</v>
      </c>
      <c r="BB507" s="51">
        <v>0</v>
      </c>
      <c r="BC507" s="51">
        <v>0</v>
      </c>
      <c r="BD507" s="51">
        <v>0</v>
      </c>
      <c r="BE507" s="51">
        <v>0</v>
      </c>
      <c r="BF507" s="51">
        <v>0</v>
      </c>
      <c r="BG507" s="51">
        <v>0</v>
      </c>
      <c r="BH507" s="51">
        <v>0</v>
      </c>
      <c r="BI507" s="51">
        <v>0</v>
      </c>
      <c r="BJ507" s="51">
        <v>0</v>
      </c>
      <c r="BK507" s="51">
        <v>0</v>
      </c>
      <c r="BL507" s="51">
        <v>0</v>
      </c>
      <c r="BM507" s="51">
        <v>0</v>
      </c>
      <c r="BN507" s="51">
        <v>0</v>
      </c>
      <c r="BO507" s="51">
        <v>0</v>
      </c>
      <c r="BP507" s="51">
        <v>0</v>
      </c>
      <c r="BQ507" s="51">
        <v>0</v>
      </c>
      <c r="BR507" s="51">
        <v>0</v>
      </c>
      <c r="BS507" s="51">
        <v>0</v>
      </c>
      <c r="BT507" s="51">
        <v>0</v>
      </c>
      <c r="BU507" s="51">
        <v>0</v>
      </c>
      <c r="BV507" s="51">
        <v>0</v>
      </c>
      <c r="BW507" s="51">
        <v>0</v>
      </c>
      <c r="BX507" s="51">
        <v>0</v>
      </c>
      <c r="BY507" s="51">
        <v>0</v>
      </c>
      <c r="BZ507" s="51">
        <v>0</v>
      </c>
      <c r="CA507" s="51">
        <v>0</v>
      </c>
      <c r="CB507" s="51">
        <v>0</v>
      </c>
      <c r="CC507" s="51">
        <v>0</v>
      </c>
      <c r="CD507" s="51">
        <v>0</v>
      </c>
    </row>
    <row r="508" spans="1:82" hidden="1" x14ac:dyDescent="0.2">
      <c r="A508" s="50" t="s">
        <v>418</v>
      </c>
      <c r="B508" s="50" t="s">
        <v>144</v>
      </c>
      <c r="C508" s="50" t="s">
        <v>999</v>
      </c>
      <c r="D508" s="50" t="s">
        <v>1000</v>
      </c>
      <c r="E508" s="51">
        <v>-2565520009.8399997</v>
      </c>
      <c r="F508" s="51">
        <v>-2557937438.6699996</v>
      </c>
      <c r="G508" s="51">
        <v>-2509802336.8400002</v>
      </c>
      <c r="H508" s="51">
        <v>-2497863146.1900001</v>
      </c>
      <c r="I508" s="51">
        <v>-2500704509.7000003</v>
      </c>
      <c r="J508" s="51">
        <v>-2542176375.3499999</v>
      </c>
      <c r="K508" s="51">
        <v>-2540472399.04</v>
      </c>
      <c r="L508" s="51">
        <v>-2541815978.71</v>
      </c>
      <c r="M508" s="51">
        <v>-2655941996.23</v>
      </c>
      <c r="N508" s="51">
        <v>-2652119816.6900001</v>
      </c>
      <c r="O508" s="51">
        <v>-2657136396.6799998</v>
      </c>
      <c r="P508" s="51">
        <v>-2353224517.8699999</v>
      </c>
      <c r="Q508" s="51">
        <v>-2353224517.8699999</v>
      </c>
      <c r="R508" s="51">
        <v>-2351106725.48</v>
      </c>
      <c r="S508" s="51">
        <v>-2346979711.5499997</v>
      </c>
      <c r="T508" s="51">
        <v>-2598400616.2999997</v>
      </c>
      <c r="U508" s="51">
        <v>-2586614613.5999999</v>
      </c>
      <c r="V508" s="51">
        <v>-2573102476.0300002</v>
      </c>
      <c r="W508" s="51">
        <v>-2662004068.7999997</v>
      </c>
      <c r="X508" s="51">
        <v>-2660788021.2199998</v>
      </c>
      <c r="Y508" s="51">
        <v>-2662011419.1199999</v>
      </c>
      <c r="Z508" s="51">
        <v>-2686905476.1100001</v>
      </c>
      <c r="AA508" s="51">
        <v>-2684519211.0300007</v>
      </c>
      <c r="AB508" s="51">
        <v>-2687378588.4199996</v>
      </c>
      <c r="AC508" s="51">
        <v>-2826140109.29</v>
      </c>
      <c r="AD508" s="51">
        <v>-2826140109.29</v>
      </c>
      <c r="AE508" s="51">
        <v>-2808439638.4399996</v>
      </c>
      <c r="AF508" s="51">
        <v>-2806305405.6999998</v>
      </c>
      <c r="AG508" s="51">
        <v>-2279731805.9700003</v>
      </c>
      <c r="AH508" s="51">
        <v>-2284933774.6500001</v>
      </c>
      <c r="AI508" s="51">
        <v>-2283852312.6800003</v>
      </c>
      <c r="AJ508" s="51">
        <v>-2683894866.5299997</v>
      </c>
      <c r="AK508" s="51">
        <v>-2687740600.0700002</v>
      </c>
      <c r="AL508" s="51">
        <v>-2682628149.9300003</v>
      </c>
      <c r="AM508" s="51">
        <v>-2899245378.1399999</v>
      </c>
      <c r="AN508" s="51">
        <v>-2899229551.5300002</v>
      </c>
      <c r="AO508" s="51">
        <v>-2894566618.3799996</v>
      </c>
      <c r="AP508" s="51">
        <v>-3582530170.8699999</v>
      </c>
      <c r="AQ508" s="51">
        <v>-3582530170.8699999</v>
      </c>
      <c r="AR508" s="51">
        <v>-3588684877.6399999</v>
      </c>
      <c r="AS508" s="51">
        <v>-3579425898.75</v>
      </c>
      <c r="AT508" s="51">
        <v>-3729962023.3800001</v>
      </c>
      <c r="AU508" s="51">
        <v>-3737741075.1900001</v>
      </c>
      <c r="AV508" s="51">
        <v>-3739164728.1100001</v>
      </c>
      <c r="AW508" s="51">
        <v>-4021223362.5</v>
      </c>
      <c r="AX508" s="51">
        <v>-4028682830.7999997</v>
      </c>
      <c r="AY508" s="51">
        <v>-4036863410.2999997</v>
      </c>
      <c r="AZ508" s="51">
        <v>-4040489827.7999997</v>
      </c>
      <c r="BA508" s="51">
        <v>-4045467435.0799999</v>
      </c>
      <c r="BB508" s="51">
        <v>-4046147658.4499998</v>
      </c>
      <c r="BC508" s="51">
        <v>-4289648079.3099999</v>
      </c>
      <c r="BD508" s="51">
        <v>-4289648079.3099999</v>
      </c>
      <c r="BE508" s="51">
        <v>-4285825230.0846057</v>
      </c>
      <c r="BF508" s="51">
        <v>-4275362057.0892119</v>
      </c>
      <c r="BG508" s="51">
        <v>-4268047790.8538184</v>
      </c>
      <c r="BH508" s="51">
        <v>-4260711661.3184247</v>
      </c>
      <c r="BI508" s="51">
        <v>-4253353595.9230309</v>
      </c>
      <c r="BJ508" s="51">
        <v>-4245973521.8576369</v>
      </c>
      <c r="BK508" s="51">
        <v>-4238571366.0622435</v>
      </c>
      <c r="BL508" s="51">
        <v>-4231147055.2468495</v>
      </c>
      <c r="BM508" s="51">
        <v>-4223700515.8614564</v>
      </c>
      <c r="BN508" s="51">
        <v>-4216231674.1260624</v>
      </c>
      <c r="BO508" s="51">
        <v>-4208740456.0006685</v>
      </c>
      <c r="BP508" s="51">
        <v>-4201226787.2052746</v>
      </c>
      <c r="BQ508" s="51">
        <v>-4201226787.2052746</v>
      </c>
      <c r="BR508" s="51">
        <v>-4193690593.2098813</v>
      </c>
      <c r="BS508" s="51">
        <v>-4186131799.2344875</v>
      </c>
      <c r="BT508" s="51">
        <v>-4178550330.249094</v>
      </c>
      <c r="BU508" s="51">
        <v>-4170946110.9637003</v>
      </c>
      <c r="BV508" s="51">
        <v>-4163319065.8483067</v>
      </c>
      <c r="BW508" s="51">
        <v>-4155669119.1129127</v>
      </c>
      <c r="BX508" s="51">
        <v>-4147996194.727519</v>
      </c>
      <c r="BY508" s="51">
        <v>-4140369424.7137041</v>
      </c>
      <c r="BZ508" s="51">
        <v>-4132719524.1998892</v>
      </c>
      <c r="CA508" s="51">
        <v>-4125046416.3760748</v>
      </c>
      <c r="CB508" s="51">
        <v>-4117350024.18226</v>
      </c>
      <c r="CC508" s="51">
        <v>-4109630270.2884455</v>
      </c>
      <c r="CD508" s="51">
        <v>-4109630270.2884455</v>
      </c>
    </row>
    <row r="509" spans="1:82" hidden="1" x14ac:dyDescent="0.2">
      <c r="A509" s="50" t="s">
        <v>418</v>
      </c>
      <c r="B509" s="50" t="s">
        <v>144</v>
      </c>
      <c r="C509" s="50" t="s">
        <v>1001</v>
      </c>
      <c r="D509" s="50" t="s">
        <v>1002</v>
      </c>
      <c r="E509" s="51">
        <v>0</v>
      </c>
      <c r="F509" s="51">
        <v>0</v>
      </c>
      <c r="G509" s="51">
        <v>0</v>
      </c>
      <c r="H509" s="51">
        <v>0</v>
      </c>
      <c r="I509" s="51">
        <v>0</v>
      </c>
      <c r="J509" s="51">
        <v>-221642</v>
      </c>
      <c r="K509" s="51">
        <v>-221642</v>
      </c>
      <c r="L509" s="51">
        <v>-221642</v>
      </c>
      <c r="M509" s="51">
        <v>-221642</v>
      </c>
      <c r="N509" s="51">
        <v>-221642</v>
      </c>
      <c r="O509" s="51">
        <v>-221642</v>
      </c>
      <c r="P509" s="51">
        <v>-616458</v>
      </c>
      <c r="Q509" s="51">
        <v>-616458</v>
      </c>
      <c r="R509" s="51">
        <v>-616458</v>
      </c>
      <c r="S509" s="51">
        <v>-616458</v>
      </c>
      <c r="T509" s="51">
        <v>-616458</v>
      </c>
      <c r="U509" s="51">
        <v>-616458</v>
      </c>
      <c r="V509" s="51">
        <v>-662781</v>
      </c>
      <c r="W509" s="51">
        <v>-696605</v>
      </c>
      <c r="X509" s="51">
        <v>-696605</v>
      </c>
      <c r="Y509" s="51">
        <v>-730057</v>
      </c>
      <c r="Z509" s="51">
        <v>-730057</v>
      </c>
      <c r="AA509" s="51">
        <v>-730057</v>
      </c>
      <c r="AB509" s="51">
        <v>-100792</v>
      </c>
      <c r="AC509" s="51">
        <v>-453874</v>
      </c>
      <c r="AD509" s="51">
        <v>-453874</v>
      </c>
      <c r="AE509" s="51">
        <v>-453874</v>
      </c>
      <c r="AF509" s="51">
        <v>-453874</v>
      </c>
      <c r="AG509" s="51">
        <v>-1275868</v>
      </c>
      <c r="AH509" s="51">
        <v>-1275868</v>
      </c>
      <c r="AI509" s="51">
        <v>-874539</v>
      </c>
      <c r="AJ509" s="51">
        <v>-874539</v>
      </c>
      <c r="AK509" s="51">
        <v>-874539</v>
      </c>
      <c r="AL509" s="51">
        <v>-839801</v>
      </c>
      <c r="AM509" s="51">
        <v>-798002</v>
      </c>
      <c r="AN509" s="51">
        <v>-798002</v>
      </c>
      <c r="AO509" s="51">
        <v>-798002</v>
      </c>
      <c r="AP509" s="51">
        <v>-798002</v>
      </c>
      <c r="AQ509" s="51">
        <v>-798002</v>
      </c>
      <c r="AR509" s="51">
        <v>-798002</v>
      </c>
      <c r="AS509" s="51">
        <v>-798002</v>
      </c>
      <c r="AT509" s="51">
        <v>-598318</v>
      </c>
      <c r="AU509" s="51">
        <v>-598318</v>
      </c>
      <c r="AV509" s="51">
        <v>-424880</v>
      </c>
      <c r="AW509" s="51">
        <v>-424880</v>
      </c>
      <c r="AX509" s="51">
        <v>-424880</v>
      </c>
      <c r="AY509" s="51">
        <v>-337215</v>
      </c>
      <c r="AZ509" s="51">
        <v>-337215</v>
      </c>
      <c r="BA509" s="51">
        <v>-337215</v>
      </c>
      <c r="BB509" s="51">
        <v>-337215</v>
      </c>
      <c r="BC509" s="51">
        <v>-162116</v>
      </c>
      <c r="BD509" s="51">
        <v>-162116</v>
      </c>
      <c r="BE509" s="51">
        <v>-162116</v>
      </c>
      <c r="BF509" s="51">
        <v>-162116</v>
      </c>
      <c r="BG509" s="51">
        <v>-162116</v>
      </c>
      <c r="BH509" s="51">
        <v>-162116</v>
      </c>
      <c r="BI509" s="51">
        <v>-162116</v>
      </c>
      <c r="BJ509" s="51">
        <v>-162116</v>
      </c>
      <c r="BK509" s="51">
        <v>-162116</v>
      </c>
      <c r="BL509" s="51">
        <v>-162116</v>
      </c>
      <c r="BM509" s="51">
        <v>-162116</v>
      </c>
      <c r="BN509" s="51">
        <v>-162116</v>
      </c>
      <c r="BO509" s="51">
        <v>-162116</v>
      </c>
      <c r="BP509" s="51">
        <v>-162116</v>
      </c>
      <c r="BQ509" s="51">
        <v>-162116</v>
      </c>
      <c r="BR509" s="51">
        <v>-162116</v>
      </c>
      <c r="BS509" s="51">
        <v>-162116</v>
      </c>
      <c r="BT509" s="51">
        <v>-162116</v>
      </c>
      <c r="BU509" s="51">
        <v>-162116</v>
      </c>
      <c r="BV509" s="51">
        <v>-162116</v>
      </c>
      <c r="BW509" s="51">
        <v>-162116</v>
      </c>
      <c r="BX509" s="51">
        <v>-162116</v>
      </c>
      <c r="BY509" s="51">
        <v>-162116</v>
      </c>
      <c r="BZ509" s="51">
        <v>-162116</v>
      </c>
      <c r="CA509" s="51">
        <v>-162116</v>
      </c>
      <c r="CB509" s="51">
        <v>-162116</v>
      </c>
      <c r="CC509" s="51">
        <v>-162116</v>
      </c>
      <c r="CD509" s="51">
        <v>-162116</v>
      </c>
    </row>
    <row r="510" spans="1:82" hidden="1" x14ac:dyDescent="0.2">
      <c r="A510" s="50" t="s">
        <v>418</v>
      </c>
      <c r="B510" s="50" t="s">
        <v>144</v>
      </c>
      <c r="C510" s="50" t="s">
        <v>1003</v>
      </c>
      <c r="D510" s="50" t="s">
        <v>1004</v>
      </c>
      <c r="E510" s="51">
        <v>0</v>
      </c>
      <c r="F510" s="51">
        <v>0</v>
      </c>
      <c r="G510" s="51">
        <v>0</v>
      </c>
      <c r="H510" s="51">
        <v>0</v>
      </c>
      <c r="I510" s="51">
        <v>0</v>
      </c>
      <c r="J510" s="51">
        <v>0</v>
      </c>
      <c r="K510" s="51">
        <v>0</v>
      </c>
      <c r="L510" s="51">
        <v>0</v>
      </c>
      <c r="M510" s="51">
        <v>0</v>
      </c>
      <c r="N510" s="51">
        <v>0</v>
      </c>
      <c r="O510" s="51">
        <v>0</v>
      </c>
      <c r="P510" s="51">
        <v>-23044.51</v>
      </c>
      <c r="Q510" s="51">
        <v>-23044.51</v>
      </c>
      <c r="R510" s="51">
        <v>-23044.51</v>
      </c>
      <c r="S510" s="51">
        <v>-12512.42</v>
      </c>
      <c r="T510" s="51">
        <v>0</v>
      </c>
      <c r="U510" s="51">
        <v>0</v>
      </c>
      <c r="V510" s="51">
        <v>0</v>
      </c>
      <c r="W510" s="51">
        <v>0</v>
      </c>
      <c r="X510" s="51">
        <v>0</v>
      </c>
      <c r="Y510" s="51">
        <v>0</v>
      </c>
      <c r="Z510" s="51">
        <v>0</v>
      </c>
      <c r="AA510" s="51">
        <v>0</v>
      </c>
      <c r="AB510" s="51">
        <v>0</v>
      </c>
      <c r="AC510" s="51">
        <v>0</v>
      </c>
      <c r="AD510" s="51">
        <v>0</v>
      </c>
      <c r="AE510" s="51">
        <v>0</v>
      </c>
      <c r="AF510" s="51">
        <v>0</v>
      </c>
      <c r="AG510" s="51">
        <v>-1058746</v>
      </c>
      <c r="AH510" s="51">
        <v>0</v>
      </c>
      <c r="AI510" s="51">
        <v>0</v>
      </c>
      <c r="AJ510" s="51">
        <v>0</v>
      </c>
      <c r="AK510" s="51">
        <v>0</v>
      </c>
      <c r="AL510" s="51">
        <v>0</v>
      </c>
      <c r="AM510" s="51">
        <v>0</v>
      </c>
      <c r="AN510" s="51">
        <v>0</v>
      </c>
      <c r="AO510" s="51">
        <v>0</v>
      </c>
      <c r="AP510" s="51">
        <v>0</v>
      </c>
      <c r="AQ510" s="51">
        <v>0</v>
      </c>
      <c r="AR510" s="51">
        <v>0</v>
      </c>
      <c r="AS510" s="51">
        <v>0</v>
      </c>
      <c r="AT510" s="51">
        <v>-26640</v>
      </c>
      <c r="AU510" s="51">
        <v>0</v>
      </c>
      <c r="AV510" s="51">
        <v>0</v>
      </c>
      <c r="AW510" s="51">
        <v>0</v>
      </c>
      <c r="AX510" s="51">
        <v>0</v>
      </c>
      <c r="AY510" s="51">
        <v>0</v>
      </c>
      <c r="AZ510" s="51">
        <v>0</v>
      </c>
      <c r="BA510" s="51">
        <v>0</v>
      </c>
      <c r="BB510" s="51">
        <v>0</v>
      </c>
      <c r="BC510" s="51">
        <v>0</v>
      </c>
      <c r="BD510" s="51">
        <v>0</v>
      </c>
      <c r="BE510" s="51">
        <v>0</v>
      </c>
      <c r="BF510" s="51">
        <v>0</v>
      </c>
      <c r="BG510" s="51">
        <v>0</v>
      </c>
      <c r="BH510" s="51">
        <v>0</v>
      </c>
      <c r="BI510" s="51">
        <v>0</v>
      </c>
      <c r="BJ510" s="51">
        <v>0</v>
      </c>
      <c r="BK510" s="51">
        <v>0</v>
      </c>
      <c r="BL510" s="51">
        <v>0</v>
      </c>
      <c r="BM510" s="51">
        <v>0</v>
      </c>
      <c r="BN510" s="51">
        <v>0</v>
      </c>
      <c r="BO510" s="51">
        <v>0</v>
      </c>
      <c r="BP510" s="51">
        <v>0</v>
      </c>
      <c r="BQ510" s="51">
        <v>0</v>
      </c>
      <c r="BR510" s="51">
        <v>0</v>
      </c>
      <c r="BS510" s="51">
        <v>0</v>
      </c>
      <c r="BT510" s="51">
        <v>0</v>
      </c>
      <c r="BU510" s="51">
        <v>0</v>
      </c>
      <c r="BV510" s="51">
        <v>0</v>
      </c>
      <c r="BW510" s="51">
        <v>0</v>
      </c>
      <c r="BX510" s="51">
        <v>0</v>
      </c>
      <c r="BY510" s="51">
        <v>0</v>
      </c>
      <c r="BZ510" s="51">
        <v>0</v>
      </c>
      <c r="CA510" s="51">
        <v>0</v>
      </c>
      <c r="CB510" s="51">
        <v>0</v>
      </c>
      <c r="CC510" s="51">
        <v>0</v>
      </c>
      <c r="CD510" s="51">
        <v>0</v>
      </c>
    </row>
    <row r="511" spans="1:82" hidden="1" x14ac:dyDescent="0.2">
      <c r="A511" s="50" t="s">
        <v>418</v>
      </c>
      <c r="B511" s="50" t="s">
        <v>144</v>
      </c>
      <c r="C511" s="50" t="s">
        <v>370</v>
      </c>
      <c r="D511" s="50" t="s">
        <v>1005</v>
      </c>
      <c r="E511" s="51">
        <v>-4902870833</v>
      </c>
      <c r="F511" s="51">
        <v>-4902870833</v>
      </c>
      <c r="G511" s="51">
        <v>-4913036527</v>
      </c>
      <c r="H511" s="51">
        <v>-4912974114</v>
      </c>
      <c r="I511" s="51">
        <v>-4912974114</v>
      </c>
      <c r="J511" s="51">
        <v>-4851751354</v>
      </c>
      <c r="K511" s="51">
        <v>-4851751354</v>
      </c>
      <c r="L511" s="51">
        <v>-4851751354</v>
      </c>
      <c r="M511" s="51">
        <v>-4777333982</v>
      </c>
      <c r="N511" s="51">
        <v>-4777333982.1999998</v>
      </c>
      <c r="O511" s="51">
        <v>-4777333982.1999998</v>
      </c>
      <c r="P511" s="51">
        <v>-5085937096.3999996</v>
      </c>
      <c r="Q511" s="51">
        <v>-5085937096.3999996</v>
      </c>
      <c r="R511" s="51">
        <v>-5086091931.1999998</v>
      </c>
      <c r="S511" s="51">
        <v>-5086091931.1999998</v>
      </c>
      <c r="T511" s="51">
        <v>-5074378549.1999998</v>
      </c>
      <c r="U511" s="51">
        <v>-5074378549.1999998</v>
      </c>
      <c r="V511" s="51">
        <v>-5074378549.1999998</v>
      </c>
      <c r="W511" s="51">
        <v>-4880304722.1999998</v>
      </c>
      <c r="X511" s="51">
        <v>-4880304722.1999998</v>
      </c>
      <c r="Y511" s="51">
        <v>-4880304722.1999998</v>
      </c>
      <c r="Z511" s="51">
        <v>-4804937010.1999998</v>
      </c>
      <c r="AA511" s="51">
        <v>-4804937010.1999998</v>
      </c>
      <c r="AB511" s="51">
        <v>-4804937010.1999998</v>
      </c>
      <c r="AC511" s="51">
        <v>-4735725438.1999998</v>
      </c>
      <c r="AD511" s="51">
        <v>-4735725438.1999998</v>
      </c>
      <c r="AE511" s="51">
        <v>-4735725438.1999998</v>
      </c>
      <c r="AF511" s="51">
        <v>-4735725438.1999998</v>
      </c>
      <c r="AG511" s="51">
        <v>-4713618483.1999998</v>
      </c>
      <c r="AH511" s="51">
        <v>-4713618483.1999998</v>
      </c>
      <c r="AI511" s="51">
        <v>-4713618483.1999998</v>
      </c>
      <c r="AJ511" s="51">
        <v>-4677309129.1999998</v>
      </c>
      <c r="AK511" s="51">
        <v>-4677309129.1999998</v>
      </c>
      <c r="AL511" s="51">
        <v>-4677309129.1999998</v>
      </c>
      <c r="AM511" s="51">
        <v>-4589196056.1999998</v>
      </c>
      <c r="AN511" s="51">
        <v>-4589196056.1999998</v>
      </c>
      <c r="AO511" s="51">
        <v>-4589196056.1999998</v>
      </c>
      <c r="AP511" s="51">
        <v>-4573345792.1999998</v>
      </c>
      <c r="AQ511" s="51">
        <v>-4573345792.1999998</v>
      </c>
      <c r="AR511" s="51">
        <v>-4573345792.1999998</v>
      </c>
      <c r="AS511" s="51">
        <v>-4573345792.1999998</v>
      </c>
      <c r="AT511" s="51">
        <v>-4543466073.1999998</v>
      </c>
      <c r="AU511" s="51">
        <v>-4543466073.1999998</v>
      </c>
      <c r="AV511" s="51">
        <v>-4543466073.1999998</v>
      </c>
      <c r="AW511" s="51">
        <v>-4508985866.1999998</v>
      </c>
      <c r="AX511" s="51">
        <v>-4508985866.1999998</v>
      </c>
      <c r="AY511" s="51">
        <v>-4508985866.1999998</v>
      </c>
      <c r="AZ511" s="51">
        <v>-4436599897.1999998</v>
      </c>
      <c r="BA511" s="51">
        <v>-4436599897.1999998</v>
      </c>
      <c r="BB511" s="51">
        <v>-4436599897.1999998</v>
      </c>
      <c r="BC511" s="51">
        <v>-4436805149.1999998</v>
      </c>
      <c r="BD511" s="51">
        <v>-4436805149.1999998</v>
      </c>
      <c r="BE511" s="51">
        <v>-4436805149.1999998</v>
      </c>
      <c r="BF511" s="51">
        <v>-4436805149.1999998</v>
      </c>
      <c r="BG511" s="51">
        <v>-4436805149.1999998</v>
      </c>
      <c r="BH511" s="51">
        <v>-4436805149.1999998</v>
      </c>
      <c r="BI511" s="51">
        <v>-4436805149.1999998</v>
      </c>
      <c r="BJ511" s="51">
        <v>-4436805149.1999998</v>
      </c>
      <c r="BK511" s="51">
        <v>-4436805149.1999998</v>
      </c>
      <c r="BL511" s="51">
        <v>-4436805149.1999998</v>
      </c>
      <c r="BM511" s="51">
        <v>-4436805149.1999998</v>
      </c>
      <c r="BN511" s="51">
        <v>-4436805149.1999998</v>
      </c>
      <c r="BO511" s="51">
        <v>-4436805149.1999998</v>
      </c>
      <c r="BP511" s="51">
        <v>-4436805149.1999998</v>
      </c>
      <c r="BQ511" s="51">
        <v>-4436805149.1999998</v>
      </c>
      <c r="BR511" s="51">
        <v>-4436805149.1999998</v>
      </c>
      <c r="BS511" s="51">
        <v>-4436805149.1999998</v>
      </c>
      <c r="BT511" s="51">
        <v>-4436805149.1999998</v>
      </c>
      <c r="BU511" s="51">
        <v>-4436805149.1999998</v>
      </c>
      <c r="BV511" s="51">
        <v>-4436805149.1999998</v>
      </c>
      <c r="BW511" s="51">
        <v>-4436805149.1999998</v>
      </c>
      <c r="BX511" s="51">
        <v>-4436805149.1999998</v>
      </c>
      <c r="BY511" s="51">
        <v>-4436805149.1999998</v>
      </c>
      <c r="BZ511" s="51">
        <v>-4436805149.1999998</v>
      </c>
      <c r="CA511" s="51">
        <v>-4436805149.1999998</v>
      </c>
      <c r="CB511" s="51">
        <v>-4436805149.1999998</v>
      </c>
      <c r="CC511" s="51">
        <v>-4436805149.1999998</v>
      </c>
      <c r="CD511" s="51">
        <v>-4436805149.1999998</v>
      </c>
    </row>
    <row r="512" spans="1:82" hidden="1" x14ac:dyDescent="0.2">
      <c r="A512" s="50" t="s">
        <v>418</v>
      </c>
      <c r="B512" s="50" t="s">
        <v>144</v>
      </c>
      <c r="C512" s="50" t="s">
        <v>1006</v>
      </c>
      <c r="D512" s="50" t="s">
        <v>1007</v>
      </c>
      <c r="E512" s="51">
        <v>-46564191.289999999</v>
      </c>
      <c r="F512" s="51">
        <v>-46326618.880000003</v>
      </c>
      <c r="G512" s="51">
        <v>-46089046.469999999</v>
      </c>
      <c r="H512" s="51">
        <v>-45851474.060000002</v>
      </c>
      <c r="I512" s="51">
        <v>-45613901.649999999</v>
      </c>
      <c r="J512" s="51">
        <v>-45376329.240000002</v>
      </c>
      <c r="K512" s="51">
        <v>-45138756.829999998</v>
      </c>
      <c r="L512" s="51">
        <v>-44901184.420000002</v>
      </c>
      <c r="M512" s="51">
        <v>-44663612.009999998</v>
      </c>
      <c r="N512" s="51">
        <v>-44426039.600000001</v>
      </c>
      <c r="O512" s="51">
        <v>-44188467.190000005</v>
      </c>
      <c r="P512" s="51">
        <v>-43950894.780000001</v>
      </c>
      <c r="Q512" s="51">
        <v>-43950894.780000001</v>
      </c>
      <c r="R512" s="51">
        <v>-43713322.370000005</v>
      </c>
      <c r="S512" s="51">
        <v>-43475749.960000001</v>
      </c>
      <c r="T512" s="51">
        <v>-43238177.550000004</v>
      </c>
      <c r="U512" s="51">
        <v>-43000605.140000001</v>
      </c>
      <c r="V512" s="51">
        <v>-42763032.730000004</v>
      </c>
      <c r="W512" s="51">
        <v>-42525460.32</v>
      </c>
      <c r="X512" s="51">
        <v>-42287887.910000004</v>
      </c>
      <c r="Y512" s="51">
        <v>-42050315.5</v>
      </c>
      <c r="Z512" s="51">
        <v>-41812743.090000004</v>
      </c>
      <c r="AA512" s="51">
        <v>-41575170.680000007</v>
      </c>
      <c r="AB512" s="51">
        <v>-41337598.270000003</v>
      </c>
      <c r="AC512" s="51">
        <v>-41100025.860000007</v>
      </c>
      <c r="AD512" s="51">
        <v>-41100025.860000007</v>
      </c>
      <c r="AE512" s="51">
        <v>-40862453.450000003</v>
      </c>
      <c r="AF512" s="51">
        <v>-40624881.040000007</v>
      </c>
      <c r="AG512" s="51">
        <v>-40387308.630000003</v>
      </c>
      <c r="AH512" s="51">
        <v>-40149736.219999999</v>
      </c>
      <c r="AI512" s="51">
        <v>-39912163.810000002</v>
      </c>
      <c r="AJ512" s="51">
        <v>-39674591.399999999</v>
      </c>
      <c r="AK512" s="51">
        <v>-39437018.990000002</v>
      </c>
      <c r="AL512" s="51">
        <v>-39199446.579999998</v>
      </c>
      <c r="AM512" s="51">
        <v>-38961874.170000002</v>
      </c>
      <c r="AN512" s="51">
        <v>-38724301.760000005</v>
      </c>
      <c r="AO512" s="51">
        <v>-38486729.350000001</v>
      </c>
      <c r="AP512" s="51">
        <v>-38249156.940000005</v>
      </c>
      <c r="AQ512" s="51">
        <v>-38249156.940000005</v>
      </c>
      <c r="AR512" s="51">
        <v>-38011584.530000001</v>
      </c>
      <c r="AS512" s="51">
        <v>-37774012.120000005</v>
      </c>
      <c r="AT512" s="51">
        <v>-37536439.710000001</v>
      </c>
      <c r="AU512" s="51">
        <v>-37298867.300000004</v>
      </c>
      <c r="AV512" s="51">
        <v>-37061294.890000001</v>
      </c>
      <c r="AW512" s="51">
        <v>-36823722.480000004</v>
      </c>
      <c r="AX512" s="51">
        <v>-36586150.07</v>
      </c>
      <c r="AY512" s="51">
        <v>-36348577.660000004</v>
      </c>
      <c r="AZ512" s="51">
        <v>-36111005.25</v>
      </c>
      <c r="BA512" s="51">
        <v>-35873432.840000004</v>
      </c>
      <c r="BB512" s="51">
        <v>-35635860.430000007</v>
      </c>
      <c r="BC512" s="51">
        <v>-35398288.020000003</v>
      </c>
      <c r="BD512" s="51">
        <v>-35398288.020000003</v>
      </c>
      <c r="BE512" s="51">
        <v>-35149850.020000003</v>
      </c>
      <c r="BF512" s="51">
        <v>-34901412.020000003</v>
      </c>
      <c r="BG512" s="51">
        <v>-34652974.020000003</v>
      </c>
      <c r="BH512" s="51">
        <v>-34404536.020000003</v>
      </c>
      <c r="BI512" s="51">
        <v>-34156098.020000003</v>
      </c>
      <c r="BJ512" s="51">
        <v>-33907660.020000003</v>
      </c>
      <c r="BK512" s="51">
        <v>-33659222.020000003</v>
      </c>
      <c r="BL512" s="51">
        <v>-33410784.020000003</v>
      </c>
      <c r="BM512" s="51">
        <v>-33162346.020000003</v>
      </c>
      <c r="BN512" s="51">
        <v>-32913908.020000003</v>
      </c>
      <c r="BO512" s="51">
        <v>-32665470.020000003</v>
      </c>
      <c r="BP512" s="51">
        <v>-32417032.020000003</v>
      </c>
      <c r="BQ512" s="51">
        <v>-32417032.020000003</v>
      </c>
      <c r="BR512" s="51">
        <v>-32168594.020000003</v>
      </c>
      <c r="BS512" s="51">
        <v>-31920156.020000003</v>
      </c>
      <c r="BT512" s="51">
        <v>-31671718.020000003</v>
      </c>
      <c r="BU512" s="51">
        <v>-31423280.020000003</v>
      </c>
      <c r="BV512" s="51">
        <v>-31174842.020000003</v>
      </c>
      <c r="BW512" s="51">
        <v>-30926404.020000003</v>
      </c>
      <c r="BX512" s="51">
        <v>-30677966.020000003</v>
      </c>
      <c r="BY512" s="51">
        <v>-30429528.020000003</v>
      </c>
      <c r="BZ512" s="51">
        <v>-30181090.020000003</v>
      </c>
      <c r="CA512" s="51">
        <v>-29932652.020000003</v>
      </c>
      <c r="CB512" s="51">
        <v>-29684214.020000003</v>
      </c>
      <c r="CC512" s="51">
        <v>-29435776.020000003</v>
      </c>
      <c r="CD512" s="51">
        <v>-29435776.020000003</v>
      </c>
    </row>
    <row r="513" spans="1:82" hidden="1" x14ac:dyDescent="0.2">
      <c r="A513" s="50" t="s">
        <v>418</v>
      </c>
      <c r="B513" s="50" t="s">
        <v>144</v>
      </c>
      <c r="C513" s="50" t="s">
        <v>1008</v>
      </c>
      <c r="D513" s="50" t="s">
        <v>1009</v>
      </c>
      <c r="E513" s="51">
        <v>-568.33000000000004</v>
      </c>
      <c r="F513" s="51">
        <v>-140494.06</v>
      </c>
      <c r="G513" s="51">
        <v>-86075.81</v>
      </c>
      <c r="H513" s="51">
        <v>-246480.08</v>
      </c>
      <c r="I513" s="51">
        <v>-1229701.03</v>
      </c>
      <c r="J513" s="51">
        <v>-866032.24</v>
      </c>
      <c r="K513" s="51">
        <v>-830305.73</v>
      </c>
      <c r="L513" s="51">
        <v>-994197.25</v>
      </c>
      <c r="M513" s="51">
        <v>-954845.71</v>
      </c>
      <c r="N513" s="51">
        <v>-754032.7</v>
      </c>
      <c r="O513" s="51">
        <v>-461493.79</v>
      </c>
      <c r="P513" s="51">
        <v>-8879541.4299999997</v>
      </c>
      <c r="Q513" s="51">
        <v>-8879541.4299999997</v>
      </c>
      <c r="R513" s="51">
        <v>-9245195.3599999994</v>
      </c>
      <c r="S513" s="51">
        <v>-8089733.2800000003</v>
      </c>
      <c r="T513" s="51">
        <v>-6824347.5799999991</v>
      </c>
      <c r="U513" s="51">
        <v>-6180834.0600000005</v>
      </c>
      <c r="V513" s="51">
        <v>-5496069.8499999996</v>
      </c>
      <c r="W513" s="51">
        <v>-4051892.53</v>
      </c>
      <c r="X513" s="51">
        <v>-3390218.46</v>
      </c>
      <c r="Y513" s="51">
        <v>-2734268.16</v>
      </c>
      <c r="Z513" s="51">
        <v>-2296521.1400000006</v>
      </c>
      <c r="AA513" s="51">
        <v>-1413611.84</v>
      </c>
      <c r="AB513" s="51">
        <v>-1113285.82</v>
      </c>
      <c r="AC513" s="51">
        <v>-612169.98</v>
      </c>
      <c r="AD513" s="51">
        <v>-612169.98</v>
      </c>
      <c r="AE513" s="51">
        <v>-140049.01</v>
      </c>
      <c r="AF513" s="51">
        <v>-2349.8000000000175</v>
      </c>
      <c r="AG513" s="51">
        <v>5.4</v>
      </c>
      <c r="AH513" s="51">
        <v>5.4</v>
      </c>
      <c r="AI513" s="51">
        <v>5.4</v>
      </c>
      <c r="AJ513" s="51">
        <v>-401026.59</v>
      </c>
      <c r="AK513" s="51">
        <v>-2172698.9500000002</v>
      </c>
      <c r="AL513" s="51">
        <v>-1432212.99</v>
      </c>
      <c r="AM513" s="51">
        <v>-1389199.28</v>
      </c>
      <c r="AN513" s="51">
        <v>-1964989.6600000001</v>
      </c>
      <c r="AO513" s="51">
        <v>-1529673.5699999998</v>
      </c>
      <c r="AP513" s="51">
        <v>-1147349.19</v>
      </c>
      <c r="AQ513" s="51">
        <v>-1147349.19</v>
      </c>
      <c r="AR513" s="51">
        <v>-265653.80999999994</v>
      </c>
      <c r="AS513" s="51">
        <v>-40865</v>
      </c>
      <c r="AT513" s="51">
        <v>5.4000000000014552</v>
      </c>
      <c r="AU513" s="51">
        <v>5.4</v>
      </c>
      <c r="AV513" s="51">
        <v>5.4</v>
      </c>
      <c r="AW513" s="51">
        <v>-144020.02000000002</v>
      </c>
      <c r="AX513" s="51">
        <v>-550344.30000000005</v>
      </c>
      <c r="AY513" s="51">
        <v>-2060121.6500000001</v>
      </c>
      <c r="AZ513" s="51">
        <v>-1516572.2</v>
      </c>
      <c r="BA513" s="51">
        <v>-1788055.9</v>
      </c>
      <c r="BB513" s="51">
        <v>-1775647.0499999998</v>
      </c>
      <c r="BC513" s="51">
        <v>-1102432.32</v>
      </c>
      <c r="BD513" s="51">
        <v>-1102432.32</v>
      </c>
      <c r="BE513" s="51">
        <v>0</v>
      </c>
      <c r="BF513" s="51">
        <v>0</v>
      </c>
      <c r="BG513" s="51">
        <v>0</v>
      </c>
      <c r="BH513" s="51">
        <v>0</v>
      </c>
      <c r="BI513" s="51">
        <v>0</v>
      </c>
      <c r="BJ513" s="51">
        <v>0</v>
      </c>
      <c r="BK513" s="51">
        <v>0</v>
      </c>
      <c r="BL513" s="51">
        <v>0</v>
      </c>
      <c r="BM513" s="51">
        <v>0</v>
      </c>
      <c r="BN513" s="51">
        <v>0</v>
      </c>
      <c r="BO513" s="51">
        <v>0</v>
      </c>
      <c r="BP513" s="51">
        <v>0</v>
      </c>
      <c r="BQ513" s="51">
        <v>0</v>
      </c>
      <c r="BR513" s="51">
        <v>0</v>
      </c>
      <c r="BS513" s="51">
        <v>0</v>
      </c>
      <c r="BT513" s="51">
        <v>0</v>
      </c>
      <c r="BU513" s="51">
        <v>0</v>
      </c>
      <c r="BV513" s="51">
        <v>0</v>
      </c>
      <c r="BW513" s="51">
        <v>0</v>
      </c>
      <c r="BX513" s="51">
        <v>0</v>
      </c>
      <c r="BY513" s="51">
        <v>0</v>
      </c>
      <c r="BZ513" s="51">
        <v>0</v>
      </c>
      <c r="CA513" s="51">
        <v>0</v>
      </c>
      <c r="CB513" s="51">
        <v>0</v>
      </c>
      <c r="CC513" s="51">
        <v>0</v>
      </c>
      <c r="CD513" s="51">
        <v>0</v>
      </c>
    </row>
    <row r="514" spans="1:82" hidden="1" x14ac:dyDescent="0.2">
      <c r="A514" s="50" t="s">
        <v>418</v>
      </c>
      <c r="B514" s="50" t="s">
        <v>144</v>
      </c>
      <c r="C514" s="50" t="s">
        <v>1010</v>
      </c>
      <c r="D514" s="50" t="s">
        <v>1011</v>
      </c>
      <c r="E514" s="51">
        <v>-363310720.44</v>
      </c>
      <c r="F514" s="51">
        <v>-365819118.13999999</v>
      </c>
      <c r="G514" s="51">
        <v>-366464814.72000003</v>
      </c>
      <c r="H514" s="51">
        <v>-367780056.24000001</v>
      </c>
      <c r="I514" s="51">
        <v>-368399673.57000005</v>
      </c>
      <c r="J514" s="51">
        <v>-379195352.24000001</v>
      </c>
      <c r="K514" s="51">
        <v>-367034374</v>
      </c>
      <c r="L514" s="51">
        <v>-364230015.63</v>
      </c>
      <c r="M514" s="51">
        <v>-359720344.13</v>
      </c>
      <c r="N514" s="51">
        <v>-368811439.51999998</v>
      </c>
      <c r="O514" s="51">
        <v>-367022896.44999999</v>
      </c>
      <c r="P514" s="51">
        <v>-483521624.99000001</v>
      </c>
      <c r="Q514" s="51">
        <v>-483521624.99000001</v>
      </c>
      <c r="R514" s="51">
        <v>-478657208.31999999</v>
      </c>
      <c r="S514" s="51">
        <v>-479521220.61999899</v>
      </c>
      <c r="T514" s="51">
        <v>-429692401.21000004</v>
      </c>
      <c r="U514" s="51">
        <v>-428744228.00999999</v>
      </c>
      <c r="V514" s="51">
        <v>-430260573.39999998</v>
      </c>
      <c r="W514" s="51">
        <v>-425360629.22999996</v>
      </c>
      <c r="X514" s="51">
        <v>-425330709.81999999</v>
      </c>
      <c r="Y514" s="51">
        <v>-425123222.19999993</v>
      </c>
      <c r="Z514" s="51">
        <v>-422768741.21000004</v>
      </c>
      <c r="AA514" s="51">
        <v>-423045230.60000002</v>
      </c>
      <c r="AB514" s="51">
        <v>-421133754.45999998</v>
      </c>
      <c r="AC514" s="51">
        <v>-430299910.56999993</v>
      </c>
      <c r="AD514" s="51">
        <v>-430299910.56999993</v>
      </c>
      <c r="AE514" s="51">
        <v>-431227343.73000002</v>
      </c>
      <c r="AF514" s="51">
        <v>-431722360.44999999</v>
      </c>
      <c r="AG514" s="51">
        <v>-431942748.49000001</v>
      </c>
      <c r="AH514" s="51">
        <v>-431800860.66999996</v>
      </c>
      <c r="AI514" s="51">
        <v>-432731916.71999997</v>
      </c>
      <c r="AJ514" s="51">
        <v>-434030285.16000003</v>
      </c>
      <c r="AK514" s="51">
        <v>-434569211.39999998</v>
      </c>
      <c r="AL514" s="51">
        <v>-434952342.72000003</v>
      </c>
      <c r="AM514" s="51">
        <v>-437533197.80999994</v>
      </c>
      <c r="AN514" s="51">
        <v>-436504241.86000001</v>
      </c>
      <c r="AO514" s="51">
        <v>-429972792.63999999</v>
      </c>
      <c r="AP514" s="51">
        <v>-414309187.58999997</v>
      </c>
      <c r="AQ514" s="51">
        <v>-414309187.58999997</v>
      </c>
      <c r="AR514" s="51">
        <v>-414323335.54999995</v>
      </c>
      <c r="AS514" s="51">
        <v>-409896911.59000003</v>
      </c>
      <c r="AT514" s="51">
        <v>-410527773.48999995</v>
      </c>
      <c r="AU514" s="51">
        <v>-408853901.79000002</v>
      </c>
      <c r="AV514" s="51">
        <v>-406016074.38</v>
      </c>
      <c r="AW514" s="51">
        <v>-404990022.01999998</v>
      </c>
      <c r="AX514" s="51">
        <v>-402444003.43000001</v>
      </c>
      <c r="AY514" s="51">
        <v>-402674853.18000007</v>
      </c>
      <c r="AZ514" s="51">
        <v>-401830523.08000004</v>
      </c>
      <c r="BA514" s="51">
        <v>-404148191.94000006</v>
      </c>
      <c r="BB514" s="51">
        <v>-402171441.14999998</v>
      </c>
      <c r="BC514" s="51">
        <v>-399635995.37</v>
      </c>
      <c r="BD514" s="51">
        <v>-399635995.37</v>
      </c>
      <c r="BE514" s="51">
        <v>-318138268.83656663</v>
      </c>
      <c r="BF514" s="51">
        <v>-317443105.1743331</v>
      </c>
      <c r="BG514" s="51">
        <v>-316007350.49209982</v>
      </c>
      <c r="BH514" s="51">
        <v>-314809012.63986599</v>
      </c>
      <c r="BI514" s="51">
        <v>-313955668.01763266</v>
      </c>
      <c r="BJ514" s="51">
        <v>-312854176.21539932</v>
      </c>
      <c r="BK514" s="51">
        <v>-312279134.81316543</v>
      </c>
      <c r="BL514" s="51">
        <v>-311374748.61093211</v>
      </c>
      <c r="BM514" s="51">
        <v>-310447618.47869861</v>
      </c>
      <c r="BN514" s="51">
        <v>-309446581.96646541</v>
      </c>
      <c r="BO514" s="51">
        <v>-308404740.72423178</v>
      </c>
      <c r="BP514" s="51">
        <v>-304636385.46199828</v>
      </c>
      <c r="BQ514" s="51">
        <v>-304636385.46199828</v>
      </c>
      <c r="BR514" s="51">
        <v>-306547620.90976506</v>
      </c>
      <c r="BS514" s="51">
        <v>-307588660.71753085</v>
      </c>
      <c r="BT514" s="51">
        <v>-308680823.1552977</v>
      </c>
      <c r="BU514" s="51">
        <v>-309946245.48306429</v>
      </c>
      <c r="BV514" s="51">
        <v>-311228459.92083079</v>
      </c>
      <c r="BW514" s="51">
        <v>-312510908.94859707</v>
      </c>
      <c r="BX514" s="51">
        <v>-313793456.1163637</v>
      </c>
      <c r="BY514" s="51">
        <v>-315075677.37413037</v>
      </c>
      <c r="BZ514" s="51">
        <v>-316383594.3318966</v>
      </c>
      <c r="CA514" s="51">
        <v>-317691467.28966331</v>
      </c>
      <c r="CB514" s="51">
        <v>-318999395.46742982</v>
      </c>
      <c r="CC514" s="51">
        <v>-319487844.08519638</v>
      </c>
      <c r="CD514" s="51">
        <v>-319487844.08519638</v>
      </c>
    </row>
    <row r="515" spans="1:82" hidden="1" x14ac:dyDescent="0.2">
      <c r="A515" s="50" t="s">
        <v>418</v>
      </c>
      <c r="B515" s="50" t="s">
        <v>144</v>
      </c>
      <c r="C515" s="50" t="s">
        <v>1012</v>
      </c>
      <c r="D515" s="50" t="s">
        <v>1013</v>
      </c>
      <c r="E515" s="51">
        <v>59436812.479999997</v>
      </c>
      <c r="F515" s="51">
        <v>59771655.439999998</v>
      </c>
      <c r="G515" s="51">
        <v>60106498.400000006</v>
      </c>
      <c r="H515" s="51">
        <v>60441341.359999999</v>
      </c>
      <c r="I515" s="51">
        <v>60776184.32</v>
      </c>
      <c r="J515" s="51">
        <v>61111027.280000001</v>
      </c>
      <c r="K515" s="51">
        <v>61445870.240000002</v>
      </c>
      <c r="L515" s="51">
        <v>61780713.200000003</v>
      </c>
      <c r="M515" s="51">
        <v>62115556.159999996</v>
      </c>
      <c r="N515" s="51">
        <v>62450399.119999997</v>
      </c>
      <c r="O515" s="51">
        <v>62785242.079999998</v>
      </c>
      <c r="P515" s="51">
        <v>63120085.039999999</v>
      </c>
      <c r="Q515" s="51">
        <v>63120085.039999999</v>
      </c>
      <c r="R515" s="51">
        <v>63454928</v>
      </c>
      <c r="S515" s="51">
        <v>63789770.960000001</v>
      </c>
      <c r="T515" s="51">
        <v>64124613.919999994</v>
      </c>
      <c r="U515" s="51">
        <v>64459456.879999995</v>
      </c>
      <c r="V515" s="51">
        <v>64794299.840000004</v>
      </c>
      <c r="W515" s="51">
        <v>65458306.759999998</v>
      </c>
      <c r="X515" s="51">
        <v>65848010.379999995</v>
      </c>
      <c r="Y515" s="51">
        <v>66237713.999999993</v>
      </c>
      <c r="Z515" s="51">
        <v>66627417.619999997</v>
      </c>
      <c r="AA515" s="51">
        <v>67017121.240000002</v>
      </c>
      <c r="AB515" s="51">
        <v>67406824.859999999</v>
      </c>
      <c r="AC515" s="51">
        <v>82762950.480000004</v>
      </c>
      <c r="AD515" s="51">
        <v>82762950.480000004</v>
      </c>
      <c r="AE515" s="51">
        <v>83152654.099999994</v>
      </c>
      <c r="AF515" s="51">
        <v>83542357.719999999</v>
      </c>
      <c r="AG515" s="51">
        <v>83932061.340000004</v>
      </c>
      <c r="AH515" s="51">
        <v>84321764.959999889</v>
      </c>
      <c r="AI515" s="51">
        <v>84711468.579999998</v>
      </c>
      <c r="AJ515" s="51">
        <v>85101172.199999988</v>
      </c>
      <c r="AK515" s="51">
        <v>85490875.819999993</v>
      </c>
      <c r="AL515" s="51">
        <v>85880579.439999893</v>
      </c>
      <c r="AM515" s="51">
        <v>86270283.060000002</v>
      </c>
      <c r="AN515" s="51">
        <v>86659986.679999992</v>
      </c>
      <c r="AO515" s="51">
        <v>87049690.300000012</v>
      </c>
      <c r="AP515" s="51">
        <v>82919143.679999992</v>
      </c>
      <c r="AQ515" s="51">
        <v>82919143.679999992</v>
      </c>
      <c r="AR515" s="51">
        <v>83214675.420000002</v>
      </c>
      <c r="AS515" s="51">
        <v>83510207.159999996</v>
      </c>
      <c r="AT515" s="51">
        <v>83805738.900000006</v>
      </c>
      <c r="AU515" s="51">
        <v>84101270.640000001</v>
      </c>
      <c r="AV515" s="51">
        <v>84396802.379999995</v>
      </c>
      <c r="AW515" s="51">
        <v>84692334.11999999</v>
      </c>
      <c r="AX515" s="51">
        <v>84987865.859999985</v>
      </c>
      <c r="AY515" s="51">
        <v>85283397.600000009</v>
      </c>
      <c r="AZ515" s="51">
        <v>85578929.340000004</v>
      </c>
      <c r="BA515" s="51">
        <v>85874461.079999998</v>
      </c>
      <c r="BB515" s="51">
        <v>86169992.819999993</v>
      </c>
      <c r="BC515" s="51">
        <v>86465524.560000002</v>
      </c>
      <c r="BD515" s="51">
        <v>86465524.560000002</v>
      </c>
      <c r="BE515" s="51">
        <v>86761056.299999997</v>
      </c>
      <c r="BF515" s="51">
        <v>87056588.039999992</v>
      </c>
      <c r="BG515" s="51">
        <v>87352119.780000001</v>
      </c>
      <c r="BH515" s="51">
        <v>87647651.519999996</v>
      </c>
      <c r="BI515" s="51">
        <v>87943183.25999999</v>
      </c>
      <c r="BJ515" s="51">
        <v>88238715</v>
      </c>
      <c r="BK515" s="51">
        <v>88534246.739999995</v>
      </c>
      <c r="BL515" s="51">
        <v>88829778.480000004</v>
      </c>
      <c r="BM515" s="51">
        <v>89125310.219999999</v>
      </c>
      <c r="BN515" s="51">
        <v>89420841.959999993</v>
      </c>
      <c r="BO515" s="51">
        <v>89716373.700000003</v>
      </c>
      <c r="BP515" s="51">
        <v>90011905.439999998</v>
      </c>
      <c r="BQ515" s="51">
        <v>90011905.439999998</v>
      </c>
      <c r="BR515" s="51">
        <v>90307437.179999992</v>
      </c>
      <c r="BS515" s="51">
        <v>90602968.920000002</v>
      </c>
      <c r="BT515" s="51">
        <v>90898500.659999996</v>
      </c>
      <c r="BU515" s="51">
        <v>91194032.400000006</v>
      </c>
      <c r="BV515" s="51">
        <v>91489564.140000001</v>
      </c>
      <c r="BW515" s="51">
        <v>91785095.879999995</v>
      </c>
      <c r="BX515" s="51">
        <v>92080627.620000005</v>
      </c>
      <c r="BY515" s="51">
        <v>92376159.359999999</v>
      </c>
      <c r="BZ515" s="51">
        <v>92671691.099999994</v>
      </c>
      <c r="CA515" s="51">
        <v>92967222.840000004</v>
      </c>
      <c r="CB515" s="51">
        <v>93262754.579999998</v>
      </c>
      <c r="CC515" s="51">
        <v>93558286.319999993</v>
      </c>
      <c r="CD515" s="51">
        <v>93558286.319999993</v>
      </c>
    </row>
    <row r="516" spans="1:82" hidden="1" x14ac:dyDescent="0.2">
      <c r="A516" s="50" t="s">
        <v>418</v>
      </c>
      <c r="B516" s="50" t="s">
        <v>144</v>
      </c>
      <c r="C516" s="50" t="s">
        <v>1014</v>
      </c>
      <c r="D516" s="50" t="s">
        <v>1015</v>
      </c>
      <c r="E516" s="51">
        <v>146014234.30000001</v>
      </c>
      <c r="F516" s="51">
        <v>146014234.30000001</v>
      </c>
      <c r="G516" s="51">
        <v>146014234.30000001</v>
      </c>
      <c r="H516" s="51">
        <v>146014234.30000001</v>
      </c>
      <c r="I516" s="51">
        <v>146014234.30000001</v>
      </c>
      <c r="J516" s="51">
        <v>146014234.30000001</v>
      </c>
      <c r="K516" s="51">
        <v>146014234.30000001</v>
      </c>
      <c r="L516" s="51">
        <v>146014234.30000001</v>
      </c>
      <c r="M516" s="51">
        <v>146014234.30000001</v>
      </c>
      <c r="N516" s="51">
        <v>146014234.33000001</v>
      </c>
      <c r="O516" s="51">
        <v>146014234.33000001</v>
      </c>
      <c r="P516" s="51">
        <v>146014234.33000001</v>
      </c>
      <c r="Q516" s="51">
        <v>146014234.33000001</v>
      </c>
      <c r="R516" s="51">
        <v>146014234.33000001</v>
      </c>
      <c r="S516" s="51">
        <v>146014234.33000001</v>
      </c>
      <c r="T516" s="51">
        <v>146014234.33000001</v>
      </c>
      <c r="U516" s="51">
        <v>146014234.33000001</v>
      </c>
      <c r="V516" s="51">
        <v>146014234.33000001</v>
      </c>
      <c r="W516" s="51">
        <v>146014234.33000001</v>
      </c>
      <c r="X516" s="51">
        <v>146014234.33000001</v>
      </c>
      <c r="Y516" s="51">
        <v>146014234.33000001</v>
      </c>
      <c r="Z516" s="51">
        <v>146014234.33000001</v>
      </c>
      <c r="AA516" s="51">
        <v>71418075.330000013</v>
      </c>
      <c r="AB516" s="51">
        <v>71712709.329999998</v>
      </c>
      <c r="AC516" s="51">
        <v>146014234.32999998</v>
      </c>
      <c r="AD516" s="51">
        <v>146014234.32999998</v>
      </c>
      <c r="AE516" s="51">
        <v>146014234.33000001</v>
      </c>
      <c r="AF516" s="51">
        <v>146014234.33000001</v>
      </c>
      <c r="AG516" s="51">
        <v>146014234.33000001</v>
      </c>
      <c r="AH516" s="51">
        <v>146014234.33000001</v>
      </c>
      <c r="AI516" s="51">
        <v>146014234.33000001</v>
      </c>
      <c r="AJ516" s="51">
        <v>146014234.33000001</v>
      </c>
      <c r="AK516" s="51">
        <v>146014234.33000001</v>
      </c>
      <c r="AL516" s="51">
        <v>146014234.33000001</v>
      </c>
      <c r="AM516" s="51">
        <v>146014234.33000001</v>
      </c>
      <c r="AN516" s="51">
        <v>30788677.330000013</v>
      </c>
      <c r="AO516" s="51">
        <v>56389319.329999998</v>
      </c>
      <c r="AP516" s="51">
        <v>146014234.32999998</v>
      </c>
      <c r="AQ516" s="51">
        <v>146014234.32999998</v>
      </c>
      <c r="AR516" s="51">
        <v>146014234.33000001</v>
      </c>
      <c r="AS516" s="51">
        <v>146014234.33000001</v>
      </c>
      <c r="AT516" s="51">
        <v>146014234.33000001</v>
      </c>
      <c r="AU516" s="51">
        <v>146014234.33000001</v>
      </c>
      <c r="AV516" s="51">
        <v>146014234.33000001</v>
      </c>
      <c r="AW516" s="51">
        <v>146014234.33000001</v>
      </c>
      <c r="AX516" s="51">
        <v>146014234.33000001</v>
      </c>
      <c r="AY516" s="51">
        <v>146014234.33000001</v>
      </c>
      <c r="AZ516" s="51">
        <v>146014234.33000001</v>
      </c>
      <c r="BA516" s="51">
        <v>146014234.33000001</v>
      </c>
      <c r="BB516" s="51">
        <v>146014234.33000001</v>
      </c>
      <c r="BC516" s="51">
        <v>146014234.33000001</v>
      </c>
      <c r="BD516" s="51">
        <v>146014234.33000001</v>
      </c>
      <c r="BE516" s="51">
        <v>146014234.33000001</v>
      </c>
      <c r="BF516" s="51">
        <v>146014234.33000001</v>
      </c>
      <c r="BG516" s="51">
        <v>146014234.33000001</v>
      </c>
      <c r="BH516" s="51">
        <v>146014234.33000001</v>
      </c>
      <c r="BI516" s="51">
        <v>146014234.33000001</v>
      </c>
      <c r="BJ516" s="51">
        <v>146014234.33000001</v>
      </c>
      <c r="BK516" s="51">
        <v>146014234.33000001</v>
      </c>
      <c r="BL516" s="51">
        <v>146014234.33000001</v>
      </c>
      <c r="BM516" s="51">
        <v>146014234.33000001</v>
      </c>
      <c r="BN516" s="51">
        <v>146014234.33000001</v>
      </c>
      <c r="BO516" s="51">
        <v>146014234.33000001</v>
      </c>
      <c r="BP516" s="51">
        <v>146014234.33000001</v>
      </c>
      <c r="BQ516" s="51">
        <v>146014234.33000001</v>
      </c>
      <c r="BR516" s="51">
        <v>146014234.33000001</v>
      </c>
      <c r="BS516" s="51">
        <v>146014234.33000001</v>
      </c>
      <c r="BT516" s="51">
        <v>146014234.33000001</v>
      </c>
      <c r="BU516" s="51">
        <v>146014234.33000001</v>
      </c>
      <c r="BV516" s="51">
        <v>146014234.33000001</v>
      </c>
      <c r="BW516" s="51">
        <v>146014234.33000001</v>
      </c>
      <c r="BX516" s="51">
        <v>146014234.33000001</v>
      </c>
      <c r="BY516" s="51">
        <v>146014234.33000001</v>
      </c>
      <c r="BZ516" s="51">
        <v>146014234.33000001</v>
      </c>
      <c r="CA516" s="51">
        <v>146014234.33000001</v>
      </c>
      <c r="CB516" s="51">
        <v>146014234.33000001</v>
      </c>
      <c r="CC516" s="51">
        <v>146014234.33000001</v>
      </c>
      <c r="CD516" s="51">
        <v>146014234.33000001</v>
      </c>
    </row>
    <row r="517" spans="1:82" hidden="1" x14ac:dyDescent="0.2">
      <c r="A517" s="50" t="s">
        <v>418</v>
      </c>
      <c r="B517" s="50" t="s">
        <v>144</v>
      </c>
      <c r="C517" s="50" t="s">
        <v>1016</v>
      </c>
      <c r="D517" s="50" t="s">
        <v>1017</v>
      </c>
      <c r="E517" s="51">
        <v>14669792.109999999</v>
      </c>
      <c r="F517" s="51">
        <v>14669792.109999999</v>
      </c>
      <c r="G517" s="51">
        <v>12967752.91</v>
      </c>
      <c r="H517" s="51">
        <v>12967752.91</v>
      </c>
      <c r="I517" s="51">
        <v>12967752.91</v>
      </c>
      <c r="J517" s="51">
        <v>4839800.1900000004</v>
      </c>
      <c r="K517" s="51">
        <v>4839800.1900000004</v>
      </c>
      <c r="L517" s="51">
        <v>4839800.1900000004</v>
      </c>
      <c r="M517" s="51">
        <v>-4806626.12</v>
      </c>
      <c r="N517" s="51">
        <v>-4806626.12</v>
      </c>
      <c r="O517" s="51">
        <v>-4806626.12</v>
      </c>
      <c r="P517" s="51">
        <v>15762092.119999997</v>
      </c>
      <c r="Q517" s="51">
        <v>15762092.119999997</v>
      </c>
      <c r="R517" s="51">
        <v>15762092.119999999</v>
      </c>
      <c r="S517" s="51">
        <v>15762092.119999999</v>
      </c>
      <c r="T517" s="51">
        <v>9005848.0199999996</v>
      </c>
      <c r="U517" s="51">
        <v>9005848.0199999996</v>
      </c>
      <c r="V517" s="51">
        <v>9005848.0199999996</v>
      </c>
      <c r="W517" s="51">
        <v>3987231.2699999996</v>
      </c>
      <c r="X517" s="51">
        <v>3987231.27</v>
      </c>
      <c r="Y517" s="51">
        <v>3987231.27</v>
      </c>
      <c r="Z517" s="51">
        <v>3713808.21</v>
      </c>
      <c r="AA517" s="51">
        <v>3713808.21</v>
      </c>
      <c r="AB517" s="51">
        <v>3713808.21</v>
      </c>
      <c r="AC517" s="51">
        <v>3955499.57</v>
      </c>
      <c r="AD517" s="51">
        <v>3955499.57</v>
      </c>
      <c r="AE517" s="51">
        <v>3955499.57</v>
      </c>
      <c r="AF517" s="51">
        <v>3955499.57</v>
      </c>
      <c r="AG517" s="51">
        <v>13277609.83</v>
      </c>
      <c r="AH517" s="51">
        <v>13277609.83</v>
      </c>
      <c r="AI517" s="51">
        <v>13277609.83</v>
      </c>
      <c r="AJ517" s="51">
        <v>60292232.379999898</v>
      </c>
      <c r="AK517" s="51">
        <v>60292232.380000003</v>
      </c>
      <c r="AL517" s="51">
        <v>60292232.380000003</v>
      </c>
      <c r="AM517" s="51">
        <v>32102713.370000001</v>
      </c>
      <c r="AN517" s="51">
        <v>32102713.370000001</v>
      </c>
      <c r="AO517" s="51">
        <v>32102713.370000001</v>
      </c>
      <c r="AP517" s="51">
        <v>6260032.8900000006</v>
      </c>
      <c r="AQ517" s="51">
        <v>6260032.8900000006</v>
      </c>
      <c r="AR517" s="51">
        <v>6260032.8899999997</v>
      </c>
      <c r="AS517" s="51">
        <v>6260032.8899999997</v>
      </c>
      <c r="AT517" s="51">
        <v>-37445807.329999998</v>
      </c>
      <c r="AU517" s="51">
        <v>-37445807.329999998</v>
      </c>
      <c r="AV517" s="51">
        <v>-37445807.329999998</v>
      </c>
      <c r="AW517" s="51">
        <v>-66775106.899999999</v>
      </c>
      <c r="AX517" s="51">
        <v>-66775106.899999999</v>
      </c>
      <c r="AY517" s="51">
        <v>-69168172.969999999</v>
      </c>
      <c r="AZ517" s="51">
        <v>-89678577.939999998</v>
      </c>
      <c r="BA517" s="51">
        <v>-89678577.939999998</v>
      </c>
      <c r="BB517" s="51">
        <v>-89678577.939999998</v>
      </c>
      <c r="BC517" s="51">
        <v>-95654633.289999992</v>
      </c>
      <c r="BD517" s="51">
        <v>-95654633.289999992</v>
      </c>
      <c r="BE517" s="51">
        <v>-95654633.289999992</v>
      </c>
      <c r="BF517" s="51">
        <v>-95654633.289999992</v>
      </c>
      <c r="BG517" s="51">
        <v>-95654633.289999992</v>
      </c>
      <c r="BH517" s="51">
        <v>-95654633.289999992</v>
      </c>
      <c r="BI517" s="51">
        <v>-95654633.289999992</v>
      </c>
      <c r="BJ517" s="51">
        <v>-95654633.289999992</v>
      </c>
      <c r="BK517" s="51">
        <v>-95654633.289999992</v>
      </c>
      <c r="BL517" s="51">
        <v>-95654633.289999992</v>
      </c>
      <c r="BM517" s="51">
        <v>-95654633.289999992</v>
      </c>
      <c r="BN517" s="51">
        <v>-95654633.289999992</v>
      </c>
      <c r="BO517" s="51">
        <v>-95654633.289999992</v>
      </c>
      <c r="BP517" s="51">
        <v>-95654633.289999992</v>
      </c>
      <c r="BQ517" s="51">
        <v>-95654633.289999992</v>
      </c>
      <c r="BR517" s="51">
        <v>-95654633.289999992</v>
      </c>
      <c r="BS517" s="51">
        <v>-95654633.289999992</v>
      </c>
      <c r="BT517" s="51">
        <v>-95654633.289999992</v>
      </c>
      <c r="BU517" s="51">
        <v>-95654633.289999992</v>
      </c>
      <c r="BV517" s="51">
        <v>-95654633.289999992</v>
      </c>
      <c r="BW517" s="51">
        <v>-95654633.289999992</v>
      </c>
      <c r="BX517" s="51">
        <v>-95654633.289999992</v>
      </c>
      <c r="BY517" s="51">
        <v>-95654633.289999992</v>
      </c>
      <c r="BZ517" s="51">
        <v>-95654633.289999992</v>
      </c>
      <c r="CA517" s="51">
        <v>-95654633.289999992</v>
      </c>
      <c r="CB517" s="51">
        <v>-95654633.289999992</v>
      </c>
      <c r="CC517" s="51">
        <v>-95654633.289999992</v>
      </c>
      <c r="CD517" s="51">
        <v>-95654633.289999992</v>
      </c>
    </row>
    <row r="518" spans="1:82" hidden="1" x14ac:dyDescent="0.2">
      <c r="A518" s="50" t="s">
        <v>418</v>
      </c>
      <c r="B518" s="50" t="s">
        <v>144</v>
      </c>
      <c r="C518" s="50" t="s">
        <v>1018</v>
      </c>
      <c r="D518" s="50" t="s">
        <v>1019</v>
      </c>
      <c r="E518" s="51">
        <v>-356332180</v>
      </c>
      <c r="F518" s="51">
        <v>-356332180</v>
      </c>
      <c r="G518" s="51">
        <v>-356332180</v>
      </c>
      <c r="H518" s="51">
        <v>-356332180</v>
      </c>
      <c r="I518" s="51">
        <v>-356332180</v>
      </c>
      <c r="J518" s="51">
        <v>-356332180</v>
      </c>
      <c r="K518" s="51">
        <v>-356332180</v>
      </c>
      <c r="L518" s="51">
        <v>-356332180</v>
      </c>
      <c r="M518" s="51">
        <v>-356332180</v>
      </c>
      <c r="N518" s="51">
        <v>-356332180.02999997</v>
      </c>
      <c r="O518" s="51">
        <v>-356332180.02999997</v>
      </c>
      <c r="P518" s="51">
        <v>-356332180.02999997</v>
      </c>
      <c r="Q518" s="51">
        <v>-356332180.02999997</v>
      </c>
      <c r="R518" s="51">
        <v>-356332180.02999997</v>
      </c>
      <c r="S518" s="51">
        <v>-356332180.02999997</v>
      </c>
      <c r="T518" s="51">
        <v>-356332180.02999997</v>
      </c>
      <c r="U518" s="51">
        <v>-356332180.02999997</v>
      </c>
      <c r="V518" s="51">
        <v>-356332180.02999997</v>
      </c>
      <c r="W518" s="51">
        <v>-356332180.02999997</v>
      </c>
      <c r="X518" s="51">
        <v>-356332180.02999997</v>
      </c>
      <c r="Y518" s="51">
        <v>-356332180.02999997</v>
      </c>
      <c r="Z518" s="51">
        <v>-356332180.02999997</v>
      </c>
      <c r="AA518" s="51">
        <v>-356332180.02999997</v>
      </c>
      <c r="AB518" s="51">
        <v>-356332180.02999997</v>
      </c>
      <c r="AC518" s="51">
        <v>-356332180.02999997</v>
      </c>
      <c r="AD518" s="51">
        <v>-356332180.02999997</v>
      </c>
      <c r="AE518" s="51">
        <v>-356332180.02999997</v>
      </c>
      <c r="AF518" s="51">
        <v>-356332180.02999997</v>
      </c>
      <c r="AG518" s="51">
        <v>-356332180.02999997</v>
      </c>
      <c r="AH518" s="51">
        <v>-356332180.02999997</v>
      </c>
      <c r="AI518" s="51">
        <v>-356332180.02999997</v>
      </c>
      <c r="AJ518" s="51">
        <v>-356332180.02999997</v>
      </c>
      <c r="AK518" s="51">
        <v>-356332180.02999997</v>
      </c>
      <c r="AL518" s="51">
        <v>-356332180.02999997</v>
      </c>
      <c r="AM518" s="51">
        <v>-356332180.02999997</v>
      </c>
      <c r="AN518" s="51">
        <v>-356332180.02999997</v>
      </c>
      <c r="AO518" s="51">
        <v>-356332180.02999997</v>
      </c>
      <c r="AP518" s="51">
        <v>-356332180.02999997</v>
      </c>
      <c r="AQ518" s="51">
        <v>-356332180.02999997</v>
      </c>
      <c r="AR518" s="51">
        <v>-356332180.02999997</v>
      </c>
      <c r="AS518" s="51">
        <v>-356332180.02999997</v>
      </c>
      <c r="AT518" s="51">
        <v>-356332180.02999997</v>
      </c>
      <c r="AU518" s="51">
        <v>-356332180.02999997</v>
      </c>
      <c r="AV518" s="51">
        <v>-356332180.02999997</v>
      </c>
      <c r="AW518" s="51">
        <v>-356332180.02999997</v>
      </c>
      <c r="AX518" s="51">
        <v>-356332180.02999997</v>
      </c>
      <c r="AY518" s="51">
        <v>-356332180.02999997</v>
      </c>
      <c r="AZ518" s="51">
        <v>-356332180.02999997</v>
      </c>
      <c r="BA518" s="51">
        <v>-356332180.02999997</v>
      </c>
      <c r="BB518" s="51">
        <v>-356332180.02999997</v>
      </c>
      <c r="BC518" s="51">
        <v>-356332180.02999997</v>
      </c>
      <c r="BD518" s="51">
        <v>-356332180.02999997</v>
      </c>
      <c r="BE518" s="51">
        <v>-356332180.02999997</v>
      </c>
      <c r="BF518" s="51">
        <v>-356332180.02999997</v>
      </c>
      <c r="BG518" s="51">
        <v>-356332180.02999997</v>
      </c>
      <c r="BH518" s="51">
        <v>-356332180.02999997</v>
      </c>
      <c r="BI518" s="51">
        <v>-356332180.02999997</v>
      </c>
      <c r="BJ518" s="51">
        <v>-356332180.02999997</v>
      </c>
      <c r="BK518" s="51">
        <v>-356332180.02999997</v>
      </c>
      <c r="BL518" s="51">
        <v>-356332180.02999997</v>
      </c>
      <c r="BM518" s="51">
        <v>-356332180.02999997</v>
      </c>
      <c r="BN518" s="51">
        <v>-356332180.02999997</v>
      </c>
      <c r="BO518" s="51">
        <v>-356332180.02999997</v>
      </c>
      <c r="BP518" s="51">
        <v>-356332180.02999997</v>
      </c>
      <c r="BQ518" s="51">
        <v>-356332180.02999997</v>
      </c>
      <c r="BR518" s="51">
        <v>-356332180.02999997</v>
      </c>
      <c r="BS518" s="51">
        <v>-356332180.02999997</v>
      </c>
      <c r="BT518" s="51">
        <v>-356332180.02999997</v>
      </c>
      <c r="BU518" s="51">
        <v>-356332180.02999997</v>
      </c>
      <c r="BV518" s="51">
        <v>-356332180.02999997</v>
      </c>
      <c r="BW518" s="51">
        <v>-356332180.02999997</v>
      </c>
      <c r="BX518" s="51">
        <v>-356332180.02999997</v>
      </c>
      <c r="BY518" s="51">
        <v>-356332180.02999997</v>
      </c>
      <c r="BZ518" s="51">
        <v>-356332180.02999997</v>
      </c>
      <c r="CA518" s="51">
        <v>-356332180.02999997</v>
      </c>
      <c r="CB518" s="51">
        <v>-356332180.02999997</v>
      </c>
      <c r="CC518" s="51">
        <v>-356332180.02999997</v>
      </c>
      <c r="CD518" s="51">
        <v>-356332180.02999997</v>
      </c>
    </row>
    <row r="519" spans="1:82" hidden="1" x14ac:dyDescent="0.2">
      <c r="A519" s="50" t="s">
        <v>418</v>
      </c>
      <c r="B519" s="50" t="s">
        <v>144</v>
      </c>
      <c r="C519" s="50" t="s">
        <v>1020</v>
      </c>
      <c r="D519" s="50" t="s">
        <v>1021</v>
      </c>
      <c r="E519" s="51">
        <v>4182830056</v>
      </c>
      <c r="F519" s="51">
        <v>4186717031</v>
      </c>
      <c r="G519" s="51">
        <v>4149899294</v>
      </c>
      <c r="H519" s="51">
        <v>4149311606</v>
      </c>
      <c r="I519" s="51">
        <v>4163538753</v>
      </c>
      <c r="J519" s="51">
        <v>4216430827</v>
      </c>
      <c r="K519" s="51">
        <v>4224833659</v>
      </c>
      <c r="L519" s="51">
        <v>4236318762</v>
      </c>
      <c r="M519" s="51">
        <v>4360621162</v>
      </c>
      <c r="N519" s="51">
        <v>4367010369.4899998</v>
      </c>
      <c r="O519" s="51">
        <v>4382273488.8199997</v>
      </c>
      <c r="P519" s="51">
        <v>4086476726.6699996</v>
      </c>
      <c r="Q519" s="51">
        <v>4086476726.6699996</v>
      </c>
      <c r="R519" s="51">
        <v>4095270714.5599999</v>
      </c>
      <c r="S519" s="51">
        <v>4103427483.3800001</v>
      </c>
      <c r="T519" s="51">
        <v>4378206235.79</v>
      </c>
      <c r="U519" s="51">
        <v>4390002440.3800001</v>
      </c>
      <c r="V519" s="51">
        <v>4398668164.7399998</v>
      </c>
      <c r="W519" s="51">
        <v>4510211066.1499996</v>
      </c>
      <c r="X519" s="51">
        <v>4520210549.7399998</v>
      </c>
      <c r="Y519" s="51">
        <v>4532682724.96</v>
      </c>
      <c r="Z519" s="51">
        <v>4569199736.6800003</v>
      </c>
      <c r="AA519" s="51">
        <v>4578130444.2600002</v>
      </c>
      <c r="AB519" s="51">
        <v>4592345070.2800007</v>
      </c>
      <c r="AC519" s="51">
        <v>4754894702.3299999</v>
      </c>
      <c r="AD519" s="51">
        <v>4754894702.3299999</v>
      </c>
      <c r="AE519" s="51">
        <v>4763031282.5900002</v>
      </c>
      <c r="AF519" s="51">
        <v>4771487322.3699999</v>
      </c>
      <c r="AG519" s="51">
        <v>4255569178.79</v>
      </c>
      <c r="AH519" s="51">
        <v>4271457893.79</v>
      </c>
      <c r="AI519" s="51">
        <v>4281094586.6900001</v>
      </c>
      <c r="AJ519" s="51">
        <v>4678757662.9200001</v>
      </c>
      <c r="AK519" s="51">
        <v>4691886448.5900002</v>
      </c>
      <c r="AL519" s="51">
        <v>4695499289.1400003</v>
      </c>
      <c r="AM519" s="51">
        <v>4917159724.1000004</v>
      </c>
      <c r="AN519" s="51">
        <v>4928711502.8500004</v>
      </c>
      <c r="AO519" s="51">
        <v>4935534603.9100008</v>
      </c>
      <c r="AP519" s="51">
        <v>5293048004.0999994</v>
      </c>
      <c r="AQ519" s="51">
        <v>5293048004.0999994</v>
      </c>
      <c r="AR519" s="51">
        <v>5304996875.1600008</v>
      </c>
      <c r="AS519" s="51">
        <v>5301805776.9399996</v>
      </c>
      <c r="AT519" s="51">
        <v>5454906104.2799997</v>
      </c>
      <c r="AU519" s="51">
        <v>5468793278.8499994</v>
      </c>
      <c r="AV519" s="51">
        <v>5476346630.4100008</v>
      </c>
      <c r="AW519" s="51">
        <v>5761405880.1800003</v>
      </c>
      <c r="AX519" s="51">
        <v>5775074445.3400002</v>
      </c>
      <c r="AY519" s="51">
        <v>5789485969.9700003</v>
      </c>
      <c r="AZ519" s="51">
        <v>5785391283.8900003</v>
      </c>
      <c r="BA519" s="51">
        <v>5796882235.3699999</v>
      </c>
      <c r="BB519" s="51">
        <v>5803854317.9300003</v>
      </c>
      <c r="BC519" s="51">
        <v>6072111504.8699999</v>
      </c>
      <c r="BD519" s="51">
        <v>6072111504.8699999</v>
      </c>
      <c r="BE519" s="51">
        <v>6078730109.75</v>
      </c>
      <c r="BF519" s="51">
        <v>6078730109.75</v>
      </c>
      <c r="BG519" s="51">
        <v>6078730109.75</v>
      </c>
      <c r="BH519" s="51">
        <v>6078730109.75</v>
      </c>
      <c r="BI519" s="51">
        <v>6078730109.75</v>
      </c>
      <c r="BJ519" s="51">
        <v>6078730109.75</v>
      </c>
      <c r="BK519" s="51">
        <v>6078730109.75</v>
      </c>
      <c r="BL519" s="51">
        <v>6078730109.75</v>
      </c>
      <c r="BM519" s="51">
        <v>6078730109.75</v>
      </c>
      <c r="BN519" s="51">
        <v>6078730109.75</v>
      </c>
      <c r="BO519" s="51">
        <v>6078730109.75</v>
      </c>
      <c r="BP519" s="51">
        <v>6078730109.75</v>
      </c>
      <c r="BQ519" s="51">
        <v>6078730109.75</v>
      </c>
      <c r="BR519" s="51">
        <v>6078730109.75</v>
      </c>
      <c r="BS519" s="51">
        <v>6078730109.75</v>
      </c>
      <c r="BT519" s="51">
        <v>6078730109.75</v>
      </c>
      <c r="BU519" s="51">
        <v>6078730109.75</v>
      </c>
      <c r="BV519" s="51">
        <v>6078730109.75</v>
      </c>
      <c r="BW519" s="51">
        <v>6078730109.75</v>
      </c>
      <c r="BX519" s="51">
        <v>6078730109.75</v>
      </c>
      <c r="BY519" s="51">
        <v>6078730109.75</v>
      </c>
      <c r="BZ519" s="51">
        <v>6078730109.75</v>
      </c>
      <c r="CA519" s="51">
        <v>6078730109.75</v>
      </c>
      <c r="CB519" s="51">
        <v>6078730109.75</v>
      </c>
      <c r="CC519" s="51">
        <v>6078730109.75</v>
      </c>
      <c r="CD519" s="51">
        <v>6078730109.75</v>
      </c>
    </row>
    <row r="520" spans="1:82" hidden="1" x14ac:dyDescent="0.2">
      <c r="A520" s="50" t="s">
        <v>418</v>
      </c>
      <c r="B520" s="50" t="s">
        <v>144</v>
      </c>
      <c r="C520" s="50" t="s">
        <v>1022</v>
      </c>
      <c r="D520" s="50" t="s">
        <v>1023</v>
      </c>
      <c r="E520" s="51">
        <v>-912004688.29999995</v>
      </c>
      <c r="F520" s="51">
        <v>-912004688.29999995</v>
      </c>
      <c r="G520" s="51">
        <v>-912004688.29999995</v>
      </c>
      <c r="H520" s="51">
        <v>-912004688.29999995</v>
      </c>
      <c r="I520" s="51">
        <v>-912004688.29999995</v>
      </c>
      <c r="J520" s="51">
        <v>-912004688.29999995</v>
      </c>
      <c r="K520" s="51">
        <v>-912004688.29999995</v>
      </c>
      <c r="L520" s="51">
        <v>-912004688.29999995</v>
      </c>
      <c r="M520" s="51">
        <v>-912004688.29999995</v>
      </c>
      <c r="N520" s="51">
        <v>-912004688.33000004</v>
      </c>
      <c r="O520" s="51">
        <v>-912004688.33000004</v>
      </c>
      <c r="P520" s="51">
        <v>-912004688.33000004</v>
      </c>
      <c r="Q520" s="51">
        <v>-912004688.33000004</v>
      </c>
      <c r="R520" s="51">
        <v>-912004688.33000004</v>
      </c>
      <c r="S520" s="51">
        <v>-912004688.33000004</v>
      </c>
      <c r="T520" s="51">
        <v>-912004688.33000004</v>
      </c>
      <c r="U520" s="51">
        <v>-912004688.33000004</v>
      </c>
      <c r="V520" s="51">
        <v>-912004688.33000004</v>
      </c>
      <c r="W520" s="51">
        <v>-912004688.33000004</v>
      </c>
      <c r="X520" s="51">
        <v>-912004688.33000004</v>
      </c>
      <c r="Y520" s="51">
        <v>-912004688.33000004</v>
      </c>
      <c r="Z520" s="51">
        <v>-912004688.33000004</v>
      </c>
      <c r="AA520" s="51">
        <v>-912004688.33000004</v>
      </c>
      <c r="AB520" s="51">
        <v>-912004688.33000004</v>
      </c>
      <c r="AC520" s="51">
        <v>-912004688.33000004</v>
      </c>
      <c r="AD520" s="51">
        <v>-912004688.33000004</v>
      </c>
      <c r="AE520" s="51">
        <v>-912004688.33000004</v>
      </c>
      <c r="AF520" s="51">
        <v>-912004688.33000004</v>
      </c>
      <c r="AG520" s="51">
        <v>-912004688.33000004</v>
      </c>
      <c r="AH520" s="51">
        <v>-912004688.33000004</v>
      </c>
      <c r="AI520" s="51">
        <v>-912004688.33000004</v>
      </c>
      <c r="AJ520" s="51">
        <v>-912004688.33000004</v>
      </c>
      <c r="AK520" s="51">
        <v>-912004688.33000004</v>
      </c>
      <c r="AL520" s="51">
        <v>-912004688.33000004</v>
      </c>
      <c r="AM520" s="51">
        <v>-912004688.33000004</v>
      </c>
      <c r="AN520" s="51">
        <v>-912004688.33000004</v>
      </c>
      <c r="AO520" s="51">
        <v>-912004688.33000004</v>
      </c>
      <c r="AP520" s="51">
        <v>-912004688.33000004</v>
      </c>
      <c r="AQ520" s="51">
        <v>-912004688.33000004</v>
      </c>
      <c r="AR520" s="51">
        <v>-912004688.33000004</v>
      </c>
      <c r="AS520" s="51">
        <v>-912004688.33000004</v>
      </c>
      <c r="AT520" s="51">
        <v>-912004688.33000004</v>
      </c>
      <c r="AU520" s="51">
        <v>-912004688.33000004</v>
      </c>
      <c r="AV520" s="51">
        <v>-912004688.33000004</v>
      </c>
      <c r="AW520" s="51">
        <v>-912004688.33000004</v>
      </c>
      <c r="AX520" s="51">
        <v>-912004688.33000004</v>
      </c>
      <c r="AY520" s="51">
        <v>-912004688.33000004</v>
      </c>
      <c r="AZ520" s="51">
        <v>-912004688.33000004</v>
      </c>
      <c r="BA520" s="51">
        <v>-912004688.33000004</v>
      </c>
      <c r="BB520" s="51">
        <v>-912004688.33000004</v>
      </c>
      <c r="BC520" s="51">
        <v>-912004688.33000004</v>
      </c>
      <c r="BD520" s="51">
        <v>-912004688.33000004</v>
      </c>
      <c r="BE520" s="51">
        <v>-912004688.33000004</v>
      </c>
      <c r="BF520" s="51">
        <v>-912004688.33000004</v>
      </c>
      <c r="BG520" s="51">
        <v>-912004688.33000004</v>
      </c>
      <c r="BH520" s="51">
        <v>-912004688.33000004</v>
      </c>
      <c r="BI520" s="51">
        <v>-912004688.33000004</v>
      </c>
      <c r="BJ520" s="51">
        <v>-912004688.33000004</v>
      </c>
      <c r="BK520" s="51">
        <v>-912004688.33000004</v>
      </c>
      <c r="BL520" s="51">
        <v>-912004688.33000004</v>
      </c>
      <c r="BM520" s="51">
        <v>-912004688.33000004</v>
      </c>
      <c r="BN520" s="51">
        <v>-912004688.33000004</v>
      </c>
      <c r="BO520" s="51">
        <v>-912004688.33000004</v>
      </c>
      <c r="BP520" s="51">
        <v>-912004688.33000004</v>
      </c>
      <c r="BQ520" s="51">
        <v>-912004688.33000004</v>
      </c>
      <c r="BR520" s="51">
        <v>-912004688.33000004</v>
      </c>
      <c r="BS520" s="51">
        <v>-912004688.33000004</v>
      </c>
      <c r="BT520" s="51">
        <v>-912004688.33000004</v>
      </c>
      <c r="BU520" s="51">
        <v>-912004688.33000004</v>
      </c>
      <c r="BV520" s="51">
        <v>-912004688.33000004</v>
      </c>
      <c r="BW520" s="51">
        <v>-912004688.33000004</v>
      </c>
      <c r="BX520" s="51">
        <v>-912004688.33000004</v>
      </c>
      <c r="BY520" s="51">
        <v>-912004688.33000004</v>
      </c>
      <c r="BZ520" s="51">
        <v>-912004688.33000004</v>
      </c>
      <c r="CA520" s="51">
        <v>-912004688.33000004</v>
      </c>
      <c r="CB520" s="51">
        <v>-912004688.33000004</v>
      </c>
      <c r="CC520" s="51">
        <v>-912004688.33000004</v>
      </c>
      <c r="CD520" s="51">
        <v>-912004688.33000004</v>
      </c>
    </row>
    <row r="521" spans="1:82" hidden="1" x14ac:dyDescent="0.2">
      <c r="A521" s="50" t="s">
        <v>418</v>
      </c>
      <c r="B521" s="50" t="s">
        <v>144</v>
      </c>
      <c r="C521" s="50" t="s">
        <v>1024</v>
      </c>
      <c r="D521" s="50" t="s">
        <v>1025</v>
      </c>
      <c r="E521" s="51">
        <v>-712335722.39999998</v>
      </c>
      <c r="F521" s="51">
        <v>-712994523.29999995</v>
      </c>
      <c r="G521" s="51">
        <v>-715200914.70000005</v>
      </c>
      <c r="H521" s="51">
        <v>-715760211.70000005</v>
      </c>
      <c r="I521" s="51">
        <v>-718922261.79999995</v>
      </c>
      <c r="J521" s="51">
        <v>-718630354</v>
      </c>
      <c r="K521" s="51">
        <v>-720035486.70000005</v>
      </c>
      <c r="L521" s="51">
        <v>-726249608.39999998</v>
      </c>
      <c r="M521" s="51">
        <v>-724224293.29999995</v>
      </c>
      <c r="N521" s="51">
        <v>-726761672.78999996</v>
      </c>
      <c r="O521" s="51">
        <v>-737359968.75</v>
      </c>
      <c r="P521" s="51">
        <v>-739135365.55999994</v>
      </c>
      <c r="Q521" s="51">
        <v>-739135365.55999994</v>
      </c>
      <c r="R521" s="51">
        <v>-741096514.67999995</v>
      </c>
      <c r="S521" s="51">
        <v>-740986054.38</v>
      </c>
      <c r="T521" s="51">
        <v>-747117597.35000002</v>
      </c>
      <c r="U521" s="51">
        <v>-751011323.18000007</v>
      </c>
      <c r="V521" s="51">
        <v>-752830707.25</v>
      </c>
      <c r="W521" s="51">
        <v>-754893141.32000005</v>
      </c>
      <c r="X521" s="51">
        <v>-756662974.79000008</v>
      </c>
      <c r="Y521" s="51">
        <v>-761148871.33999991</v>
      </c>
      <c r="Z521" s="51">
        <v>-764800828.57000005</v>
      </c>
      <c r="AA521" s="51">
        <v>-767397068.4000001</v>
      </c>
      <c r="AB521" s="51">
        <v>-770134603.05999994</v>
      </c>
      <c r="AC521" s="51">
        <v>-770556802.73999989</v>
      </c>
      <c r="AD521" s="51">
        <v>-770556802.73999989</v>
      </c>
      <c r="AE521" s="51">
        <v>-773016570.23000002</v>
      </c>
      <c r="AF521" s="51">
        <v>-772737547.19000006</v>
      </c>
      <c r="AG521" s="51">
        <v>-774152232.51999998</v>
      </c>
      <c r="AH521" s="51">
        <v>-771426859.62</v>
      </c>
      <c r="AI521" s="51">
        <v>-776347814.53999996</v>
      </c>
      <c r="AJ521" s="51">
        <v>-775710221.38999999</v>
      </c>
      <c r="AK521" s="51">
        <v>-778853752.71000004</v>
      </c>
      <c r="AL521" s="51">
        <v>-772458197.72000003</v>
      </c>
      <c r="AM521" s="51">
        <v>-779078593.56000006</v>
      </c>
      <c r="AN521" s="51">
        <v>-783173586.76999998</v>
      </c>
      <c r="AO521" s="51">
        <v>-784995550.06999993</v>
      </c>
      <c r="AP521" s="51">
        <v>-786058849.57000005</v>
      </c>
      <c r="AQ521" s="51">
        <v>-786058849.57000005</v>
      </c>
      <c r="AR521" s="51">
        <v>-788598056.79000008</v>
      </c>
      <c r="AS521" s="51">
        <v>-778309435.74000001</v>
      </c>
      <c r="AT521" s="51">
        <v>-785076980.23000002</v>
      </c>
      <c r="AU521" s="51">
        <v>-794750500.50999999</v>
      </c>
      <c r="AV521" s="51">
        <v>-797831279.38999999</v>
      </c>
      <c r="AW521" s="51">
        <v>-796655040.67999995</v>
      </c>
      <c r="AX521" s="51">
        <v>-799702765.06999993</v>
      </c>
      <c r="AY521" s="51">
        <v>-808131196.31000006</v>
      </c>
      <c r="AZ521" s="51">
        <v>-800981090.75999999</v>
      </c>
      <c r="BA521" s="51">
        <v>-803904170.84000003</v>
      </c>
      <c r="BB521" s="51">
        <v>-813393336.47000003</v>
      </c>
      <c r="BC521" s="51">
        <v>-813400347.31000006</v>
      </c>
      <c r="BD521" s="51">
        <v>-813400347.31000006</v>
      </c>
      <c r="BE521" s="51">
        <v>-816958713.46120405</v>
      </c>
      <c r="BF521" s="51">
        <v>-820528796.05150247</v>
      </c>
      <c r="BG521" s="51">
        <v>-824110633.65897846</v>
      </c>
      <c r="BH521" s="51">
        <v>-827704264.98873901</v>
      </c>
      <c r="BI521" s="51">
        <v>-831309728.87333333</v>
      </c>
      <c r="BJ521" s="51">
        <v>-834927064.27317274</v>
      </c>
      <c r="BK521" s="51">
        <v>-838556310.27695084</v>
      </c>
      <c r="BL521" s="51">
        <v>-842197506.10206687</v>
      </c>
      <c r="BM521" s="51">
        <v>-845850691.09504902</v>
      </c>
      <c r="BN521" s="51">
        <v>-849515904.73197973</v>
      </c>
      <c r="BO521" s="51">
        <v>-853193186.61892188</v>
      </c>
      <c r="BP521" s="51">
        <v>-856882576.49234724</v>
      </c>
      <c r="BQ521" s="51">
        <v>-856882576.49234724</v>
      </c>
      <c r="BR521" s="51">
        <v>-860584114.21956587</v>
      </c>
      <c r="BS521" s="51">
        <v>-864297839.79915655</v>
      </c>
      <c r="BT521" s="51">
        <v>-868023793.36139953</v>
      </c>
      <c r="BU521" s="51">
        <v>-871762015.16870916</v>
      </c>
      <c r="BV521" s="51">
        <v>-875512545.61607039</v>
      </c>
      <c r="BW521" s="51">
        <v>-879275425.23147428</v>
      </c>
      <c r="BX521" s="51">
        <v>-883050694.67635608</v>
      </c>
      <c r="BY521" s="51">
        <v>-886838394.74603486</v>
      </c>
      <c r="BZ521" s="51">
        <v>-890638566.37015426</v>
      </c>
      <c r="CA521" s="51">
        <v>-894451250.61312473</v>
      </c>
      <c r="CB521" s="51">
        <v>-898276488.6745671</v>
      </c>
      <c r="CC521" s="51">
        <v>-902114321.88975835</v>
      </c>
      <c r="CD521" s="51">
        <v>-902114321.88975835</v>
      </c>
    </row>
    <row r="522" spans="1:82" hidden="1" x14ac:dyDescent="0.2">
      <c r="A522" s="50" t="s">
        <v>418</v>
      </c>
      <c r="B522" s="50" t="s">
        <v>144</v>
      </c>
      <c r="C522" s="50" t="s">
        <v>1026</v>
      </c>
      <c r="D522" s="50" t="s">
        <v>1027</v>
      </c>
      <c r="E522" s="51">
        <v>-1256830553</v>
      </c>
      <c r="F522" s="51">
        <v>-1260098173</v>
      </c>
      <c r="G522" s="51">
        <v>-1270536522</v>
      </c>
      <c r="H522" s="51">
        <v>-1277492636</v>
      </c>
      <c r="I522" s="51">
        <v>-1282085418</v>
      </c>
      <c r="J522" s="51">
        <v>-1293390212</v>
      </c>
      <c r="K522" s="51">
        <v>-1301006164</v>
      </c>
      <c r="L522" s="51">
        <v>-1307374540</v>
      </c>
      <c r="M522" s="51">
        <v>-1314771610</v>
      </c>
      <c r="N522" s="51">
        <v>-1319089480.97</v>
      </c>
      <c r="O522" s="51">
        <v>-1324855073.98</v>
      </c>
      <c r="P522" s="51">
        <v>-1323145983.2</v>
      </c>
      <c r="Q522" s="51">
        <v>-1323145983.2</v>
      </c>
      <c r="R522" s="51">
        <v>-1330624516.5900002</v>
      </c>
      <c r="S522" s="51">
        <v>-1339495998.1499999</v>
      </c>
      <c r="T522" s="51">
        <v>-1347311365.7800002</v>
      </c>
      <c r="U522" s="51">
        <v>-1356076475.05</v>
      </c>
      <c r="V522" s="51">
        <v>-1363559392.1399999</v>
      </c>
      <c r="W522" s="51">
        <v>-1368111401.0800002</v>
      </c>
      <c r="X522" s="51">
        <v>-1377076538.96</v>
      </c>
      <c r="Y522" s="51">
        <v>-1385973859.3199999</v>
      </c>
      <c r="Z522" s="51">
        <v>-1395517109.3099999</v>
      </c>
      <c r="AA522" s="51">
        <v>-1402505635.8999999</v>
      </c>
      <c r="AB522" s="51">
        <v>-1415027632.9300001</v>
      </c>
      <c r="AC522" s="51">
        <v>-1424859121.97</v>
      </c>
      <c r="AD522" s="51">
        <v>-1424859121.97</v>
      </c>
      <c r="AE522" s="51">
        <v>-1431131558.8099999</v>
      </c>
      <c r="AF522" s="51">
        <v>-1440493496.52</v>
      </c>
      <c r="AG522" s="51">
        <v>-1437883906.9400001</v>
      </c>
      <c r="AH522" s="51">
        <v>-1457681983.45</v>
      </c>
      <c r="AI522" s="51">
        <v>-1463097602.53</v>
      </c>
      <c r="AJ522" s="51">
        <v>-1469634593.0599999</v>
      </c>
      <c r="AK522" s="51">
        <v>-1480583228.4299901</v>
      </c>
      <c r="AL522" s="51">
        <v>-1490876829.6900001</v>
      </c>
      <c r="AM522" s="51">
        <v>-1499665367.47</v>
      </c>
      <c r="AN522" s="51">
        <v>-1507966126.3800001</v>
      </c>
      <c r="AO522" s="51">
        <v>-1513467400.21</v>
      </c>
      <c r="AP522" s="51">
        <v>-1544674110.46</v>
      </c>
      <c r="AQ522" s="51">
        <v>-1544674110.46</v>
      </c>
      <c r="AR522" s="51">
        <v>-1554685620.95</v>
      </c>
      <c r="AS522" s="51">
        <v>-1561623119.2</v>
      </c>
      <c r="AT522" s="51">
        <v>-1570047140.78</v>
      </c>
      <c r="AU522" s="51">
        <v>-1574959792.8999999</v>
      </c>
      <c r="AV522" s="51">
        <v>-1579812718.1400001</v>
      </c>
      <c r="AW522" s="51">
        <v>-1588951191.3100002</v>
      </c>
      <c r="AX522" s="51">
        <v>-1600260508.3799999</v>
      </c>
      <c r="AY522" s="51">
        <v>-1606969110.9100001</v>
      </c>
      <c r="AZ522" s="51">
        <v>-1619061012.9200001</v>
      </c>
      <c r="BA522" s="51">
        <v>-1628207656.8300002</v>
      </c>
      <c r="BB522" s="51">
        <v>-1685090263.26</v>
      </c>
      <c r="BC522" s="51">
        <v>-1697005162.8199999</v>
      </c>
      <c r="BD522" s="51">
        <v>-1697005162.8199999</v>
      </c>
      <c r="BE522" s="51">
        <v>-1712529655.5430596</v>
      </c>
      <c r="BF522" s="51">
        <v>-1728100326.312608</v>
      </c>
      <c r="BG522" s="51">
        <v>-1743717312.4865623</v>
      </c>
      <c r="BH522" s="51">
        <v>-1759380751.831413</v>
      </c>
      <c r="BI522" s="51">
        <v>-1775090782.5234432</v>
      </c>
      <c r="BJ522" s="51">
        <v>-1790847543.1499441</v>
      </c>
      <c r="BK522" s="51">
        <v>-1806651172.7104385</v>
      </c>
      <c r="BL522" s="51">
        <v>-1822501810.617908</v>
      </c>
      <c r="BM522" s="51">
        <v>-1838399596.7000215</v>
      </c>
      <c r="BN522" s="51">
        <v>-1854344671.2003694</v>
      </c>
      <c r="BO522" s="51">
        <v>-1870337174.7797015</v>
      </c>
      <c r="BP522" s="51">
        <v>-1886377248.5171652</v>
      </c>
      <c r="BQ522" s="51">
        <v>-1886377248.5171652</v>
      </c>
      <c r="BR522" s="51">
        <v>-1902465033.9115541</v>
      </c>
      <c r="BS522" s="51">
        <v>-1918600672.8825521</v>
      </c>
      <c r="BT522" s="51">
        <v>-1934784307.7719882</v>
      </c>
      <c r="BU522" s="51">
        <v>-1951016081.3450909</v>
      </c>
      <c r="BV522" s="51">
        <v>-1967296136.7917485</v>
      </c>
      <c r="BW522" s="51">
        <v>-1983624617.7277708</v>
      </c>
      <c r="BX522" s="51">
        <v>-2000001668.1961575</v>
      </c>
      <c r="BY522" s="51">
        <v>-2016427432.6683683</v>
      </c>
      <c r="BZ522" s="51">
        <v>-2032902056.0455973</v>
      </c>
      <c r="CA522" s="51">
        <v>-2049425683.6600513</v>
      </c>
      <c r="CB522" s="51">
        <v>-2065998461.276232</v>
      </c>
      <c r="CC522" s="51">
        <v>-2082620535.0922215</v>
      </c>
      <c r="CD522" s="51">
        <v>-2082620535.0922215</v>
      </c>
    </row>
    <row r="523" spans="1:82" hidden="1" x14ac:dyDescent="0.2">
      <c r="A523" s="50" t="s">
        <v>418</v>
      </c>
      <c r="B523" s="50" t="s">
        <v>144</v>
      </c>
      <c r="C523" s="50" t="s">
        <v>1028</v>
      </c>
      <c r="D523" s="50" t="s">
        <v>1029</v>
      </c>
      <c r="E523" s="51">
        <v>-1285684791</v>
      </c>
      <c r="F523" s="51">
        <v>-1285684791</v>
      </c>
      <c r="G523" s="51">
        <v>-1231839437</v>
      </c>
      <c r="H523" s="51">
        <v>-1231839437</v>
      </c>
      <c r="I523" s="51">
        <v>-1231839437</v>
      </c>
      <c r="J523" s="51">
        <v>-1269471584</v>
      </c>
      <c r="K523" s="51">
        <v>-1269471584</v>
      </c>
      <c r="L523" s="51">
        <v>-1269471584</v>
      </c>
      <c r="M523" s="51">
        <v>-1387850122</v>
      </c>
      <c r="N523" s="51">
        <v>-1387850121.75</v>
      </c>
      <c r="O523" s="51">
        <v>-1387850121.75</v>
      </c>
      <c r="P523" s="51">
        <v>-1090931871.1199999</v>
      </c>
      <c r="Q523" s="51">
        <v>-1090931871.1199999</v>
      </c>
      <c r="R523" s="51">
        <v>-1090931871.1199999</v>
      </c>
      <c r="S523" s="51">
        <v>-1090931871.1199999</v>
      </c>
      <c r="T523" s="51">
        <v>-1365082801.3199999</v>
      </c>
      <c r="U523" s="51">
        <v>-1365082801.3199999</v>
      </c>
      <c r="V523" s="51">
        <v>-1365082801.3199999</v>
      </c>
      <c r="W523" s="51">
        <v>-1473144981.6099999</v>
      </c>
      <c r="X523" s="51">
        <v>-1473144981.6099999</v>
      </c>
      <c r="Y523" s="51">
        <v>-1473144981.6099999</v>
      </c>
      <c r="Z523" s="51">
        <v>-1498866269.8399999</v>
      </c>
      <c r="AA523" s="51">
        <v>-1498866269.8399999</v>
      </c>
      <c r="AB523" s="51">
        <v>-1498866269.8399999</v>
      </c>
      <c r="AC523" s="51">
        <v>-1663297193.8</v>
      </c>
      <c r="AD523" s="51">
        <v>-1663297193.8</v>
      </c>
      <c r="AE523" s="51">
        <v>-1663297193.8</v>
      </c>
      <c r="AF523" s="51">
        <v>-1663297193.8</v>
      </c>
      <c r="AG523" s="51">
        <v>-1120191600.5999999</v>
      </c>
      <c r="AH523" s="51">
        <v>-1120191600.5999999</v>
      </c>
      <c r="AI523" s="51">
        <v>-1120191600.5999999</v>
      </c>
      <c r="AJ523" s="51">
        <v>-1588061825.5999999</v>
      </c>
      <c r="AK523" s="51">
        <v>-1588061825.5999999</v>
      </c>
      <c r="AL523" s="51">
        <v>-1588061825.5999999</v>
      </c>
      <c r="AM523" s="51">
        <v>-1782352593.8899999</v>
      </c>
      <c r="AN523" s="51">
        <v>-1782352593.8900001</v>
      </c>
      <c r="AO523" s="51">
        <v>-1782352593.8900001</v>
      </c>
      <c r="AP523" s="51">
        <v>-2107925634.3400002</v>
      </c>
      <c r="AQ523" s="51">
        <v>-2107925634.3400002</v>
      </c>
      <c r="AR523" s="51">
        <v>-2107925634.3399999</v>
      </c>
      <c r="AS523" s="51">
        <v>-2107925634.3399999</v>
      </c>
      <c r="AT523" s="51">
        <v>-2209838692.2399998</v>
      </c>
      <c r="AU523" s="51">
        <v>-2209838692.2399998</v>
      </c>
      <c r="AV523" s="51">
        <v>-2209838692.2399998</v>
      </c>
      <c r="AW523" s="51">
        <v>-2471964971.5899997</v>
      </c>
      <c r="AX523" s="51">
        <v>-2471964971.5900002</v>
      </c>
      <c r="AY523" s="51">
        <v>-2471964971.5900002</v>
      </c>
      <c r="AZ523" s="51">
        <v>-2439822060.1999998</v>
      </c>
      <c r="BA523" s="51">
        <v>-2439822060.1999998</v>
      </c>
      <c r="BB523" s="51">
        <v>-2439822060.1999998</v>
      </c>
      <c r="BC523" s="51">
        <v>-2644643927.8899999</v>
      </c>
      <c r="BD523" s="51">
        <v>-2644643927.8899999</v>
      </c>
      <c r="BE523" s="51">
        <v>-2644643927.8899999</v>
      </c>
      <c r="BF523" s="51">
        <v>-2644643927.8899999</v>
      </c>
      <c r="BG523" s="51">
        <v>-2644643927.8899999</v>
      </c>
      <c r="BH523" s="51">
        <v>-2644643927.8899999</v>
      </c>
      <c r="BI523" s="51">
        <v>-2644643927.8899999</v>
      </c>
      <c r="BJ523" s="51">
        <v>-2644643927.8899999</v>
      </c>
      <c r="BK523" s="51">
        <v>-2644643927.8899999</v>
      </c>
      <c r="BL523" s="51">
        <v>-2644643927.8899999</v>
      </c>
      <c r="BM523" s="51">
        <v>-2644643927.8899999</v>
      </c>
      <c r="BN523" s="51">
        <v>-2644643927.8899999</v>
      </c>
      <c r="BO523" s="51">
        <v>-2644643927.8899999</v>
      </c>
      <c r="BP523" s="51">
        <v>-2644643927.8899999</v>
      </c>
      <c r="BQ523" s="51">
        <v>-2644643927.8899999</v>
      </c>
      <c r="BR523" s="51">
        <v>-2644643927.8899999</v>
      </c>
      <c r="BS523" s="51">
        <v>-2644643927.8899999</v>
      </c>
      <c r="BT523" s="51">
        <v>-2644643927.8899999</v>
      </c>
      <c r="BU523" s="51">
        <v>-2644643927.8899999</v>
      </c>
      <c r="BV523" s="51">
        <v>-2644643927.8899999</v>
      </c>
      <c r="BW523" s="51">
        <v>-2644643927.8899999</v>
      </c>
      <c r="BX523" s="51">
        <v>-2644643927.8899999</v>
      </c>
      <c r="BY523" s="51">
        <v>-2644643927.8899999</v>
      </c>
      <c r="BZ523" s="51">
        <v>-2644643927.8899999</v>
      </c>
      <c r="CA523" s="51">
        <v>-2644643927.8899999</v>
      </c>
      <c r="CB523" s="51">
        <v>-2644643927.8899999</v>
      </c>
      <c r="CC523" s="51">
        <v>-2644643927.8899999</v>
      </c>
      <c r="CD523" s="51">
        <v>-2644643927.8899999</v>
      </c>
    </row>
    <row r="524" spans="1:82" hidden="1" x14ac:dyDescent="0.2">
      <c r="A524" s="50" t="s">
        <v>418</v>
      </c>
      <c r="B524" s="50" t="s">
        <v>144</v>
      </c>
      <c r="C524" s="50" t="s">
        <v>217</v>
      </c>
      <c r="D524" s="50" t="s">
        <v>1030</v>
      </c>
      <c r="E524" s="51">
        <v>-2054304998.3199999</v>
      </c>
      <c r="F524" s="51">
        <v>-2062558810.1600001</v>
      </c>
      <c r="G524" s="51">
        <v>-2070846617.72</v>
      </c>
      <c r="H524" s="51">
        <v>-2079168563.0600002</v>
      </c>
      <c r="I524" s="51">
        <v>-2087524789.24</v>
      </c>
      <c r="J524" s="51">
        <v>-2095915441.3100002</v>
      </c>
      <c r="K524" s="51">
        <v>-2104340661.3400002</v>
      </c>
      <c r="L524" s="51">
        <v>-2112800594.3700001</v>
      </c>
      <c r="M524" s="51">
        <v>-2121295387.48</v>
      </c>
      <c r="N524" s="51">
        <v>-2129825185.27</v>
      </c>
      <c r="O524" s="51">
        <v>-2138390134.73</v>
      </c>
      <c r="P524" s="51">
        <v>-2315273291.23</v>
      </c>
      <c r="Q524" s="51">
        <v>-2315273291.23</v>
      </c>
      <c r="R524" s="51">
        <v>-2233390890.79</v>
      </c>
      <c r="S524" s="51">
        <v>-2242267525.7400002</v>
      </c>
      <c r="T524" s="51">
        <v>-2372693472.5299997</v>
      </c>
      <c r="U524" s="51">
        <v>-2381883733.3299994</v>
      </c>
      <c r="V524" s="51">
        <v>-2391058683.5299997</v>
      </c>
      <c r="W524" s="51">
        <v>-2396597644.2799997</v>
      </c>
      <c r="X524" s="51">
        <v>-2405844506.3999996</v>
      </c>
      <c r="Y524" s="51">
        <v>-2415129131.0099998</v>
      </c>
      <c r="Z524" s="51">
        <v>-2390581786.02</v>
      </c>
      <c r="AA524" s="51">
        <v>-2399957432.0399995</v>
      </c>
      <c r="AB524" s="51">
        <v>-2409371353.4899998</v>
      </c>
      <c r="AC524" s="51">
        <v>-2409264055.5000005</v>
      </c>
      <c r="AD524" s="51">
        <v>-2409264055.5000005</v>
      </c>
      <c r="AE524" s="51">
        <v>-2411077447.7600007</v>
      </c>
      <c r="AF524" s="51">
        <v>-2419519429.9300003</v>
      </c>
      <c r="AG524" s="51">
        <v>-2425946307.0999999</v>
      </c>
      <c r="AH524" s="51">
        <v>-2434484763.52</v>
      </c>
      <c r="AI524" s="51">
        <v>-2443054628.2599902</v>
      </c>
      <c r="AJ524" s="51">
        <v>-2457008296.1300001</v>
      </c>
      <c r="AK524" s="51">
        <v>-2465178987.2300005</v>
      </c>
      <c r="AL524" s="51">
        <v>-2472544791.3899999</v>
      </c>
      <c r="AM524" s="51">
        <v>-2481340404.2800002</v>
      </c>
      <c r="AN524" s="51">
        <v>-2492358271.1399999</v>
      </c>
      <c r="AO524" s="51">
        <v>-2501063944.8699999</v>
      </c>
      <c r="AP524" s="51">
        <v>-1934933981.1900001</v>
      </c>
      <c r="AQ524" s="51">
        <v>-1934933981.1900001</v>
      </c>
      <c r="AR524" s="51">
        <v>-1941069418.0700002</v>
      </c>
      <c r="AS524" s="51">
        <v>-1947479390.3299997</v>
      </c>
      <c r="AT524" s="51">
        <v>-1949035155.47</v>
      </c>
      <c r="AU524" s="51">
        <v>-1955485203.1300001</v>
      </c>
      <c r="AV524" s="51">
        <v>-1960637306.0899999</v>
      </c>
      <c r="AW524" s="51">
        <v>-1973614136.79</v>
      </c>
      <c r="AX524" s="51">
        <v>-1980143477.7399998</v>
      </c>
      <c r="AY524" s="51">
        <v>-1986624341.3300002</v>
      </c>
      <c r="AZ524" s="51">
        <v>-2005769389.1200001</v>
      </c>
      <c r="BA524" s="51">
        <v>-2012339812.5000002</v>
      </c>
      <c r="BB524" s="51">
        <v>-2018490746</v>
      </c>
      <c r="BC524" s="51">
        <v>-2106248011.8499999</v>
      </c>
      <c r="BD524" s="51">
        <v>-2106248011.8499999</v>
      </c>
      <c r="BE524" s="51">
        <v>-2112866616.8499999</v>
      </c>
      <c r="BF524" s="51">
        <v>-2119506940.74</v>
      </c>
      <c r="BG524" s="51">
        <v>-2126169055.6099999</v>
      </c>
      <c r="BH524" s="51">
        <v>-2132853033.78</v>
      </c>
      <c r="BI524" s="51">
        <v>-2139558947.8099999</v>
      </c>
      <c r="BJ524" s="51">
        <v>-2146286870.51</v>
      </c>
      <c r="BK524" s="51">
        <v>-2153036874.9400001</v>
      </c>
      <c r="BL524" s="51">
        <v>-2159809034.3899999</v>
      </c>
      <c r="BM524" s="51">
        <v>-2166603422.4099998</v>
      </c>
      <c r="BN524" s="51">
        <v>-2173420112.7799997</v>
      </c>
      <c r="BO524" s="51">
        <v>-2180259179.54</v>
      </c>
      <c r="BP524" s="51">
        <v>-2187120696.9699998</v>
      </c>
      <c r="BQ524" s="51">
        <v>-2187120696.9699998</v>
      </c>
      <c r="BR524" s="51">
        <v>-2194004739.5999999</v>
      </c>
      <c r="BS524" s="51">
        <v>-2200911382.21</v>
      </c>
      <c r="BT524" s="51">
        <v>-2207840699.8299999</v>
      </c>
      <c r="BU524" s="51">
        <v>-2214792767.75</v>
      </c>
      <c r="BV524" s="51">
        <v>-2221767661.5</v>
      </c>
      <c r="BW524" s="51">
        <v>-2228765456.8699999</v>
      </c>
      <c r="BX524" s="51">
        <v>-2235786229.8899999</v>
      </c>
      <c r="BY524" s="51">
        <v>-2242830056.8600001</v>
      </c>
      <c r="BZ524" s="51">
        <v>-2249897014.3299999</v>
      </c>
      <c r="CA524" s="51">
        <v>-2256987179.1099997</v>
      </c>
      <c r="CB524" s="51">
        <v>-2264100628.2600002</v>
      </c>
      <c r="CC524" s="51">
        <v>-2271237439.1099997</v>
      </c>
      <c r="CD524" s="51">
        <v>-2271237439.1099997</v>
      </c>
    </row>
    <row r="525" spans="1:82" hidden="1" x14ac:dyDescent="0.2">
      <c r="A525" s="50" t="s">
        <v>418</v>
      </c>
      <c r="B525" s="50" t="s">
        <v>144</v>
      </c>
      <c r="C525" s="50" t="s">
        <v>372</v>
      </c>
      <c r="D525" s="50" t="s">
        <v>1031</v>
      </c>
      <c r="E525" s="51">
        <v>0</v>
      </c>
      <c r="F525" s="51">
        <v>0</v>
      </c>
      <c r="G525" s="51">
        <v>0</v>
      </c>
      <c r="H525" s="51">
        <v>0</v>
      </c>
      <c r="I525" s="51">
        <v>0</v>
      </c>
      <c r="J525" s="51">
        <v>0</v>
      </c>
      <c r="K525" s="51">
        <v>0</v>
      </c>
      <c r="L525" s="51">
        <v>0</v>
      </c>
      <c r="M525" s="51">
        <v>0</v>
      </c>
      <c r="N525" s="51">
        <v>0</v>
      </c>
      <c r="O525" s="51">
        <v>0</v>
      </c>
      <c r="P525" s="51">
        <v>0</v>
      </c>
      <c r="Q525" s="51">
        <v>0</v>
      </c>
      <c r="R525" s="51">
        <v>0</v>
      </c>
      <c r="S525" s="51">
        <v>-59620149.760000005</v>
      </c>
      <c r="T525" s="51">
        <v>-51295133.050000004</v>
      </c>
      <c r="U525" s="51">
        <v>-48455145.759999998</v>
      </c>
      <c r="V525" s="51">
        <v>-47681896.969999999</v>
      </c>
      <c r="W525" s="51">
        <v>-46893683.760000005</v>
      </c>
      <c r="X525" s="51">
        <v>-50915300.950000003</v>
      </c>
      <c r="Y525" s="51">
        <v>-49923426.590000004</v>
      </c>
      <c r="Z525" s="51">
        <v>-48586304.259999998</v>
      </c>
      <c r="AA525" s="51">
        <v>-47857691.450000003</v>
      </c>
      <c r="AB525" s="51">
        <v>-47127960.219999999</v>
      </c>
      <c r="AC525" s="51">
        <v>-46261550.25</v>
      </c>
      <c r="AD525" s="51">
        <v>-46261550.25</v>
      </c>
      <c r="AE525" s="51">
        <v>-45397546.68</v>
      </c>
      <c r="AF525" s="51">
        <v>-44662399.25</v>
      </c>
      <c r="AG525" s="51">
        <v>-43925791.909999996</v>
      </c>
      <c r="AH525" s="51">
        <v>-43187721.420000002</v>
      </c>
      <c r="AI525" s="51">
        <v>-42431981.480000004</v>
      </c>
      <c r="AJ525" s="51">
        <v>-41674735.739999995</v>
      </c>
      <c r="AK525" s="51">
        <v>-40915980.859999903</v>
      </c>
      <c r="AL525" s="51">
        <v>-39569342.980000004</v>
      </c>
      <c r="AM525" s="51">
        <v>-39357180.329999998</v>
      </c>
      <c r="AN525" s="51">
        <v>-38411873.620000005</v>
      </c>
      <c r="AO525" s="51">
        <v>-37512330.719999999</v>
      </c>
      <c r="AP525" s="51">
        <v>-26446646.049999997</v>
      </c>
      <c r="AQ525" s="51">
        <v>-26446646.049999997</v>
      </c>
      <c r="AR525" s="51">
        <v>-25662518.270000003</v>
      </c>
      <c r="AS525" s="51">
        <v>-24877703.070000004</v>
      </c>
      <c r="AT525" s="51">
        <v>-24091326.579999998</v>
      </c>
      <c r="AU525" s="51">
        <v>-23303385.300000001</v>
      </c>
      <c r="AV525" s="51">
        <v>-22497186.649999999</v>
      </c>
      <c r="AW525" s="51">
        <v>-21689379.09</v>
      </c>
      <c r="AX525" s="51">
        <v>-20878342.98</v>
      </c>
      <c r="AY525" s="51">
        <v>-20068922.940000001</v>
      </c>
      <c r="AZ525" s="51">
        <v>-19256267.16</v>
      </c>
      <c r="BA525" s="51">
        <v>-18441988.079999998</v>
      </c>
      <c r="BB525" s="51">
        <v>-17624451.580000002</v>
      </c>
      <c r="BC525" s="51">
        <v>-22633715</v>
      </c>
      <c r="BD525" s="51">
        <v>-22633715</v>
      </c>
      <c r="BE525" s="51">
        <v>-22633715</v>
      </c>
      <c r="BF525" s="51">
        <v>-22633715</v>
      </c>
      <c r="BG525" s="51">
        <v>-22633715</v>
      </c>
      <c r="BH525" s="51">
        <v>-22633715</v>
      </c>
      <c r="BI525" s="51">
        <v>-22633715</v>
      </c>
      <c r="BJ525" s="51">
        <v>-22633715</v>
      </c>
      <c r="BK525" s="51">
        <v>-22633715</v>
      </c>
      <c r="BL525" s="51">
        <v>-22633715</v>
      </c>
      <c r="BM525" s="51">
        <v>-22633715</v>
      </c>
      <c r="BN525" s="51">
        <v>-22633715</v>
      </c>
      <c r="BO525" s="51">
        <v>-22633715</v>
      </c>
      <c r="BP525" s="51">
        <v>-22633715</v>
      </c>
      <c r="BQ525" s="51">
        <v>-22633715</v>
      </c>
      <c r="BR525" s="51">
        <v>-22633715</v>
      </c>
      <c r="BS525" s="51">
        <v>-22633715</v>
      </c>
      <c r="BT525" s="51">
        <v>-22633715</v>
      </c>
      <c r="BU525" s="51">
        <v>-22633715</v>
      </c>
      <c r="BV525" s="51">
        <v>-22633715</v>
      </c>
      <c r="BW525" s="51">
        <v>-22633715</v>
      </c>
      <c r="BX525" s="51">
        <v>-22633715</v>
      </c>
      <c r="BY525" s="51">
        <v>-22633715</v>
      </c>
      <c r="BZ525" s="51">
        <v>-22633715</v>
      </c>
      <c r="CA525" s="51">
        <v>-22633715</v>
      </c>
      <c r="CB525" s="51">
        <v>-22633715</v>
      </c>
      <c r="CC525" s="51">
        <v>-22633715</v>
      </c>
      <c r="CD525" s="51">
        <v>-22633715</v>
      </c>
    </row>
    <row r="526" spans="1:82" hidden="1" x14ac:dyDescent="0.2">
      <c r="A526" s="50" t="s">
        <v>418</v>
      </c>
      <c r="B526" s="50" t="s">
        <v>144</v>
      </c>
      <c r="C526" s="50" t="s">
        <v>374</v>
      </c>
      <c r="D526" s="50" t="s">
        <v>1032</v>
      </c>
      <c r="E526" s="51">
        <v>0</v>
      </c>
      <c r="F526" s="51">
        <v>0</v>
      </c>
      <c r="G526" s="51">
        <v>0</v>
      </c>
      <c r="H526" s="51">
        <v>0</v>
      </c>
      <c r="I526" s="51">
        <v>0</v>
      </c>
      <c r="J526" s="51">
        <v>0</v>
      </c>
      <c r="K526" s="51">
        <v>0</v>
      </c>
      <c r="L526" s="51">
        <v>0</v>
      </c>
      <c r="M526" s="51">
        <v>0</v>
      </c>
      <c r="N526" s="51">
        <v>0</v>
      </c>
      <c r="O526" s="51">
        <v>0</v>
      </c>
      <c r="P526" s="51">
        <v>0</v>
      </c>
      <c r="Q526" s="51">
        <v>0</v>
      </c>
      <c r="R526" s="51">
        <v>0</v>
      </c>
      <c r="S526" s="51">
        <v>-269643786.16000003</v>
      </c>
      <c r="T526" s="51">
        <v>-201955014.59999999</v>
      </c>
      <c r="U526" s="51">
        <v>-199395292.44</v>
      </c>
      <c r="V526" s="51">
        <v>-194559936.26999998</v>
      </c>
      <c r="W526" s="51">
        <v>-189733238.99000001</v>
      </c>
      <c r="X526" s="51">
        <v>-184369064.69</v>
      </c>
      <c r="Y526" s="51">
        <v>-172540058.37000003</v>
      </c>
      <c r="Z526" s="51">
        <v>-174639558.74999997</v>
      </c>
      <c r="AA526" s="51">
        <v>-169429750.41000003</v>
      </c>
      <c r="AB526" s="51">
        <v>-164396785.82000002</v>
      </c>
      <c r="AC526" s="51">
        <v>-159722613.33999997</v>
      </c>
      <c r="AD526" s="51">
        <v>-159722613.33999997</v>
      </c>
      <c r="AE526" s="51">
        <v>-150979030.53000003</v>
      </c>
      <c r="AF526" s="51">
        <v>-148660678.94999999</v>
      </c>
      <c r="AG526" s="51">
        <v>-143606680.359999</v>
      </c>
      <c r="AH526" s="51">
        <v>-138917662.93000001</v>
      </c>
      <c r="AI526" s="51">
        <v>-132962958.63999999</v>
      </c>
      <c r="AJ526" s="51">
        <v>-127875552.56</v>
      </c>
      <c r="AK526" s="51">
        <v>-122755285.51000001</v>
      </c>
      <c r="AL526" s="51">
        <v>-117615694.04000001</v>
      </c>
      <c r="AM526" s="51">
        <v>-113009614.83</v>
      </c>
      <c r="AN526" s="51">
        <v>-107790146.28</v>
      </c>
      <c r="AO526" s="51">
        <v>-102642369.78999999</v>
      </c>
      <c r="AP526" s="51">
        <v>-97155982.359999999</v>
      </c>
      <c r="AQ526" s="51">
        <v>-97155982.359999999</v>
      </c>
      <c r="AR526" s="51">
        <v>-91894711.310000002</v>
      </c>
      <c r="AS526" s="51">
        <v>-86683778.140000001</v>
      </c>
      <c r="AT526" s="51">
        <v>-81450609.300000012</v>
      </c>
      <c r="AU526" s="51">
        <v>-76186692.25</v>
      </c>
      <c r="AV526" s="51">
        <v>-70933742.090000004</v>
      </c>
      <c r="AW526" s="51">
        <v>-64754741.060000002</v>
      </c>
      <c r="AX526" s="51">
        <v>-59483596.269999996</v>
      </c>
      <c r="AY526" s="51">
        <v>-54004520.149999999</v>
      </c>
      <c r="AZ526" s="51">
        <v>-48756955.189999998</v>
      </c>
      <c r="BA526" s="51">
        <v>-43355570.680000007</v>
      </c>
      <c r="BB526" s="51">
        <v>-38032975.439999998</v>
      </c>
      <c r="BC526" s="51">
        <v>-32754778.219999999</v>
      </c>
      <c r="BD526" s="51">
        <v>-32754778.219999999</v>
      </c>
      <c r="BE526" s="51">
        <v>-32754778.219999999</v>
      </c>
      <c r="BF526" s="51">
        <v>-32754778.219999999</v>
      </c>
      <c r="BG526" s="51">
        <v>-32754778.219999999</v>
      </c>
      <c r="BH526" s="51">
        <v>-32754778.219999999</v>
      </c>
      <c r="BI526" s="51">
        <v>-32754778.219999999</v>
      </c>
      <c r="BJ526" s="51">
        <v>-32754778.219999999</v>
      </c>
      <c r="BK526" s="51">
        <v>-32754778.219999999</v>
      </c>
      <c r="BL526" s="51">
        <v>-32754778.219999999</v>
      </c>
      <c r="BM526" s="51">
        <v>-32754778.219999999</v>
      </c>
      <c r="BN526" s="51">
        <v>-32754778.219999999</v>
      </c>
      <c r="BO526" s="51">
        <v>-32754778.219999999</v>
      </c>
      <c r="BP526" s="51">
        <v>-32754778.219999999</v>
      </c>
      <c r="BQ526" s="51">
        <v>-32754778.219999999</v>
      </c>
      <c r="BR526" s="51">
        <v>-32754778.219999999</v>
      </c>
      <c r="BS526" s="51">
        <v>-32754778.219999999</v>
      </c>
      <c r="BT526" s="51">
        <v>-32754778.219999999</v>
      </c>
      <c r="BU526" s="51">
        <v>-32754778.219999999</v>
      </c>
      <c r="BV526" s="51">
        <v>-32754778.219999999</v>
      </c>
      <c r="BW526" s="51">
        <v>-32754778.219999999</v>
      </c>
      <c r="BX526" s="51">
        <v>-32754778.219999999</v>
      </c>
      <c r="BY526" s="51">
        <v>-32754778.219999999</v>
      </c>
      <c r="BZ526" s="51">
        <v>-32754778.219999999</v>
      </c>
      <c r="CA526" s="51">
        <v>-32754778.219999999</v>
      </c>
      <c r="CB526" s="51">
        <v>-32754778.219999999</v>
      </c>
      <c r="CC526" s="51">
        <v>-32754778.219999999</v>
      </c>
      <c r="CD526" s="51">
        <v>-32754778.219999999</v>
      </c>
    </row>
    <row r="527" spans="1:82" hidden="1" x14ac:dyDescent="0.2">
      <c r="A527" s="50" t="s">
        <v>418</v>
      </c>
      <c r="B527" s="50" t="s">
        <v>144</v>
      </c>
      <c r="C527" s="50" t="s">
        <v>1033</v>
      </c>
      <c r="D527" s="50" t="s">
        <v>1034</v>
      </c>
      <c r="E527" s="51">
        <v>-43581.87</v>
      </c>
      <c r="F527" s="51">
        <v>-43581.87</v>
      </c>
      <c r="G527" s="51">
        <v>-43581.87</v>
      </c>
      <c r="H527" s="51">
        <v>-43581.87</v>
      </c>
      <c r="I527" s="51">
        <v>-43581.87</v>
      </c>
      <c r="J527" s="51">
        <v>-43581.87</v>
      </c>
      <c r="K527" s="51">
        <v>-43581.87</v>
      </c>
      <c r="L527" s="51">
        <v>-43581.87</v>
      </c>
      <c r="M527" s="51">
        <v>-43581.87</v>
      </c>
      <c r="N527" s="51">
        <v>-43581.87</v>
      </c>
      <c r="O527" s="51">
        <v>-43581.87</v>
      </c>
      <c r="P527" s="51">
        <v>-43581.87</v>
      </c>
      <c r="Q527" s="51">
        <v>-43581.87</v>
      </c>
      <c r="R527" s="51">
        <v>-43581.87</v>
      </c>
      <c r="S527" s="51">
        <v>-43581.87</v>
      </c>
      <c r="T527" s="51">
        <v>-43581.87</v>
      </c>
      <c r="U527" s="51">
        <v>-43581.87</v>
      </c>
      <c r="V527" s="51">
        <v>-43581.87</v>
      </c>
      <c r="W527" s="51">
        <v>-43581.87</v>
      </c>
      <c r="X527" s="51">
        <v>-43581.87</v>
      </c>
      <c r="Y527" s="51">
        <v>-43581.87</v>
      </c>
      <c r="Z527" s="51">
        <v>-43581.87</v>
      </c>
      <c r="AA527" s="51">
        <v>-43581.87</v>
      </c>
      <c r="AB527" s="51">
        <v>-43581.87</v>
      </c>
      <c r="AC527" s="51">
        <v>-43581.87</v>
      </c>
      <c r="AD527" s="51">
        <v>-43581.87</v>
      </c>
      <c r="AE527" s="51">
        <v>-43581.87</v>
      </c>
      <c r="AF527" s="51">
        <v>-43581.87</v>
      </c>
      <c r="AG527" s="51">
        <v>-83581.87</v>
      </c>
      <c r="AH527" s="51">
        <v>-83581.87</v>
      </c>
      <c r="AI527" s="51">
        <v>-83581.87</v>
      </c>
      <c r="AJ527" s="51">
        <v>-83581.87</v>
      </c>
      <c r="AK527" s="51">
        <v>-83581.87</v>
      </c>
      <c r="AL527" s="51">
        <v>-74137.87</v>
      </c>
      <c r="AM527" s="51">
        <v>-74137.87</v>
      </c>
      <c r="AN527" s="51">
        <v>-74137.87</v>
      </c>
      <c r="AO527" s="51">
        <v>-74137.87</v>
      </c>
      <c r="AP527" s="51">
        <v>-74137.87</v>
      </c>
      <c r="AQ527" s="51">
        <v>-74137.87</v>
      </c>
      <c r="AR527" s="51">
        <v>-74137.87</v>
      </c>
      <c r="AS527" s="51">
        <v>-74137.87</v>
      </c>
      <c r="AT527" s="51">
        <v>-74137.87</v>
      </c>
      <c r="AU527" s="51">
        <v>-74137.87</v>
      </c>
      <c r="AV527" s="51">
        <v>-74137.87</v>
      </c>
      <c r="AW527" s="51">
        <v>-74137.87</v>
      </c>
      <c r="AX527" s="51">
        <v>-74137.87</v>
      </c>
      <c r="AY527" s="51">
        <v>-74137.87</v>
      </c>
      <c r="AZ527" s="51">
        <v>-74137.87</v>
      </c>
      <c r="BA527" s="51">
        <v>-74137.87</v>
      </c>
      <c r="BB527" s="51">
        <v>-74137.87</v>
      </c>
      <c r="BC527" s="51">
        <v>-74137.87</v>
      </c>
      <c r="BD527" s="51">
        <v>-74137.87</v>
      </c>
      <c r="BE527" s="51">
        <v>-74137.87</v>
      </c>
      <c r="BF527" s="51">
        <v>-74137.87</v>
      </c>
      <c r="BG527" s="51">
        <v>-74137.87</v>
      </c>
      <c r="BH527" s="51">
        <v>-74137.87</v>
      </c>
      <c r="BI527" s="51">
        <v>-74137.87</v>
      </c>
      <c r="BJ527" s="51">
        <v>-74137.87</v>
      </c>
      <c r="BK527" s="51">
        <v>-74137.87</v>
      </c>
      <c r="BL527" s="51">
        <v>-74137.87</v>
      </c>
      <c r="BM527" s="51">
        <v>-74137.87</v>
      </c>
      <c r="BN527" s="51">
        <v>-74137.87</v>
      </c>
      <c r="BO527" s="51">
        <v>-74137.87</v>
      </c>
      <c r="BP527" s="51">
        <v>-74137.87</v>
      </c>
      <c r="BQ527" s="51">
        <v>-74137.87</v>
      </c>
      <c r="BR527" s="51">
        <v>-74137.87</v>
      </c>
      <c r="BS527" s="51">
        <v>-74137.87</v>
      </c>
      <c r="BT527" s="51">
        <v>-74137.87</v>
      </c>
      <c r="BU527" s="51">
        <v>-74137.87</v>
      </c>
      <c r="BV527" s="51">
        <v>-74137.87</v>
      </c>
      <c r="BW527" s="51">
        <v>-74137.87</v>
      </c>
      <c r="BX527" s="51">
        <v>-74137.87</v>
      </c>
      <c r="BY527" s="51">
        <v>-74137.87</v>
      </c>
      <c r="BZ527" s="51">
        <v>-74137.87</v>
      </c>
      <c r="CA527" s="51">
        <v>-74137.87</v>
      </c>
      <c r="CB527" s="51">
        <v>-74137.87</v>
      </c>
      <c r="CC527" s="51">
        <v>-74137.87</v>
      </c>
      <c r="CD527" s="51">
        <v>-74137.87</v>
      </c>
    </row>
    <row r="528" spans="1:82" hidden="1" x14ac:dyDescent="0.2">
      <c r="A528" s="50" t="s">
        <v>418</v>
      </c>
      <c r="B528" s="50" t="s">
        <v>144</v>
      </c>
      <c r="C528" s="50" t="s">
        <v>1035</v>
      </c>
      <c r="D528" s="50" t="s">
        <v>1036</v>
      </c>
      <c r="E528" s="51">
        <v>-5020000</v>
      </c>
      <c r="F528" s="51">
        <v>-5020000</v>
      </c>
      <c r="G528" s="51">
        <v>-5020000</v>
      </c>
      <c r="H528" s="51">
        <v>-5020000</v>
      </c>
      <c r="I528" s="51">
        <v>-5020000</v>
      </c>
      <c r="J528" s="51">
        <v>-5020000</v>
      </c>
      <c r="K528" s="51">
        <v>-5020000</v>
      </c>
      <c r="L528" s="51">
        <v>-5020000</v>
      </c>
      <c r="M528" s="51">
        <v>-5020000</v>
      </c>
      <c r="N528" s="51">
        <v>-5020000</v>
      </c>
      <c r="O528" s="51">
        <v>-5020000</v>
      </c>
      <c r="P528" s="51">
        <v>-5020000</v>
      </c>
      <c r="Q528" s="51">
        <v>-5020000</v>
      </c>
      <c r="R528" s="51">
        <v>-5020000</v>
      </c>
      <c r="S528" s="51">
        <v>-5020000</v>
      </c>
      <c r="T528" s="51">
        <v>-5020000</v>
      </c>
      <c r="U528" s="51">
        <v>-5020000</v>
      </c>
      <c r="V528" s="51">
        <v>-5020000</v>
      </c>
      <c r="W528" s="51">
        <v>-5020000</v>
      </c>
      <c r="X528" s="51">
        <v>-5020000</v>
      </c>
      <c r="Y528" s="51">
        <v>-5020000</v>
      </c>
      <c r="Z528" s="51">
        <v>-5020000</v>
      </c>
      <c r="AA528" s="51">
        <v>-5020000</v>
      </c>
      <c r="AB528" s="51">
        <v>-5020000</v>
      </c>
      <c r="AC528" s="51">
        <v>-5020000</v>
      </c>
      <c r="AD528" s="51">
        <v>-5020000</v>
      </c>
      <c r="AE528" s="51">
        <v>-5020000</v>
      </c>
      <c r="AF528" s="51">
        <v>-5020000</v>
      </c>
      <c r="AG528" s="51">
        <v>-4616644.63</v>
      </c>
      <c r="AH528" s="51">
        <v>-4278066.59</v>
      </c>
      <c r="AI528" s="51">
        <v>-3312287.71</v>
      </c>
      <c r="AJ528" s="51">
        <v>0</v>
      </c>
      <c r="AK528" s="51">
        <v>0</v>
      </c>
      <c r="AL528" s="51">
        <v>0</v>
      </c>
      <c r="AM528" s="51">
        <v>0</v>
      </c>
      <c r="AN528" s="51">
        <v>0</v>
      </c>
      <c r="AO528" s="51">
        <v>0</v>
      </c>
      <c r="AP528" s="51">
        <v>0</v>
      </c>
      <c r="AQ528" s="51">
        <v>0</v>
      </c>
      <c r="AR528" s="51">
        <v>0</v>
      </c>
      <c r="AS528" s="51">
        <v>0</v>
      </c>
      <c r="AT528" s="51">
        <v>0</v>
      </c>
      <c r="AU528" s="51">
        <v>0</v>
      </c>
      <c r="AV528" s="51">
        <v>0</v>
      </c>
      <c r="AW528" s="51">
        <v>0</v>
      </c>
      <c r="AX528" s="51">
        <v>0</v>
      </c>
      <c r="AY528" s="51">
        <v>0</v>
      </c>
      <c r="AZ528" s="51">
        <v>0</v>
      </c>
      <c r="BA528" s="51">
        <v>0</v>
      </c>
      <c r="BB528" s="51">
        <v>0</v>
      </c>
      <c r="BC528" s="51">
        <v>0</v>
      </c>
      <c r="BD528" s="51">
        <v>0</v>
      </c>
      <c r="BE528" s="51">
        <v>0</v>
      </c>
      <c r="BF528" s="51">
        <v>0</v>
      </c>
      <c r="BG528" s="51">
        <v>0</v>
      </c>
      <c r="BH528" s="51">
        <v>0</v>
      </c>
      <c r="BI528" s="51">
        <v>0</v>
      </c>
      <c r="BJ528" s="51">
        <v>0</v>
      </c>
      <c r="BK528" s="51">
        <v>0</v>
      </c>
      <c r="BL528" s="51">
        <v>0</v>
      </c>
      <c r="BM528" s="51">
        <v>0</v>
      </c>
      <c r="BN528" s="51">
        <v>0</v>
      </c>
      <c r="BO528" s="51">
        <v>0</v>
      </c>
      <c r="BP528" s="51">
        <v>0</v>
      </c>
      <c r="BQ528" s="51">
        <v>0</v>
      </c>
      <c r="BR528" s="51">
        <v>0</v>
      </c>
      <c r="BS528" s="51">
        <v>0</v>
      </c>
      <c r="BT528" s="51">
        <v>0</v>
      </c>
      <c r="BU528" s="51">
        <v>0</v>
      </c>
      <c r="BV528" s="51">
        <v>0</v>
      </c>
      <c r="BW528" s="51">
        <v>0</v>
      </c>
      <c r="BX528" s="51">
        <v>0</v>
      </c>
      <c r="BY528" s="51">
        <v>0</v>
      </c>
      <c r="BZ528" s="51">
        <v>0</v>
      </c>
      <c r="CA528" s="51">
        <v>0</v>
      </c>
      <c r="CB528" s="51">
        <v>0</v>
      </c>
      <c r="CC528" s="51">
        <v>0</v>
      </c>
      <c r="CD528" s="51">
        <v>0</v>
      </c>
    </row>
    <row r="529" spans="1:82" hidden="1" x14ac:dyDescent="0.2">
      <c r="A529" s="50" t="s">
        <v>418</v>
      </c>
      <c r="B529" s="50" t="s">
        <v>144</v>
      </c>
      <c r="C529" s="50" t="s">
        <v>1037</v>
      </c>
      <c r="D529" s="50" t="s">
        <v>1038</v>
      </c>
      <c r="E529" s="51">
        <v>-964905</v>
      </c>
      <c r="F529" s="51">
        <v>-964905</v>
      </c>
      <c r="G529" s="51">
        <v>-964905</v>
      </c>
      <c r="H529" s="51">
        <v>-964905</v>
      </c>
      <c r="I529" s="51">
        <v>-995797</v>
      </c>
      <c r="J529" s="51">
        <v>0</v>
      </c>
      <c r="K529" s="51">
        <v>0</v>
      </c>
      <c r="L529" s="51">
        <v>0</v>
      </c>
      <c r="M529" s="51">
        <v>0</v>
      </c>
      <c r="N529" s="51">
        <v>0</v>
      </c>
      <c r="O529" s="51">
        <v>0</v>
      </c>
      <c r="P529" s="51">
        <v>-1459391</v>
      </c>
      <c r="Q529" s="51">
        <v>-1459391</v>
      </c>
      <c r="R529" s="51">
        <v>-1459391</v>
      </c>
      <c r="S529" s="51">
        <v>-1459391</v>
      </c>
      <c r="T529" s="51">
        <v>-1459391</v>
      </c>
      <c r="U529" s="51">
        <v>-1459391</v>
      </c>
      <c r="V529" s="51">
        <v>-1601041</v>
      </c>
      <c r="W529" s="51">
        <v>-1690849</v>
      </c>
      <c r="X529" s="51">
        <v>-1690849</v>
      </c>
      <c r="Y529" s="51">
        <v>-1768926</v>
      </c>
      <c r="Z529" s="51">
        <v>-1768926</v>
      </c>
      <c r="AA529" s="51">
        <v>-1768926</v>
      </c>
      <c r="AB529" s="51">
        <v>-745054</v>
      </c>
      <c r="AC529" s="51">
        <v>-745054</v>
      </c>
      <c r="AD529" s="51">
        <v>-745054</v>
      </c>
      <c r="AE529" s="51">
        <v>-745054</v>
      </c>
      <c r="AF529" s="51">
        <v>-745054</v>
      </c>
      <c r="AG529" s="51">
        <v>0</v>
      </c>
      <c r="AH529" s="51">
        <v>0</v>
      </c>
      <c r="AI529" s="51">
        <v>0</v>
      </c>
      <c r="AJ529" s="51">
        <v>0</v>
      </c>
      <c r="AK529" s="51">
        <v>0</v>
      </c>
      <c r="AL529" s="51">
        <v>0</v>
      </c>
      <c r="AM529" s="51">
        <v>0</v>
      </c>
      <c r="AN529" s="51">
        <v>0</v>
      </c>
      <c r="AO529" s="51">
        <v>0</v>
      </c>
      <c r="AP529" s="51">
        <v>0</v>
      </c>
      <c r="AQ529" s="51">
        <v>0</v>
      </c>
      <c r="AR529" s="51">
        <v>0</v>
      </c>
      <c r="AS529" s="51">
        <v>0</v>
      </c>
      <c r="AT529" s="51">
        <v>-145535</v>
      </c>
      <c r="AU529" s="51">
        <v>-145535</v>
      </c>
      <c r="AV529" s="51">
        <v>-162124</v>
      </c>
      <c r="AW529" s="51">
        <v>-162124</v>
      </c>
      <c r="AX529" s="51">
        <v>-162124</v>
      </c>
      <c r="AY529" s="51">
        <v>-188450</v>
      </c>
      <c r="AZ529" s="51">
        <v>-188450</v>
      </c>
      <c r="BA529" s="51">
        <v>-188450</v>
      </c>
      <c r="BB529" s="51">
        <v>-188450</v>
      </c>
      <c r="BC529" s="51">
        <v>-214459</v>
      </c>
      <c r="BD529" s="51">
        <v>-214459</v>
      </c>
      <c r="BE529" s="51">
        <v>-214459</v>
      </c>
      <c r="BF529" s="51">
        <v>-214459</v>
      </c>
      <c r="BG529" s="51">
        <v>-214459</v>
      </c>
      <c r="BH529" s="51">
        <v>-214459</v>
      </c>
      <c r="BI529" s="51">
        <v>-214459</v>
      </c>
      <c r="BJ529" s="51">
        <v>-214459</v>
      </c>
      <c r="BK529" s="51">
        <v>-214459</v>
      </c>
      <c r="BL529" s="51">
        <v>-214459</v>
      </c>
      <c r="BM529" s="51">
        <v>-214459</v>
      </c>
      <c r="BN529" s="51">
        <v>-214459</v>
      </c>
      <c r="BO529" s="51">
        <v>-214459</v>
      </c>
      <c r="BP529" s="51">
        <v>-214459</v>
      </c>
      <c r="BQ529" s="51">
        <v>-214459</v>
      </c>
      <c r="BR529" s="51">
        <v>-214459</v>
      </c>
      <c r="BS529" s="51">
        <v>-214459</v>
      </c>
      <c r="BT529" s="51">
        <v>-214459</v>
      </c>
      <c r="BU529" s="51">
        <v>-214459</v>
      </c>
      <c r="BV529" s="51">
        <v>-214459</v>
      </c>
      <c r="BW529" s="51">
        <v>-214459</v>
      </c>
      <c r="BX529" s="51">
        <v>-214459</v>
      </c>
      <c r="BY529" s="51">
        <v>-214459</v>
      </c>
      <c r="BZ529" s="51">
        <v>-214459</v>
      </c>
      <c r="CA529" s="51">
        <v>-214459</v>
      </c>
      <c r="CB529" s="51">
        <v>-214459</v>
      </c>
      <c r="CC529" s="51">
        <v>-214459</v>
      </c>
      <c r="CD529" s="51">
        <v>-214459</v>
      </c>
    </row>
    <row r="530" spans="1:82" hidden="1" x14ac:dyDescent="0.2">
      <c r="A530" s="50" t="s">
        <v>418</v>
      </c>
      <c r="B530" s="50" t="s">
        <v>144</v>
      </c>
      <c r="C530" s="50" t="s">
        <v>1039</v>
      </c>
      <c r="D530" s="50" t="s">
        <v>1040</v>
      </c>
      <c r="E530" s="51">
        <v>-9689276</v>
      </c>
      <c r="F530" s="51">
        <v>-9473959</v>
      </c>
      <c r="G530" s="51">
        <v>-9258641.7599999998</v>
      </c>
      <c r="H530" s="51">
        <v>-9043324.5199999996</v>
      </c>
      <c r="I530" s="51">
        <v>-8828007.2799999993</v>
      </c>
      <c r="J530" s="51">
        <v>-8612690.0399999991</v>
      </c>
      <c r="K530" s="51">
        <v>-8397372.8000000007</v>
      </c>
      <c r="L530" s="51">
        <v>-8182055.5599999996</v>
      </c>
      <c r="M530" s="51">
        <v>-7966738.3200000003</v>
      </c>
      <c r="N530" s="51">
        <v>-7751421.0800000001</v>
      </c>
      <c r="O530" s="51">
        <v>-7536103.8399999999</v>
      </c>
      <c r="P530" s="51">
        <v>-7320786.5999999996</v>
      </c>
      <c r="Q530" s="51">
        <v>-7320786.5999999996</v>
      </c>
      <c r="R530" s="51">
        <v>-7105469.3599999994</v>
      </c>
      <c r="S530" s="51">
        <v>-6890152.1200000001</v>
      </c>
      <c r="T530" s="51">
        <v>-6674834.8799999999</v>
      </c>
      <c r="U530" s="51">
        <v>-6459517.6399999997</v>
      </c>
      <c r="V530" s="51">
        <v>-6244200.3999999994</v>
      </c>
      <c r="W530" s="51">
        <v>-6028883.1600000001</v>
      </c>
      <c r="X530" s="51">
        <v>-5813565.9199999999</v>
      </c>
      <c r="Y530" s="51">
        <v>-5598248.6799999997</v>
      </c>
      <c r="Z530" s="51">
        <v>-5382931.4399999995</v>
      </c>
      <c r="AA530" s="51">
        <v>-5167614.2</v>
      </c>
      <c r="AB530" s="51">
        <v>-4952296.96</v>
      </c>
      <c r="AC530" s="51">
        <v>-4736979.72</v>
      </c>
      <c r="AD530" s="51">
        <v>-4736979.72</v>
      </c>
      <c r="AE530" s="51">
        <v>-4521662.4799999995</v>
      </c>
      <c r="AF530" s="51">
        <v>-4306345.24</v>
      </c>
      <c r="AG530" s="51">
        <v>-4091028</v>
      </c>
      <c r="AH530" s="51">
        <v>-3875710.76</v>
      </c>
      <c r="AI530" s="51">
        <v>-3660393.5199999898</v>
      </c>
      <c r="AJ530" s="51">
        <v>-3445076.28</v>
      </c>
      <c r="AK530" s="51">
        <v>-3229759.04</v>
      </c>
      <c r="AL530" s="51">
        <v>-3014441.8</v>
      </c>
      <c r="AM530" s="51">
        <v>-2799124.5599999996</v>
      </c>
      <c r="AN530" s="51">
        <v>-2583807.3200000003</v>
      </c>
      <c r="AO530" s="51">
        <v>-2368490.08</v>
      </c>
      <c r="AP530" s="51">
        <v>-2153172.84</v>
      </c>
      <c r="AQ530" s="51">
        <v>-2153172.84</v>
      </c>
      <c r="AR530" s="51">
        <v>-1937855.5999999999</v>
      </c>
      <c r="AS530" s="51">
        <v>-1722538.36</v>
      </c>
      <c r="AT530" s="51">
        <v>-1507221.12</v>
      </c>
      <c r="AU530" s="51">
        <v>-1291903.8800000001</v>
      </c>
      <c r="AV530" s="51">
        <v>-1076586.6399999999</v>
      </c>
      <c r="AW530" s="51">
        <v>-861269.39999999991</v>
      </c>
      <c r="AX530" s="51">
        <v>-645952.16</v>
      </c>
      <c r="AY530" s="51">
        <v>-430634.92000000004</v>
      </c>
      <c r="AZ530" s="51">
        <v>-215317.68</v>
      </c>
      <c r="BA530" s="51">
        <v>0</v>
      </c>
      <c r="BB530" s="51">
        <v>0</v>
      </c>
      <c r="BC530" s="51">
        <v>0</v>
      </c>
      <c r="BD530" s="51">
        <v>0</v>
      </c>
      <c r="BE530" s="51">
        <v>0</v>
      </c>
      <c r="BF530" s="51">
        <v>0</v>
      </c>
      <c r="BG530" s="51">
        <v>0</v>
      </c>
      <c r="BH530" s="51">
        <v>0</v>
      </c>
      <c r="BI530" s="51">
        <v>0</v>
      </c>
      <c r="BJ530" s="51">
        <v>0</v>
      </c>
      <c r="BK530" s="51">
        <v>0</v>
      </c>
      <c r="BL530" s="51">
        <v>0</v>
      </c>
      <c r="BM530" s="51">
        <v>0</v>
      </c>
      <c r="BN530" s="51">
        <v>0</v>
      </c>
      <c r="BO530" s="51">
        <v>0</v>
      </c>
      <c r="BP530" s="51">
        <v>0</v>
      </c>
      <c r="BQ530" s="51">
        <v>0</v>
      </c>
      <c r="BR530" s="51">
        <v>0</v>
      </c>
      <c r="BS530" s="51">
        <v>0</v>
      </c>
      <c r="BT530" s="51">
        <v>0</v>
      </c>
      <c r="BU530" s="51">
        <v>0</v>
      </c>
      <c r="BV530" s="51">
        <v>0</v>
      </c>
      <c r="BW530" s="51">
        <v>0</v>
      </c>
      <c r="BX530" s="51">
        <v>0</v>
      </c>
      <c r="BY530" s="51">
        <v>0</v>
      </c>
      <c r="BZ530" s="51">
        <v>0</v>
      </c>
      <c r="CA530" s="51">
        <v>0</v>
      </c>
      <c r="CB530" s="51">
        <v>0</v>
      </c>
      <c r="CC530" s="51">
        <v>0</v>
      </c>
      <c r="CD530" s="51">
        <v>0</v>
      </c>
    </row>
    <row r="531" spans="1:82" hidden="1" x14ac:dyDescent="0.2">
      <c r="A531" s="50" t="s">
        <v>418</v>
      </c>
      <c r="B531" s="50" t="s">
        <v>144</v>
      </c>
      <c r="C531" s="50" t="s">
        <v>1041</v>
      </c>
      <c r="D531" s="50" t="s">
        <v>1042</v>
      </c>
      <c r="E531" s="51">
        <v>-51168582.960000001</v>
      </c>
      <c r="F531" s="51">
        <v>-50031504.960000001</v>
      </c>
      <c r="G531" s="51">
        <v>-48894425.369999997</v>
      </c>
      <c r="H531" s="51">
        <v>-47757345.780000001</v>
      </c>
      <c r="I531" s="51">
        <v>-46620266.189999998</v>
      </c>
      <c r="J531" s="51">
        <v>-45483186.600000001</v>
      </c>
      <c r="K531" s="51">
        <v>-44346107.009999998</v>
      </c>
      <c r="L531" s="51">
        <v>-43209027.420000002</v>
      </c>
      <c r="M531" s="51">
        <v>-42071947.829999998</v>
      </c>
      <c r="N531" s="51">
        <v>-40934868.239999995</v>
      </c>
      <c r="O531" s="51">
        <v>-39797788.649999999</v>
      </c>
      <c r="P531" s="51">
        <v>-38660709.059999995</v>
      </c>
      <c r="Q531" s="51">
        <v>-38660709.059999995</v>
      </c>
      <c r="R531" s="51">
        <v>-37523629.469999999</v>
      </c>
      <c r="S531" s="51">
        <v>-36386549.879999995</v>
      </c>
      <c r="T531" s="51">
        <v>-35249470.289999999</v>
      </c>
      <c r="U531" s="51">
        <v>-34112390.699999996</v>
      </c>
      <c r="V531" s="51">
        <v>-32975311.110000003</v>
      </c>
      <c r="W531" s="51">
        <v>-31838231.52</v>
      </c>
      <c r="X531" s="51">
        <v>-30701151.93</v>
      </c>
      <c r="Y531" s="51">
        <v>-29564072.34</v>
      </c>
      <c r="Z531" s="51">
        <v>-28426992.75</v>
      </c>
      <c r="AA531" s="51">
        <v>-27289913.16</v>
      </c>
      <c r="AB531" s="51">
        <v>-26152833.57</v>
      </c>
      <c r="AC531" s="51">
        <v>-25015753.98</v>
      </c>
      <c r="AD531" s="51">
        <v>-25015753.98</v>
      </c>
      <c r="AE531" s="51">
        <v>-23878674.390000001</v>
      </c>
      <c r="AF531" s="51">
        <v>-22741594.800000001</v>
      </c>
      <c r="AG531" s="51">
        <v>-21604515.210000001</v>
      </c>
      <c r="AH531" s="51">
        <v>-20467435.620000001</v>
      </c>
      <c r="AI531" s="51">
        <v>-19330356.030000001</v>
      </c>
      <c r="AJ531" s="51">
        <v>-18193276.440000001</v>
      </c>
      <c r="AK531" s="51">
        <v>-17056196.850000001</v>
      </c>
      <c r="AL531" s="51">
        <v>-15919117.26</v>
      </c>
      <c r="AM531" s="51">
        <v>-14782037.67</v>
      </c>
      <c r="AN531" s="51">
        <v>-13644958.08</v>
      </c>
      <c r="AO531" s="51">
        <v>-12507878.49</v>
      </c>
      <c r="AP531" s="51">
        <v>-11370798.9</v>
      </c>
      <c r="AQ531" s="51">
        <v>-11370798.9</v>
      </c>
      <c r="AR531" s="51">
        <v>-10233719.310000001</v>
      </c>
      <c r="AS531" s="51">
        <v>-9096639.7200000007</v>
      </c>
      <c r="AT531" s="51">
        <v>-7959560.1300000008</v>
      </c>
      <c r="AU531" s="51">
        <v>-6822480.54</v>
      </c>
      <c r="AV531" s="51">
        <v>-5685400.9500000002</v>
      </c>
      <c r="AW531" s="51">
        <v>-4548321.3600000003</v>
      </c>
      <c r="AX531" s="51">
        <v>-3411241.7700000005</v>
      </c>
      <c r="AY531" s="51">
        <v>-2274162.1799999997</v>
      </c>
      <c r="AZ531" s="51">
        <v>-1137082.5900000001</v>
      </c>
      <c r="BA531" s="51">
        <v>0</v>
      </c>
      <c r="BB531" s="51">
        <v>0</v>
      </c>
      <c r="BC531" s="51">
        <v>0</v>
      </c>
      <c r="BD531" s="51">
        <v>0</v>
      </c>
      <c r="BE531" s="51">
        <v>0</v>
      </c>
      <c r="BF531" s="51">
        <v>0</v>
      </c>
      <c r="BG531" s="51">
        <v>0</v>
      </c>
      <c r="BH531" s="51">
        <v>0</v>
      </c>
      <c r="BI531" s="51">
        <v>0</v>
      </c>
      <c r="BJ531" s="51">
        <v>0</v>
      </c>
      <c r="BK531" s="51">
        <v>0</v>
      </c>
      <c r="BL531" s="51">
        <v>0</v>
      </c>
      <c r="BM531" s="51">
        <v>0</v>
      </c>
      <c r="BN531" s="51">
        <v>0</v>
      </c>
      <c r="BO531" s="51">
        <v>0</v>
      </c>
      <c r="BP531" s="51">
        <v>0</v>
      </c>
      <c r="BQ531" s="51">
        <v>0</v>
      </c>
      <c r="BR531" s="51">
        <v>0</v>
      </c>
      <c r="BS531" s="51">
        <v>0</v>
      </c>
      <c r="BT531" s="51">
        <v>0</v>
      </c>
      <c r="BU531" s="51">
        <v>0</v>
      </c>
      <c r="BV531" s="51">
        <v>0</v>
      </c>
      <c r="BW531" s="51">
        <v>0</v>
      </c>
      <c r="BX531" s="51">
        <v>0</v>
      </c>
      <c r="BY531" s="51">
        <v>0</v>
      </c>
      <c r="BZ531" s="51">
        <v>0</v>
      </c>
      <c r="CA531" s="51">
        <v>0</v>
      </c>
      <c r="CB531" s="51">
        <v>0</v>
      </c>
      <c r="CC531" s="51">
        <v>0</v>
      </c>
      <c r="CD531" s="51">
        <v>0</v>
      </c>
    </row>
    <row r="532" spans="1:82" hidden="1" x14ac:dyDescent="0.2">
      <c r="A532" s="50" t="s">
        <v>418</v>
      </c>
      <c r="B532" s="50" t="s">
        <v>144</v>
      </c>
      <c r="C532" s="50" t="s">
        <v>1043</v>
      </c>
      <c r="D532" s="50" t="s">
        <v>1044</v>
      </c>
      <c r="E532" s="51">
        <v>-1603040.2</v>
      </c>
      <c r="F532" s="51">
        <v>-1585703.94</v>
      </c>
      <c r="G532" s="51">
        <v>-1568367.68</v>
      </c>
      <c r="H532" s="51">
        <v>-1551031.42</v>
      </c>
      <c r="I532" s="51">
        <v>-1533695.16</v>
      </c>
      <c r="J532" s="51">
        <v>-1516358.9</v>
      </c>
      <c r="K532" s="51">
        <v>-1499022.64</v>
      </c>
      <c r="L532" s="51">
        <v>-1481686.38</v>
      </c>
      <c r="M532" s="51">
        <v>-1464350.12</v>
      </c>
      <c r="N532" s="51">
        <v>-1447013.86</v>
      </c>
      <c r="O532" s="51">
        <v>-1429677.6</v>
      </c>
      <c r="P532" s="51">
        <v>-1412341.34</v>
      </c>
      <c r="Q532" s="51">
        <v>-1412341.34</v>
      </c>
      <c r="R532" s="51">
        <v>-1395005.08</v>
      </c>
      <c r="S532" s="51">
        <v>-1377668.82</v>
      </c>
      <c r="T532" s="51">
        <v>-1360332.56</v>
      </c>
      <c r="U532" s="51">
        <v>-1342996.3</v>
      </c>
      <c r="V532" s="51">
        <v>-1325660.04</v>
      </c>
      <c r="W532" s="51">
        <v>-1308323.78</v>
      </c>
      <c r="X532" s="51">
        <v>-1290987.52</v>
      </c>
      <c r="Y532" s="51">
        <v>-1273651.26</v>
      </c>
      <c r="Z532" s="51">
        <v>-1256315</v>
      </c>
      <c r="AA532" s="51">
        <v>-1238978.74</v>
      </c>
      <c r="AB532" s="51">
        <v>-1221642.48</v>
      </c>
      <c r="AC532" s="51">
        <v>-1204306.22</v>
      </c>
      <c r="AD532" s="51">
        <v>-1204306.22</v>
      </c>
      <c r="AE532" s="51">
        <v>-1186969.96</v>
      </c>
      <c r="AF532" s="51">
        <v>-1169633.7</v>
      </c>
      <c r="AG532" s="51">
        <v>-1152297.44</v>
      </c>
      <c r="AH532" s="51">
        <v>-1134961.18</v>
      </c>
      <c r="AI532" s="51">
        <v>-1117624.92</v>
      </c>
      <c r="AJ532" s="51">
        <v>-1100288.6599999999</v>
      </c>
      <c r="AK532" s="51">
        <v>-1082952.3999999999</v>
      </c>
      <c r="AL532" s="51">
        <v>-1065616.1399999999</v>
      </c>
      <c r="AM532" s="51">
        <v>-1048279.8799999999</v>
      </c>
      <c r="AN532" s="51">
        <v>-1030943.62</v>
      </c>
      <c r="AO532" s="51">
        <v>-1013607.36</v>
      </c>
      <c r="AP532" s="51">
        <v>-996271.1</v>
      </c>
      <c r="AQ532" s="51">
        <v>-996271.1</v>
      </c>
      <c r="AR532" s="51">
        <v>-978934.84</v>
      </c>
      <c r="AS532" s="51">
        <v>-961598.58</v>
      </c>
      <c r="AT532" s="51">
        <v>-944262.32</v>
      </c>
      <c r="AU532" s="51">
        <v>-926926.05999999994</v>
      </c>
      <c r="AV532" s="51">
        <v>-909589.8</v>
      </c>
      <c r="AW532" s="51">
        <v>-892253.54</v>
      </c>
      <c r="AX532" s="51">
        <v>-874917.28</v>
      </c>
      <c r="AY532" s="51">
        <v>-857581.02</v>
      </c>
      <c r="AZ532" s="51">
        <v>-840244.76</v>
      </c>
      <c r="BA532" s="51">
        <v>-822908.5</v>
      </c>
      <c r="BB532" s="51">
        <v>-805572.24</v>
      </c>
      <c r="BC532" s="51">
        <v>-788583.37</v>
      </c>
      <c r="BD532" s="51">
        <v>-788583.37</v>
      </c>
      <c r="BE532" s="51">
        <v>-533248.24885445077</v>
      </c>
      <c r="BF532" s="51">
        <v>-522206.08770890144</v>
      </c>
      <c r="BG532" s="51">
        <v>-511163.92656335194</v>
      </c>
      <c r="BH532" s="51">
        <v>-500121.76541780261</v>
      </c>
      <c r="BI532" s="51">
        <v>-489079.60427225323</v>
      </c>
      <c r="BJ532" s="51">
        <v>-478037.4431267039</v>
      </c>
      <c r="BK532" s="51">
        <v>-466995.28198115452</v>
      </c>
      <c r="BL532" s="51">
        <v>-455953.12083560514</v>
      </c>
      <c r="BM532" s="51">
        <v>-444910.95969005581</v>
      </c>
      <c r="BN532" s="51">
        <v>-433868.79854450643</v>
      </c>
      <c r="BO532" s="51">
        <v>-422826.63739895698</v>
      </c>
      <c r="BP532" s="51">
        <v>-411784.4762534076</v>
      </c>
      <c r="BQ532" s="51">
        <v>-411784.4762534076</v>
      </c>
      <c r="BR532" s="51">
        <v>-400742.31510785827</v>
      </c>
      <c r="BS532" s="51">
        <v>-390541.02550077043</v>
      </c>
      <c r="BT532" s="51">
        <v>-380339.73589368258</v>
      </c>
      <c r="BU532" s="51">
        <v>-370138.44628659479</v>
      </c>
      <c r="BV532" s="51">
        <v>-359937.15667950694</v>
      </c>
      <c r="BW532" s="51">
        <v>-349735.86707241909</v>
      </c>
      <c r="BX532" s="51">
        <v>-339534.57746533124</v>
      </c>
      <c r="BY532" s="51">
        <v>-329333.28785824339</v>
      </c>
      <c r="BZ532" s="51">
        <v>-319131.9982511556</v>
      </c>
      <c r="CA532" s="51">
        <v>-308930.70864406775</v>
      </c>
      <c r="CB532" s="51">
        <v>-298729.4190369799</v>
      </c>
      <c r="CC532" s="51">
        <v>-288528.12942989211</v>
      </c>
      <c r="CD532" s="51">
        <v>-288528.12942989211</v>
      </c>
    </row>
    <row r="533" spans="1:82" hidden="1" x14ac:dyDescent="0.2">
      <c r="A533" s="50" t="s">
        <v>418</v>
      </c>
      <c r="B533" s="50" t="s">
        <v>144</v>
      </c>
      <c r="C533" s="50" t="s">
        <v>1045</v>
      </c>
      <c r="D533" s="50" t="s">
        <v>1046</v>
      </c>
      <c r="E533" s="51">
        <v>-2068175.93</v>
      </c>
      <c r="F533" s="51">
        <v>-2031182.62</v>
      </c>
      <c r="G533" s="51">
        <v>-2044899.27</v>
      </c>
      <c r="H533" s="51">
        <v>-1939875.44</v>
      </c>
      <c r="I533" s="51">
        <v>-1881971.66</v>
      </c>
      <c r="J533" s="51">
        <v>-1877349.7</v>
      </c>
      <c r="K533" s="51">
        <v>-1875875.74</v>
      </c>
      <c r="L533" s="51">
        <v>-1921886.95</v>
      </c>
      <c r="M533" s="51">
        <v>-1910941.42</v>
      </c>
      <c r="N533" s="51">
        <v>-1909395.89</v>
      </c>
      <c r="O533" s="51">
        <v>-1864778.24</v>
      </c>
      <c r="P533" s="51">
        <v>-1864016.34</v>
      </c>
      <c r="Q533" s="51">
        <v>-1864016.34</v>
      </c>
      <c r="R533" s="51">
        <v>-1972350.57</v>
      </c>
      <c r="S533" s="51">
        <v>-1992825.62</v>
      </c>
      <c r="T533" s="51">
        <v>-2041187.04</v>
      </c>
      <c r="U533" s="51">
        <v>-1980693.6500000001</v>
      </c>
      <c r="V533" s="51">
        <v>-1576407.1099999999</v>
      </c>
      <c r="W533" s="51">
        <v>-1493489.1400000001</v>
      </c>
      <c r="X533" s="51">
        <v>-1404921.3499999999</v>
      </c>
      <c r="Y533" s="51">
        <v>-1395108.9000000001</v>
      </c>
      <c r="Z533" s="51">
        <v>-1331968.26</v>
      </c>
      <c r="AA533" s="51">
        <v>-1331968.25</v>
      </c>
      <c r="AB533" s="51">
        <v>-1292388.69</v>
      </c>
      <c r="AC533" s="51">
        <v>-1252802.3699999999</v>
      </c>
      <c r="AD533" s="51">
        <v>-1252802.3699999999</v>
      </c>
      <c r="AE533" s="51">
        <v>-1226705.32</v>
      </c>
      <c r="AF533" s="51">
        <v>-1226096.9000000001</v>
      </c>
      <c r="AG533" s="51">
        <v>-1225477.8899999999</v>
      </c>
      <c r="AH533" s="51">
        <v>-1113290.4099999999</v>
      </c>
      <c r="AI533" s="51">
        <v>-1053013.0699999901</v>
      </c>
      <c r="AJ533" s="51">
        <v>-982340.04</v>
      </c>
      <c r="AK533" s="51">
        <v>-964565.46</v>
      </c>
      <c r="AL533" s="51">
        <v>-1075508.6599999999</v>
      </c>
      <c r="AM533" s="51">
        <v>-1113704.3599999999</v>
      </c>
      <c r="AN533" s="51">
        <v>-1102669.57</v>
      </c>
      <c r="AO533" s="51">
        <v>-1101241.76</v>
      </c>
      <c r="AP533" s="51">
        <v>-1186359.92</v>
      </c>
      <c r="AQ533" s="51">
        <v>-1186359.92</v>
      </c>
      <c r="AR533" s="51">
        <v>-1745363.69</v>
      </c>
      <c r="AS533" s="51">
        <v>-1744415.11</v>
      </c>
      <c r="AT533" s="51">
        <v>-1704947.33</v>
      </c>
      <c r="AU533" s="51">
        <v>-2086793.96</v>
      </c>
      <c r="AV533" s="51">
        <v>-2086793.96</v>
      </c>
      <c r="AW533" s="51">
        <v>-2086793.96</v>
      </c>
      <c r="AX533" s="51">
        <v>-2085861.14</v>
      </c>
      <c r="AY533" s="51">
        <v>-2085054.73</v>
      </c>
      <c r="AZ533" s="51">
        <v>-2084248.32</v>
      </c>
      <c r="BA533" s="51">
        <v>-2283142.98</v>
      </c>
      <c r="BB533" s="51">
        <v>-2283142.98</v>
      </c>
      <c r="BC533" s="51">
        <v>-2282634.89</v>
      </c>
      <c r="BD533" s="51">
        <v>-2282634.89</v>
      </c>
      <c r="BE533" s="51">
        <v>-1780270.9638</v>
      </c>
      <c r="BF533" s="51">
        <v>-1779303.4122000001</v>
      </c>
      <c r="BG533" s="51">
        <v>-1739046.2766</v>
      </c>
      <c r="BH533" s="51">
        <v>-2128529.8391999993</v>
      </c>
      <c r="BI533" s="51">
        <v>-2128529.8391999998</v>
      </c>
      <c r="BJ533" s="51">
        <v>-2128529.8391999998</v>
      </c>
      <c r="BK533" s="51">
        <v>-2127578.3627999998</v>
      </c>
      <c r="BL533" s="51">
        <v>-2126755.8245999999</v>
      </c>
      <c r="BM533" s="51">
        <v>-2125933.2864000001</v>
      </c>
      <c r="BN533" s="51">
        <v>-2328805.8396000001</v>
      </c>
      <c r="BO533" s="51">
        <v>-2328805.8396000001</v>
      </c>
      <c r="BP533" s="51">
        <v>-2328287.5878000003</v>
      </c>
      <c r="BQ533" s="51">
        <v>-2328287.5878000003</v>
      </c>
      <c r="BR533" s="51">
        <v>-1815876.383076</v>
      </c>
      <c r="BS533" s="51">
        <v>-1814889.4804440001</v>
      </c>
      <c r="BT533" s="51">
        <v>-1773827.2021320001</v>
      </c>
      <c r="BU533" s="51">
        <v>-2171100.4359839996</v>
      </c>
      <c r="BV533" s="51">
        <v>-2171100.4359839996</v>
      </c>
      <c r="BW533" s="51">
        <v>-2171100.4359839996</v>
      </c>
      <c r="BX533" s="51">
        <v>-2170129.9300559997</v>
      </c>
      <c r="BY533" s="51">
        <v>-2169290.9410919999</v>
      </c>
      <c r="BZ533" s="51">
        <v>-2168451.9521280001</v>
      </c>
      <c r="CA533" s="51">
        <v>-2375381.956392</v>
      </c>
      <c r="CB533" s="51">
        <v>-2375381.956392</v>
      </c>
      <c r="CC533" s="51">
        <v>-2374853.3395560002</v>
      </c>
      <c r="CD533" s="51">
        <v>-2374853.3395560002</v>
      </c>
    </row>
    <row r="534" spans="1:82" hidden="1" x14ac:dyDescent="0.2">
      <c r="A534" s="50" t="s">
        <v>418</v>
      </c>
      <c r="B534" s="50" t="s">
        <v>144</v>
      </c>
      <c r="C534" s="50" t="s">
        <v>1047</v>
      </c>
      <c r="D534" s="50" t="s">
        <v>1048</v>
      </c>
      <c r="E534" s="51">
        <v>0</v>
      </c>
      <c r="F534" s="51">
        <v>0</v>
      </c>
      <c r="G534" s="51">
        <v>0</v>
      </c>
      <c r="H534" s="51">
        <v>0</v>
      </c>
      <c r="I534" s="51">
        <v>0</v>
      </c>
      <c r="J534" s="51">
        <v>0</v>
      </c>
      <c r="K534" s="51">
        <v>0</v>
      </c>
      <c r="L534" s="51">
        <v>0</v>
      </c>
      <c r="M534" s="51">
        <v>0</v>
      </c>
      <c r="N534" s="51">
        <v>0</v>
      </c>
      <c r="O534" s="51">
        <v>0</v>
      </c>
      <c r="P534" s="51">
        <v>0</v>
      </c>
      <c r="Q534" s="51">
        <v>0</v>
      </c>
      <c r="R534" s="51">
        <v>-612900</v>
      </c>
      <c r="S534" s="51">
        <v>-577800</v>
      </c>
      <c r="T534" s="51">
        <v>-543240.37</v>
      </c>
      <c r="U534" s="51">
        <v>-540540.37</v>
      </c>
      <c r="V534" s="51">
        <v>-537840.37</v>
      </c>
      <c r="W534" s="51">
        <v>-535140.37</v>
      </c>
      <c r="X534" s="51">
        <v>-532440.37</v>
      </c>
      <c r="Y534" s="51">
        <v>-561600</v>
      </c>
      <c r="Z534" s="51">
        <v>-558900</v>
      </c>
      <c r="AA534" s="51">
        <v>-556200</v>
      </c>
      <c r="AB534" s="51">
        <v>-553500</v>
      </c>
      <c r="AC534" s="51">
        <v>-625800</v>
      </c>
      <c r="AD534" s="51">
        <v>-625800</v>
      </c>
      <c r="AE534" s="51">
        <v>-623100</v>
      </c>
      <c r="AF534" s="51">
        <v>-635400</v>
      </c>
      <c r="AG534" s="51">
        <v>-632700</v>
      </c>
      <c r="AH534" s="51">
        <v>-630000</v>
      </c>
      <c r="AI534" s="51">
        <v>-627300</v>
      </c>
      <c r="AJ534" s="51">
        <v>-624600</v>
      </c>
      <c r="AK534" s="51">
        <v>-621900</v>
      </c>
      <c r="AL534" s="51">
        <v>-619200</v>
      </c>
      <c r="AM534" s="51">
        <v>-616500</v>
      </c>
      <c r="AN534" s="51">
        <v>-538800</v>
      </c>
      <c r="AO534" s="51">
        <v>-536100</v>
      </c>
      <c r="AP534" s="51">
        <v>17400</v>
      </c>
      <c r="AQ534" s="51">
        <v>17400</v>
      </c>
      <c r="AR534" s="51">
        <v>-15000</v>
      </c>
      <c r="AS534" s="51">
        <v>-15000</v>
      </c>
      <c r="AT534" s="51">
        <v>-15000</v>
      </c>
      <c r="AU534" s="51">
        <v>-15000</v>
      </c>
      <c r="AV534" s="51">
        <v>0</v>
      </c>
      <c r="AW534" s="51">
        <v>0</v>
      </c>
      <c r="AX534" s="51">
        <v>-177033</v>
      </c>
      <c r="AY534" s="51">
        <v>-177033</v>
      </c>
      <c r="AZ534" s="51">
        <v>-177033</v>
      </c>
      <c r="BA534" s="51">
        <v>-177033</v>
      </c>
      <c r="BB534" s="51">
        <v>-177033</v>
      </c>
      <c r="BC534" s="51">
        <v>-177033</v>
      </c>
      <c r="BD534" s="51">
        <v>-177033</v>
      </c>
      <c r="BE534" s="51">
        <v>-177033</v>
      </c>
      <c r="BF534" s="51">
        <v>-177033</v>
      </c>
      <c r="BG534" s="51">
        <v>-177033</v>
      </c>
      <c r="BH534" s="51">
        <v>-177033</v>
      </c>
      <c r="BI534" s="51">
        <v>-177033</v>
      </c>
      <c r="BJ534" s="51">
        <v>-177033</v>
      </c>
      <c r="BK534" s="51">
        <v>-177033</v>
      </c>
      <c r="BL534" s="51">
        <v>-177033</v>
      </c>
      <c r="BM534" s="51">
        <v>-177033</v>
      </c>
      <c r="BN534" s="51">
        <v>-177033</v>
      </c>
      <c r="BO534" s="51">
        <v>-177033</v>
      </c>
      <c r="BP534" s="51">
        <v>-177033</v>
      </c>
      <c r="BQ534" s="51">
        <v>-177033</v>
      </c>
      <c r="BR534" s="51">
        <v>-177033</v>
      </c>
      <c r="BS534" s="51">
        <v>-177033</v>
      </c>
      <c r="BT534" s="51">
        <v>-177033</v>
      </c>
      <c r="BU534" s="51">
        <v>-177033</v>
      </c>
      <c r="BV534" s="51">
        <v>-177033</v>
      </c>
      <c r="BW534" s="51">
        <v>-177033</v>
      </c>
      <c r="BX534" s="51">
        <v>-177033</v>
      </c>
      <c r="BY534" s="51">
        <v>-177033</v>
      </c>
      <c r="BZ534" s="51">
        <v>-177033</v>
      </c>
      <c r="CA534" s="51">
        <v>-177033</v>
      </c>
      <c r="CB534" s="51">
        <v>-177033</v>
      </c>
      <c r="CC534" s="51">
        <v>-177033</v>
      </c>
      <c r="CD534" s="51">
        <v>-177033</v>
      </c>
    </row>
    <row r="535" spans="1:82" hidden="1" x14ac:dyDescent="0.2">
      <c r="A535" s="50" t="s">
        <v>418</v>
      </c>
      <c r="B535" s="50" t="s">
        <v>144</v>
      </c>
      <c r="C535" s="50" t="s">
        <v>376</v>
      </c>
      <c r="D535" s="50" t="s">
        <v>1049</v>
      </c>
      <c r="E535" s="51">
        <v>0</v>
      </c>
      <c r="F535" s="51">
        <v>0</v>
      </c>
      <c r="G535" s="51">
        <v>0</v>
      </c>
      <c r="H535" s="51">
        <v>0</v>
      </c>
      <c r="I535" s="51">
        <v>0</v>
      </c>
      <c r="J535" s="51">
        <v>0</v>
      </c>
      <c r="K535" s="51">
        <v>0</v>
      </c>
      <c r="L535" s="51">
        <v>0</v>
      </c>
      <c r="M535" s="51">
        <v>0</v>
      </c>
      <c r="N535" s="51">
        <v>0</v>
      </c>
      <c r="O535" s="51">
        <v>0</v>
      </c>
      <c r="P535" s="51">
        <v>-2392048.52</v>
      </c>
      <c r="Q535" s="51">
        <v>-2392048.52</v>
      </c>
      <c r="R535" s="51">
        <v>-2392048.52</v>
      </c>
      <c r="S535" s="51">
        <v>-2392048.52</v>
      </c>
      <c r="T535" s="51">
        <v>-2392048.52</v>
      </c>
      <c r="U535" s="51">
        <v>-2392048.52</v>
      </c>
      <c r="V535" s="51">
        <v>-1835863.43</v>
      </c>
      <c r="W535" s="51">
        <v>-2392048.52</v>
      </c>
      <c r="X535" s="51">
        <v>-2240781.25</v>
      </c>
      <c r="Y535" s="51">
        <v>-2156619.7000000002</v>
      </c>
      <c r="Z535" s="51">
        <v>-1615340.62</v>
      </c>
      <c r="AA535" s="51">
        <v>-1544147.78</v>
      </c>
      <c r="AB535" s="51">
        <v>-2042717.07</v>
      </c>
      <c r="AC535" s="51">
        <v>-2012714.9300000002</v>
      </c>
      <c r="AD535" s="51">
        <v>-2012714.9300000002</v>
      </c>
      <c r="AE535" s="51">
        <v>-2184294.56</v>
      </c>
      <c r="AF535" s="51">
        <v>-2079812.81</v>
      </c>
      <c r="AG535" s="51">
        <v>-1968913.24</v>
      </c>
      <c r="AH535" s="51">
        <v>-1929419.69</v>
      </c>
      <c r="AI535" s="51">
        <v>-1929419.69</v>
      </c>
      <c r="AJ535" s="51">
        <v>-1945172.28</v>
      </c>
      <c r="AK535" s="51">
        <v>-1945172.28</v>
      </c>
      <c r="AL535" s="51">
        <v>-1945172.28</v>
      </c>
      <c r="AM535" s="51">
        <v>-1961053.03</v>
      </c>
      <c r="AN535" s="51">
        <v>-1961053.03</v>
      </c>
      <c r="AO535" s="51">
        <v>-1902197.34</v>
      </c>
      <c r="AP535" s="51">
        <v>-1751457.4700000002</v>
      </c>
      <c r="AQ535" s="51">
        <v>-1751457.4700000002</v>
      </c>
      <c r="AR535" s="51">
        <v>-1751457.47</v>
      </c>
      <c r="AS535" s="51">
        <v>-1643346.54</v>
      </c>
      <c r="AT535" s="51">
        <v>-1514331.78</v>
      </c>
      <c r="AU535" s="51">
        <v>-1555829.87</v>
      </c>
      <c r="AV535" s="51">
        <v>-1555829.87</v>
      </c>
      <c r="AW535" s="51">
        <v>-1568076.6400000001</v>
      </c>
      <c r="AX535" s="51">
        <v>-1507279.39</v>
      </c>
      <c r="AY535" s="51">
        <v>-1507279.39</v>
      </c>
      <c r="AZ535" s="51">
        <v>-1519796.95</v>
      </c>
      <c r="BA535" s="51">
        <v>-1519796.95</v>
      </c>
      <c r="BB535" s="51">
        <v>-1423532.56</v>
      </c>
      <c r="BC535" s="51">
        <v>-1403221.6600000001</v>
      </c>
      <c r="BD535" s="51">
        <v>-1403221.6600000001</v>
      </c>
      <c r="BE535" s="51">
        <v>-1406877.4573800301</v>
      </c>
      <c r="BF535" s="51">
        <v>-1298467.4095639</v>
      </c>
      <c r="BG535" s="51">
        <v>-1154040.2830795802</v>
      </c>
      <c r="BH535" s="51">
        <v>-1157032.2776112601</v>
      </c>
      <c r="BI535" s="51">
        <v>-1160032.2426201801</v>
      </c>
      <c r="BJ535" s="51">
        <v>-1163040.1993391602</v>
      </c>
      <c r="BK535" s="51">
        <v>-1102098.4547313103</v>
      </c>
      <c r="BL535" s="51">
        <v>-1104952.0796382902</v>
      </c>
      <c r="BM535" s="51">
        <v>-1107813.3064149001</v>
      </c>
      <c r="BN535" s="51">
        <v>-1110682.1553120201</v>
      </c>
      <c r="BO535" s="51">
        <v>-996671.20331427013</v>
      </c>
      <c r="BP535" s="51">
        <v>-965852.2726363102</v>
      </c>
      <c r="BQ535" s="51">
        <v>-965852.2726363102</v>
      </c>
      <c r="BR535" s="51">
        <v>-968342.94664837024</v>
      </c>
      <c r="BS535" s="51">
        <v>-941933.63102800015</v>
      </c>
      <c r="BT535" s="51">
        <v>-858957.70407634007</v>
      </c>
      <c r="BU535" s="51">
        <v>-861163.61796723027</v>
      </c>
      <c r="BV535" s="51">
        <v>-863375.40826808021</v>
      </c>
      <c r="BW535" s="51">
        <v>-865593.09063325019</v>
      </c>
      <c r="BX535" s="51">
        <v>-801432.3805016902</v>
      </c>
      <c r="BY535" s="51">
        <v>-803485.05070273031</v>
      </c>
      <c r="BZ535" s="51">
        <v>-805543.18908259016</v>
      </c>
      <c r="CA535" s="51">
        <v>-807606.81020813016</v>
      </c>
      <c r="CB535" s="51">
        <v>-688889.80785146006</v>
      </c>
      <c r="CC535" s="51">
        <v>-690642.67201880028</v>
      </c>
      <c r="CD535" s="51">
        <v>-690642.67201880028</v>
      </c>
    </row>
    <row r="536" spans="1:82" hidden="1" x14ac:dyDescent="0.2">
      <c r="A536" s="50" t="s">
        <v>418</v>
      </c>
      <c r="B536" s="50" t="s">
        <v>144</v>
      </c>
      <c r="C536" s="50" t="s">
        <v>1050</v>
      </c>
      <c r="D536" s="50" t="s">
        <v>1051</v>
      </c>
      <c r="E536" s="51">
        <v>-18077999.16</v>
      </c>
      <c r="F536" s="51">
        <v>-19407841.350000001</v>
      </c>
      <c r="G536" s="51">
        <v>-20683348.379999999</v>
      </c>
      <c r="H536" s="51">
        <v>-19605505.460000001</v>
      </c>
      <c r="I536" s="51">
        <v>-19952250.059999999</v>
      </c>
      <c r="J536" s="51">
        <v>-20097997.77</v>
      </c>
      <c r="K536" s="51">
        <v>-20536536.109999999</v>
      </c>
      <c r="L536" s="51">
        <v>-22219251.859999999</v>
      </c>
      <c r="M536" s="51">
        <v>-21421007.27</v>
      </c>
      <c r="N536" s="51">
        <v>-22326481.140000001</v>
      </c>
      <c r="O536" s="51">
        <v>-22801053.400000002</v>
      </c>
      <c r="P536" s="51">
        <v>-25154036.18</v>
      </c>
      <c r="Q536" s="51">
        <v>-25154036.18</v>
      </c>
      <c r="R536" s="51">
        <v>-24888650.77</v>
      </c>
      <c r="S536" s="51">
        <v>-24295431.339999989</v>
      </c>
      <c r="T536" s="51">
        <v>-25961543.109999999</v>
      </c>
      <c r="U536" s="51">
        <v>-23756275.169999998</v>
      </c>
      <c r="V536" s="51">
        <v>-23676541.48</v>
      </c>
      <c r="W536" s="51">
        <v>-24624971.11999999</v>
      </c>
      <c r="X536" s="51">
        <v>-26305035.289999999</v>
      </c>
      <c r="Y536" s="51">
        <v>-29213691.589999996</v>
      </c>
      <c r="Z536" s="51">
        <v>-30545008.300000004</v>
      </c>
      <c r="AA536" s="51">
        <v>-29576669.709999997</v>
      </c>
      <c r="AB536" s="51">
        <v>-25356345.300000001</v>
      </c>
      <c r="AC536" s="51">
        <v>-25583667.91</v>
      </c>
      <c r="AD536" s="51">
        <v>-25583667.91</v>
      </c>
      <c r="AE536" s="51">
        <v>-23594384</v>
      </c>
      <c r="AF536" s="51">
        <v>-23246750.789999999</v>
      </c>
      <c r="AG536" s="51">
        <v>-21781751.719999999</v>
      </c>
      <c r="AH536" s="51">
        <v>-20467339.75</v>
      </c>
      <c r="AI536" s="51">
        <v>-21674509.779999901</v>
      </c>
      <c r="AJ536" s="51">
        <v>-23058647.450000003</v>
      </c>
      <c r="AK536" s="51">
        <v>-23262278.400000002</v>
      </c>
      <c r="AL536" s="51">
        <v>-25015519.220000003</v>
      </c>
      <c r="AM536" s="51">
        <v>-27030874.170000002</v>
      </c>
      <c r="AN536" s="51">
        <v>-27524653.140000001</v>
      </c>
      <c r="AO536" s="51">
        <v>-28909382.709999997</v>
      </c>
      <c r="AP536" s="51">
        <v>-31202293.549999997</v>
      </c>
      <c r="AQ536" s="51">
        <v>-31202293.549999997</v>
      </c>
      <c r="AR536" s="51">
        <v>-31322894.719999999</v>
      </c>
      <c r="AS536" s="51">
        <v>-31518070.680000003</v>
      </c>
      <c r="AT536" s="51">
        <v>-31951489.619999997</v>
      </c>
      <c r="AU536" s="51">
        <v>-32653596.579999998</v>
      </c>
      <c r="AV536" s="51">
        <v>-33404989.440000001</v>
      </c>
      <c r="AW536" s="51">
        <v>-33025906.040000003</v>
      </c>
      <c r="AX536" s="51">
        <v>-31867029.839999996</v>
      </c>
      <c r="AY536" s="51">
        <v>-31456958.93</v>
      </c>
      <c r="AZ536" s="51">
        <v>-30073853.259999998</v>
      </c>
      <c r="BA536" s="51">
        <v>-30642933.890000001</v>
      </c>
      <c r="BB536" s="51">
        <v>-29888521.969999999</v>
      </c>
      <c r="BC536" s="51">
        <v>-33123194.470000003</v>
      </c>
      <c r="BD536" s="51">
        <v>-33123194.470000003</v>
      </c>
      <c r="BE536" s="51">
        <v>-23752120.039999999</v>
      </c>
      <c r="BF536" s="51">
        <v>-23752120.039999999</v>
      </c>
      <c r="BG536" s="51">
        <v>-23752120.039999999</v>
      </c>
      <c r="BH536" s="51">
        <v>-23752120.039999999</v>
      </c>
      <c r="BI536" s="51">
        <v>-23752120.039999999</v>
      </c>
      <c r="BJ536" s="51">
        <v>-23752120.039999999</v>
      </c>
      <c r="BK536" s="51">
        <v>-23752120.039999999</v>
      </c>
      <c r="BL536" s="51">
        <v>-23752120.039999999</v>
      </c>
      <c r="BM536" s="51">
        <v>-23752120.039999999</v>
      </c>
      <c r="BN536" s="51">
        <v>-23752120.039999999</v>
      </c>
      <c r="BO536" s="51">
        <v>-23752120.039999999</v>
      </c>
      <c r="BP536" s="51">
        <v>-23752120.039999999</v>
      </c>
      <c r="BQ536" s="51">
        <v>-23752120.039999999</v>
      </c>
      <c r="BR536" s="51">
        <v>-23752120.039999999</v>
      </c>
      <c r="BS536" s="51">
        <v>-23752120.039999999</v>
      </c>
      <c r="BT536" s="51">
        <v>-23752120.039999999</v>
      </c>
      <c r="BU536" s="51">
        <v>-23752120.039999999</v>
      </c>
      <c r="BV536" s="51">
        <v>-23752120.039999999</v>
      </c>
      <c r="BW536" s="51">
        <v>-23752120.039999999</v>
      </c>
      <c r="BX536" s="51">
        <v>-23752120.039999999</v>
      </c>
      <c r="BY536" s="51">
        <v>-23752120.039999999</v>
      </c>
      <c r="BZ536" s="51">
        <v>-23752120.039999999</v>
      </c>
      <c r="CA536" s="51">
        <v>-23752120.039999999</v>
      </c>
      <c r="CB536" s="51">
        <v>-23752120.039999999</v>
      </c>
      <c r="CC536" s="51">
        <v>-23752120.039999999</v>
      </c>
      <c r="CD536" s="51">
        <v>-23752120.039999999</v>
      </c>
    </row>
    <row r="537" spans="1:82" hidden="1" x14ac:dyDescent="0.2">
      <c r="A537" s="50" t="s">
        <v>418</v>
      </c>
      <c r="B537" s="50" t="s">
        <v>144</v>
      </c>
      <c r="C537" s="50" t="s">
        <v>380</v>
      </c>
      <c r="D537" s="50" t="s">
        <v>1052</v>
      </c>
      <c r="E537" s="51">
        <v>-19042833.329999998</v>
      </c>
      <c r="F537" s="51">
        <v>-19017666.66</v>
      </c>
      <c r="G537" s="51">
        <v>-18992499.989999998</v>
      </c>
      <c r="H537" s="51">
        <v>-18967333.32</v>
      </c>
      <c r="I537" s="51">
        <v>-18942166.649999999</v>
      </c>
      <c r="J537" s="51">
        <v>-19028857.129999999</v>
      </c>
      <c r="K537" s="51">
        <v>-19115547.609999999</v>
      </c>
      <c r="L537" s="51">
        <v>-19202238.09</v>
      </c>
      <c r="M537" s="51">
        <v>-19288928.57</v>
      </c>
      <c r="N537" s="51">
        <v>-19375619.050000001</v>
      </c>
      <c r="O537" s="51">
        <v>-19462309.530000001</v>
      </c>
      <c r="P537" s="51">
        <v>-19361000.030000001</v>
      </c>
      <c r="Q537" s="51">
        <v>-19361000.030000001</v>
      </c>
      <c r="R537" s="51">
        <v>-19370583.359999999</v>
      </c>
      <c r="S537" s="51">
        <v>-19380166.690000001</v>
      </c>
      <c r="T537" s="51">
        <v>-19389750.02</v>
      </c>
      <c r="U537" s="51">
        <v>-19399333.350000001</v>
      </c>
      <c r="V537" s="51">
        <v>-19408916.68</v>
      </c>
      <c r="W537" s="51">
        <v>-19418500.010000002</v>
      </c>
      <c r="X537" s="51">
        <v>-19972583.34</v>
      </c>
      <c r="Y537" s="51">
        <v>-20126666.669999998</v>
      </c>
      <c r="Z537" s="51">
        <v>-20280750</v>
      </c>
      <c r="AA537" s="51">
        <v>-20434833.329999998</v>
      </c>
      <c r="AB537" s="51">
        <v>-20468416.66</v>
      </c>
      <c r="AC537" s="51">
        <v>-20627999.989999998</v>
      </c>
      <c r="AD537" s="51">
        <v>-20627999.989999998</v>
      </c>
      <c r="AE537" s="51">
        <v>-20597416.66</v>
      </c>
      <c r="AF537" s="51">
        <v>-20566833.330000002</v>
      </c>
      <c r="AG537" s="51">
        <v>-20536250</v>
      </c>
      <c r="AH537" s="51">
        <v>-20505666.670000002</v>
      </c>
      <c r="AI537" s="51">
        <v>-20475083.34</v>
      </c>
      <c r="AJ537" s="51">
        <v>-20245869.68</v>
      </c>
      <c r="AK537" s="51">
        <v>-20080344.68</v>
      </c>
      <c r="AL537" s="51">
        <v>-19914819.68</v>
      </c>
      <c r="AM537" s="51">
        <v>-19749294.68</v>
      </c>
      <c r="AN537" s="51">
        <v>-19583769.68</v>
      </c>
      <c r="AO537" s="51">
        <v>-19418244.68</v>
      </c>
      <c r="AP537" s="51">
        <v>-20056000</v>
      </c>
      <c r="AQ537" s="51">
        <v>-20056000</v>
      </c>
      <c r="AR537" s="51">
        <v>-20000576.5</v>
      </c>
      <c r="AS537" s="51">
        <v>-19958153</v>
      </c>
      <c r="AT537" s="51">
        <v>-19915729.5</v>
      </c>
      <c r="AU537" s="51">
        <v>-19873306</v>
      </c>
      <c r="AV537" s="51">
        <v>-19830882.5</v>
      </c>
      <c r="AW537" s="51">
        <v>-19826708.940000001</v>
      </c>
      <c r="AX537" s="51">
        <v>-19807959.120000001</v>
      </c>
      <c r="AY537" s="51">
        <v>-19801709.18</v>
      </c>
      <c r="AZ537" s="51">
        <v>-19795459.239999998</v>
      </c>
      <c r="BA537" s="51">
        <v>-19789209.299999997</v>
      </c>
      <c r="BB537" s="51">
        <v>-19359000</v>
      </c>
      <c r="BC537" s="51">
        <v>-19359000</v>
      </c>
      <c r="BD537" s="51">
        <v>-19359000</v>
      </c>
      <c r="BE537" s="51">
        <v>-19382883</v>
      </c>
      <c r="BF537" s="51">
        <v>-19406766</v>
      </c>
      <c r="BG537" s="51">
        <v>-19430649</v>
      </c>
      <c r="BH537" s="51">
        <v>-19454531</v>
      </c>
      <c r="BI537" s="51">
        <v>-19478414</v>
      </c>
      <c r="BJ537" s="51">
        <v>-19502297</v>
      </c>
      <c r="BK537" s="51">
        <v>-19526180</v>
      </c>
      <c r="BL537" s="51">
        <v>-19550063</v>
      </c>
      <c r="BM537" s="51">
        <v>-19573946</v>
      </c>
      <c r="BN537" s="51">
        <v>-19597828</v>
      </c>
      <c r="BO537" s="51">
        <v>-19621711</v>
      </c>
      <c r="BP537" s="51">
        <v>-19645594</v>
      </c>
      <c r="BQ537" s="51">
        <v>-19645594</v>
      </c>
      <c r="BR537" s="51">
        <v>-19717121</v>
      </c>
      <c r="BS537" s="51">
        <v>-19788649</v>
      </c>
      <c r="BT537" s="51">
        <v>-19860176</v>
      </c>
      <c r="BU537" s="51">
        <v>-19931704</v>
      </c>
      <c r="BV537" s="51">
        <v>-20003231</v>
      </c>
      <c r="BW537" s="51">
        <v>-20074758</v>
      </c>
      <c r="BX537" s="51">
        <v>-20146286</v>
      </c>
      <c r="BY537" s="51">
        <v>-20217813</v>
      </c>
      <c r="BZ537" s="51">
        <v>-20289340</v>
      </c>
      <c r="CA537" s="51">
        <v>-20360868</v>
      </c>
      <c r="CB537" s="51">
        <v>-20432395</v>
      </c>
      <c r="CC537" s="51">
        <v>-20503923</v>
      </c>
      <c r="CD537" s="51">
        <v>-20503923</v>
      </c>
    </row>
    <row r="538" spans="1:82" hidden="1" x14ac:dyDescent="0.2">
      <c r="A538" s="50" t="s">
        <v>418</v>
      </c>
      <c r="B538" s="50" t="s">
        <v>144</v>
      </c>
      <c r="C538" s="50" t="s">
        <v>1053</v>
      </c>
      <c r="D538" s="50" t="s">
        <v>1054</v>
      </c>
      <c r="E538" s="51">
        <v>-10567389.91</v>
      </c>
      <c r="F538" s="51">
        <v>-10557591.970000001</v>
      </c>
      <c r="G538" s="51">
        <v>-11786479.73</v>
      </c>
      <c r="H538" s="51">
        <v>-11691033.66</v>
      </c>
      <c r="I538" s="51">
        <v>-11754564.66</v>
      </c>
      <c r="J538" s="51">
        <v>-12009284.369999999</v>
      </c>
      <c r="K538" s="51">
        <v>-11991861.890000001</v>
      </c>
      <c r="L538" s="51">
        <v>-12206682.029999999</v>
      </c>
      <c r="M538" s="51">
        <v>-11940883.960000001</v>
      </c>
      <c r="N538" s="51">
        <v>-12393429.859999999</v>
      </c>
      <c r="O538" s="51">
        <v>-12694198.630000001</v>
      </c>
      <c r="P538" s="51">
        <v>-56697523.340000004</v>
      </c>
      <c r="Q538" s="51">
        <v>-56697523.340000004</v>
      </c>
      <c r="R538" s="51">
        <v>-20467593.18</v>
      </c>
      <c r="S538" s="51">
        <v>-22179082.11999999</v>
      </c>
      <c r="T538" s="51">
        <v>-14331649.779999999</v>
      </c>
      <c r="U538" s="51">
        <v>-14272308.450000001</v>
      </c>
      <c r="V538" s="51">
        <v>-26088855.539999999</v>
      </c>
      <c r="W538" s="51">
        <v>-25803908.309999898</v>
      </c>
      <c r="X538" s="51">
        <v>-26320713.23</v>
      </c>
      <c r="Y538" s="51">
        <v>-26861253.060000002</v>
      </c>
      <c r="Z538" s="51">
        <v>-27389705.850000001</v>
      </c>
      <c r="AA538" s="51">
        <v>-27636197.229999997</v>
      </c>
      <c r="AB538" s="51">
        <v>-26810282.509999998</v>
      </c>
      <c r="AC538" s="51">
        <v>-25418210.07</v>
      </c>
      <c r="AD538" s="51">
        <v>-25418210.07</v>
      </c>
      <c r="AE538" s="51">
        <v>-26657548.939999998</v>
      </c>
      <c r="AF538" s="51">
        <v>-26861240.77</v>
      </c>
      <c r="AG538" s="51">
        <v>-25522796.210000001</v>
      </c>
      <c r="AH538" s="51">
        <v>-25694288.009999998</v>
      </c>
      <c r="AI538" s="51">
        <v>-25768174.769999899</v>
      </c>
      <c r="AJ538" s="51">
        <v>-25520563.32</v>
      </c>
      <c r="AK538" s="51">
        <v>-27895110.029999897</v>
      </c>
      <c r="AL538" s="51">
        <v>-27732022.32</v>
      </c>
      <c r="AM538" s="51">
        <v>-27879448.109999999</v>
      </c>
      <c r="AN538" s="51">
        <v>-28557490.259999998</v>
      </c>
      <c r="AO538" s="51">
        <v>-28129483.699999999</v>
      </c>
      <c r="AP538" s="51">
        <v>-28540693.649999999</v>
      </c>
      <c r="AQ538" s="51">
        <v>-28540693.649999999</v>
      </c>
      <c r="AR538" s="51">
        <v>-29552625.710000001</v>
      </c>
      <c r="AS538" s="51">
        <v>-28587436.640000001</v>
      </c>
      <c r="AT538" s="51">
        <v>-29571011.150000002</v>
      </c>
      <c r="AU538" s="51">
        <v>-30005053.82</v>
      </c>
      <c r="AV538" s="51">
        <v>-29204302.509999998</v>
      </c>
      <c r="AW538" s="51">
        <v>-29512955.770000003</v>
      </c>
      <c r="AX538" s="51">
        <v>-30046495.02</v>
      </c>
      <c r="AY538" s="51">
        <v>-31319118.490000002</v>
      </c>
      <c r="AZ538" s="51">
        <v>-29930099.090000004</v>
      </c>
      <c r="BA538" s="51">
        <v>-30592436.650000002</v>
      </c>
      <c r="BB538" s="51">
        <v>-30783955.970000003</v>
      </c>
      <c r="BC538" s="51">
        <v>-32134697.230000004</v>
      </c>
      <c r="BD538" s="51">
        <v>-32134697.230000004</v>
      </c>
      <c r="BE538" s="51">
        <v>-30191861</v>
      </c>
      <c r="BF538" s="51">
        <v>-30211581</v>
      </c>
      <c r="BG538" s="51">
        <v>-30968683</v>
      </c>
      <c r="BH538" s="51">
        <v>-31099805</v>
      </c>
      <c r="BI538" s="51">
        <v>-31230936</v>
      </c>
      <c r="BJ538" s="51">
        <v>-31362074</v>
      </c>
      <c r="BK538" s="51">
        <v>-31429263</v>
      </c>
      <c r="BL538" s="51">
        <v>-31560247</v>
      </c>
      <c r="BM538" s="51">
        <v>-31691239</v>
      </c>
      <c r="BN538" s="51">
        <v>-31822238</v>
      </c>
      <c r="BO538" s="51">
        <v>-31836358</v>
      </c>
      <c r="BP538" s="51">
        <v>-31933669</v>
      </c>
      <c r="BQ538" s="51">
        <v>-31933669</v>
      </c>
      <c r="BR538" s="51">
        <v>-32065736</v>
      </c>
      <c r="BS538" s="51">
        <v>-32168902</v>
      </c>
      <c r="BT538" s="51">
        <v>-33012101</v>
      </c>
      <c r="BU538" s="51">
        <v>-33143883</v>
      </c>
      <c r="BV538" s="51">
        <v>-33275671</v>
      </c>
      <c r="BW538" s="51">
        <v>-33407465</v>
      </c>
      <c r="BX538" s="51">
        <v>-33472879</v>
      </c>
      <c r="BY538" s="51">
        <v>-33604508</v>
      </c>
      <c r="BZ538" s="51">
        <v>-33736142</v>
      </c>
      <c r="CA538" s="51">
        <v>-33867781</v>
      </c>
      <c r="CB538" s="51">
        <v>-33878640</v>
      </c>
      <c r="CC538" s="51">
        <v>-34009968</v>
      </c>
      <c r="CD538" s="51">
        <v>-34009968</v>
      </c>
    </row>
    <row r="539" spans="1:82" hidden="1" x14ac:dyDescent="0.2">
      <c r="A539" s="50" t="s">
        <v>418</v>
      </c>
      <c r="B539" s="50" t="s">
        <v>144</v>
      </c>
      <c r="C539" s="50" t="s">
        <v>1055</v>
      </c>
      <c r="D539" s="50" t="s">
        <v>1056</v>
      </c>
      <c r="E539" s="51">
        <v>0</v>
      </c>
      <c r="F539" s="51">
        <v>0</v>
      </c>
      <c r="G539" s="51">
        <v>0</v>
      </c>
      <c r="H539" s="51">
        <v>0</v>
      </c>
      <c r="I539" s="51">
        <v>0</v>
      </c>
      <c r="J539" s="51">
        <v>0</v>
      </c>
      <c r="K539" s="51">
        <v>0</v>
      </c>
      <c r="L539" s="51">
        <v>0</v>
      </c>
      <c r="M539" s="51">
        <v>0</v>
      </c>
      <c r="N539" s="51">
        <v>0</v>
      </c>
      <c r="O539" s="51">
        <v>0</v>
      </c>
      <c r="P539" s="51">
        <v>-161630577</v>
      </c>
      <c r="Q539" s="51">
        <v>-161630577</v>
      </c>
      <c r="R539" s="51">
        <v>-161630577</v>
      </c>
      <c r="S539" s="51">
        <v>-23061429</v>
      </c>
      <c r="T539" s="51">
        <v>0</v>
      </c>
      <c r="U539" s="51">
        <v>0</v>
      </c>
      <c r="V539" s="51">
        <v>0</v>
      </c>
      <c r="W539" s="51">
        <v>0</v>
      </c>
      <c r="X539" s="51">
        <v>0</v>
      </c>
      <c r="Y539" s="51">
        <v>0</v>
      </c>
      <c r="Z539" s="51">
        <v>0</v>
      </c>
      <c r="AA539" s="51">
        <v>0</v>
      </c>
      <c r="AB539" s="51">
        <v>0</v>
      </c>
      <c r="AC539" s="51">
        <v>0</v>
      </c>
      <c r="AD539" s="51">
        <v>0</v>
      </c>
      <c r="AE539" s="51">
        <v>0</v>
      </c>
      <c r="AF539" s="51">
        <v>0</v>
      </c>
      <c r="AG539" s="51">
        <v>0</v>
      </c>
      <c r="AH539" s="51">
        <v>0</v>
      </c>
      <c r="AI539" s="51">
        <v>0</v>
      </c>
      <c r="AJ539" s="51">
        <v>0</v>
      </c>
      <c r="AK539" s="51">
        <v>0</v>
      </c>
      <c r="AL539" s="51">
        <v>0</v>
      </c>
      <c r="AM539" s="51">
        <v>0</v>
      </c>
      <c r="AN539" s="51">
        <v>0</v>
      </c>
      <c r="AO539" s="51">
        <v>0</v>
      </c>
      <c r="AP539" s="51">
        <v>0</v>
      </c>
      <c r="AQ539" s="51">
        <v>0</v>
      </c>
      <c r="AR539" s="51">
        <v>0</v>
      </c>
      <c r="AS539" s="51">
        <v>0</v>
      </c>
      <c r="AT539" s="51">
        <v>0</v>
      </c>
      <c r="AU539" s="51">
        <v>0</v>
      </c>
      <c r="AV539" s="51">
        <v>0</v>
      </c>
      <c r="AW539" s="51">
        <v>0</v>
      </c>
      <c r="AX539" s="51">
        <v>0</v>
      </c>
      <c r="AY539" s="51">
        <v>0</v>
      </c>
      <c r="AZ539" s="51">
        <v>0</v>
      </c>
      <c r="BA539" s="51">
        <v>0</v>
      </c>
      <c r="BB539" s="51">
        <v>0</v>
      </c>
      <c r="BC539" s="51">
        <v>0</v>
      </c>
      <c r="BD539" s="51">
        <v>0</v>
      </c>
      <c r="BE539" s="51">
        <v>0</v>
      </c>
      <c r="BF539" s="51">
        <v>0</v>
      </c>
      <c r="BG539" s="51">
        <v>0</v>
      </c>
      <c r="BH539" s="51">
        <v>0</v>
      </c>
      <c r="BI539" s="51">
        <v>0</v>
      </c>
      <c r="BJ539" s="51">
        <v>0</v>
      </c>
      <c r="BK539" s="51">
        <v>0</v>
      </c>
      <c r="BL539" s="51">
        <v>0</v>
      </c>
      <c r="BM539" s="51">
        <v>0</v>
      </c>
      <c r="BN539" s="51">
        <v>0</v>
      </c>
      <c r="BO539" s="51">
        <v>0</v>
      </c>
      <c r="BP539" s="51">
        <v>0</v>
      </c>
      <c r="BQ539" s="51">
        <v>0</v>
      </c>
      <c r="BR539" s="51">
        <v>0</v>
      </c>
      <c r="BS539" s="51">
        <v>0</v>
      </c>
      <c r="BT539" s="51">
        <v>0</v>
      </c>
      <c r="BU539" s="51">
        <v>0</v>
      </c>
      <c r="BV539" s="51">
        <v>0</v>
      </c>
      <c r="BW539" s="51">
        <v>0</v>
      </c>
      <c r="BX539" s="51">
        <v>0</v>
      </c>
      <c r="BY539" s="51">
        <v>0</v>
      </c>
      <c r="BZ539" s="51">
        <v>0</v>
      </c>
      <c r="CA539" s="51">
        <v>0</v>
      </c>
      <c r="CB539" s="51">
        <v>0</v>
      </c>
      <c r="CC539" s="51">
        <v>0</v>
      </c>
      <c r="CD539" s="51">
        <v>0</v>
      </c>
    </row>
    <row r="540" spans="1:82" hidden="1" x14ac:dyDescent="0.2">
      <c r="A540" s="50" t="s">
        <v>418</v>
      </c>
      <c r="B540" s="50" t="s">
        <v>144</v>
      </c>
      <c r="C540" s="50" t="s">
        <v>1057</v>
      </c>
      <c r="D540" s="50" t="s">
        <v>1058</v>
      </c>
      <c r="E540" s="51">
        <v>0</v>
      </c>
      <c r="F540" s="51">
        <v>0</v>
      </c>
      <c r="G540" s="51">
        <v>0</v>
      </c>
      <c r="H540" s="51">
        <v>0</v>
      </c>
      <c r="I540" s="51">
        <v>0</v>
      </c>
      <c r="J540" s="51">
        <v>0</v>
      </c>
      <c r="K540" s="51">
        <v>0</v>
      </c>
      <c r="L540" s="51">
        <v>0</v>
      </c>
      <c r="M540" s="51">
        <v>0</v>
      </c>
      <c r="N540" s="51">
        <v>0</v>
      </c>
      <c r="O540" s="51">
        <v>0</v>
      </c>
      <c r="P540" s="51">
        <v>-2187426</v>
      </c>
      <c r="Q540" s="51">
        <v>-2187426</v>
      </c>
      <c r="R540" s="51">
        <v>-900405</v>
      </c>
      <c r="S540" s="51">
        <v>-3474447</v>
      </c>
      <c r="T540" s="51">
        <v>-1287021</v>
      </c>
      <c r="U540" s="51">
        <v>-1287021</v>
      </c>
      <c r="V540" s="51">
        <v>-2187426</v>
      </c>
      <c r="W540" s="51">
        <v>-2187426</v>
      </c>
      <c r="X540" s="51">
        <v>-2187426</v>
      </c>
      <c r="Y540" s="51">
        <v>-2187426</v>
      </c>
      <c r="Z540" s="51">
        <v>-2187426</v>
      </c>
      <c r="AA540" s="51">
        <v>-2187426</v>
      </c>
      <c r="AB540" s="51">
        <v>-2187426</v>
      </c>
      <c r="AC540" s="51">
        <v>-450612</v>
      </c>
      <c r="AD540" s="51">
        <v>-450612</v>
      </c>
      <c r="AE540" s="51">
        <v>-450612</v>
      </c>
      <c r="AF540" s="51">
        <v>-450612</v>
      </c>
      <c r="AG540" s="51">
        <v>-450612</v>
      </c>
      <c r="AH540" s="51">
        <v>-450612</v>
      </c>
      <c r="AI540" s="51">
        <v>-450612</v>
      </c>
      <c r="AJ540" s="51">
        <v>-450612</v>
      </c>
      <c r="AK540" s="51">
        <v>-450612</v>
      </c>
      <c r="AL540" s="51">
        <v>-450612</v>
      </c>
      <c r="AM540" s="51">
        <v>-450612</v>
      </c>
      <c r="AN540" s="51">
        <v>-450612</v>
      </c>
      <c r="AO540" s="51">
        <v>-450612</v>
      </c>
      <c r="AP540" s="51">
        <v>-956030</v>
      </c>
      <c r="AQ540" s="51">
        <v>-956030</v>
      </c>
      <c r="AR540" s="51">
        <v>-956030</v>
      </c>
      <c r="AS540" s="51">
        <v>-956030</v>
      </c>
      <c r="AT540" s="51">
        <v>-956030</v>
      </c>
      <c r="AU540" s="51">
        <v>-956030</v>
      </c>
      <c r="AV540" s="51">
        <v>-956030</v>
      </c>
      <c r="AW540" s="51">
        <v>-956030</v>
      </c>
      <c r="AX540" s="51">
        <v>-956030</v>
      </c>
      <c r="AY540" s="51">
        <v>-956030</v>
      </c>
      <c r="AZ540" s="51">
        <v>-956030</v>
      </c>
      <c r="BA540" s="51">
        <v>-956030</v>
      </c>
      <c r="BB540" s="51">
        <v>-956030</v>
      </c>
      <c r="BC540" s="51">
        <v>-829231</v>
      </c>
      <c r="BD540" s="51">
        <v>-829231</v>
      </c>
      <c r="BE540" s="51">
        <v>-829231</v>
      </c>
      <c r="BF540" s="51">
        <v>-829231</v>
      </c>
      <c r="BG540" s="51">
        <v>-829231</v>
      </c>
      <c r="BH540" s="51">
        <v>-829231</v>
      </c>
      <c r="BI540" s="51">
        <v>-829231</v>
      </c>
      <c r="BJ540" s="51">
        <v>-829231</v>
      </c>
      <c r="BK540" s="51">
        <v>-829231</v>
      </c>
      <c r="BL540" s="51">
        <v>-829231</v>
      </c>
      <c r="BM540" s="51">
        <v>-829231</v>
      </c>
      <c r="BN540" s="51">
        <v>-829231</v>
      </c>
      <c r="BO540" s="51">
        <v>-829231</v>
      </c>
      <c r="BP540" s="51">
        <v>-878994</v>
      </c>
      <c r="BQ540" s="51">
        <v>-878994</v>
      </c>
      <c r="BR540" s="51">
        <v>-878994</v>
      </c>
      <c r="BS540" s="51">
        <v>-878994</v>
      </c>
      <c r="BT540" s="51">
        <v>-878994</v>
      </c>
      <c r="BU540" s="51">
        <v>-878994</v>
      </c>
      <c r="BV540" s="51">
        <v>-878994</v>
      </c>
      <c r="BW540" s="51">
        <v>-878994</v>
      </c>
      <c r="BX540" s="51">
        <v>-878994</v>
      </c>
      <c r="BY540" s="51">
        <v>-878994</v>
      </c>
      <c r="BZ540" s="51">
        <v>-878994</v>
      </c>
      <c r="CA540" s="51">
        <v>-878994</v>
      </c>
      <c r="CB540" s="51">
        <v>-878994</v>
      </c>
      <c r="CC540" s="51">
        <v>-895067</v>
      </c>
      <c r="CD540" s="51">
        <v>-895067</v>
      </c>
    </row>
    <row r="541" spans="1:82" hidden="1" x14ac:dyDescent="0.2">
      <c r="A541" s="50" t="s">
        <v>418</v>
      </c>
      <c r="B541" s="50" t="s">
        <v>144</v>
      </c>
      <c r="C541" s="50" t="s">
        <v>1059</v>
      </c>
      <c r="D541" s="50" t="s">
        <v>1060</v>
      </c>
      <c r="E541" s="51">
        <v>-61078350.160000004</v>
      </c>
      <c r="F541" s="51">
        <v>-60630888.390000008</v>
      </c>
      <c r="G541" s="51">
        <v>-59756179.569999993</v>
      </c>
      <c r="H541" s="51">
        <v>-60128446.760000005</v>
      </c>
      <c r="I541" s="51">
        <v>-57331586.439999998</v>
      </c>
      <c r="J541" s="51">
        <v>-69305573.909999996</v>
      </c>
      <c r="K541" s="51">
        <v>-88412999.510000005</v>
      </c>
      <c r="L541" s="51">
        <v>-84674358.910000011</v>
      </c>
      <c r="M541" s="51">
        <v>-65277731.530000001</v>
      </c>
      <c r="N541" s="51">
        <v>-62227757.790000007</v>
      </c>
      <c r="O541" s="51">
        <v>-65200896.570000008</v>
      </c>
      <c r="P541" s="51">
        <v>-184889344.40000004</v>
      </c>
      <c r="Q541" s="51">
        <v>-184889344.40000004</v>
      </c>
      <c r="R541" s="51">
        <v>-78386375.709999993</v>
      </c>
      <c r="S541" s="51">
        <v>-73804382.840000004</v>
      </c>
      <c r="T541" s="51">
        <v>-79393554.25</v>
      </c>
      <c r="U541" s="51">
        <v>-75714913.960000008</v>
      </c>
      <c r="V541" s="51">
        <v>-75879365.399999991</v>
      </c>
      <c r="W541" s="51">
        <v>-83333946.049999997</v>
      </c>
      <c r="X541" s="51">
        <v>-82646353.260000005</v>
      </c>
      <c r="Y541" s="51">
        <v>-75646951.960000008</v>
      </c>
      <c r="Z541" s="51">
        <v>-75314043.260000005</v>
      </c>
      <c r="AA541" s="51">
        <v>-67106500.919999994</v>
      </c>
      <c r="AB541" s="51">
        <v>-69832815.170000002</v>
      </c>
      <c r="AC541" s="51">
        <v>-78927979.399999991</v>
      </c>
      <c r="AD541" s="51">
        <v>-78927979.399999991</v>
      </c>
      <c r="AE541" s="51">
        <v>-67860630.080000013</v>
      </c>
      <c r="AF541" s="51">
        <v>-64181785.920000002</v>
      </c>
      <c r="AG541" s="51">
        <v>-60643302.199999996</v>
      </c>
      <c r="AH541" s="51">
        <v>-64143850.339999989</v>
      </c>
      <c r="AI541" s="51">
        <v>-67087312.519999892</v>
      </c>
      <c r="AJ541" s="51">
        <v>-72176809.679999992</v>
      </c>
      <c r="AK541" s="51">
        <v>-75614518.799999997</v>
      </c>
      <c r="AL541" s="51">
        <v>-77424904.670000002</v>
      </c>
      <c r="AM541" s="51">
        <v>-76189713.359999985</v>
      </c>
      <c r="AN541" s="51">
        <v>-78461576.800000012</v>
      </c>
      <c r="AO541" s="51">
        <v>-85203358.609999985</v>
      </c>
      <c r="AP541" s="51">
        <v>-82812461.790000007</v>
      </c>
      <c r="AQ541" s="51">
        <v>-82812461.790000007</v>
      </c>
      <c r="AR541" s="51">
        <v>-81896894.079999998</v>
      </c>
      <c r="AS541" s="51">
        <v>-79049169.100000009</v>
      </c>
      <c r="AT541" s="51">
        <v>-78791419.480000004</v>
      </c>
      <c r="AU541" s="51">
        <v>-81479173.469999999</v>
      </c>
      <c r="AV541" s="51">
        <v>-82925913.270000011</v>
      </c>
      <c r="AW541" s="51">
        <v>-90392942.769999996</v>
      </c>
      <c r="AX541" s="51">
        <v>-84415333.549999982</v>
      </c>
      <c r="AY541" s="51">
        <v>-85641118.13000001</v>
      </c>
      <c r="AZ541" s="51">
        <v>-84242595.950000003</v>
      </c>
      <c r="BA541" s="51">
        <v>-84204048.640000001</v>
      </c>
      <c r="BB541" s="51">
        <v>-93932861.080000013</v>
      </c>
      <c r="BC541" s="51">
        <v>-95293926.680000007</v>
      </c>
      <c r="BD541" s="51">
        <v>-95293926.680000007</v>
      </c>
      <c r="BE541" s="51">
        <v>-95200471.346666679</v>
      </c>
      <c r="BF541" s="51">
        <v>-95107016.01333335</v>
      </c>
      <c r="BG541" s="51">
        <v>-95013560.680000022</v>
      </c>
      <c r="BH541" s="51">
        <v>-94920105.346666694</v>
      </c>
      <c r="BI541" s="51">
        <v>-94826650.013333365</v>
      </c>
      <c r="BJ541" s="51">
        <v>-94733194.680000022</v>
      </c>
      <c r="BK541" s="51">
        <v>-94639739.346666694</v>
      </c>
      <c r="BL541" s="51">
        <v>-94546284.013333365</v>
      </c>
      <c r="BM541" s="51">
        <v>-94452828.680000037</v>
      </c>
      <c r="BN541" s="51">
        <v>-94359373.346666709</v>
      </c>
      <c r="BO541" s="51">
        <v>-94265918.01333338</v>
      </c>
      <c r="BP541" s="51">
        <v>-94172462.680000052</v>
      </c>
      <c r="BQ541" s="51">
        <v>-94172462.680000052</v>
      </c>
      <c r="BR541" s="51">
        <v>-94079007.346666723</v>
      </c>
      <c r="BS541" s="51">
        <v>-93985552.013333395</v>
      </c>
      <c r="BT541" s="51">
        <v>-93892096.680000052</v>
      </c>
      <c r="BU541" s="51">
        <v>-93798641.346666723</v>
      </c>
      <c r="BV541" s="51">
        <v>-93705186.013333395</v>
      </c>
      <c r="BW541" s="51">
        <v>-93611730.680000067</v>
      </c>
      <c r="BX541" s="51">
        <v>-93518275.346666738</v>
      </c>
      <c r="BY541" s="51">
        <v>-93424820.01333341</v>
      </c>
      <c r="BZ541" s="51">
        <v>-93331364.680000082</v>
      </c>
      <c r="CA541" s="51">
        <v>-93237909.346666753</v>
      </c>
      <c r="CB541" s="51">
        <v>-93144454.013333425</v>
      </c>
      <c r="CC541" s="51">
        <v>-93050998.680000082</v>
      </c>
      <c r="CD541" s="51">
        <v>-93050998.680000082</v>
      </c>
    </row>
    <row r="542" spans="1:82" hidden="1" x14ac:dyDescent="0.2">
      <c r="A542" s="50" t="s">
        <v>418</v>
      </c>
      <c r="B542" s="50" t="s">
        <v>144</v>
      </c>
      <c r="C542" s="50" t="s">
        <v>1061</v>
      </c>
      <c r="D542" s="50" t="s">
        <v>1062</v>
      </c>
      <c r="E542" s="51">
        <v>-24230189.649999999</v>
      </c>
      <c r="F542" s="51">
        <v>-24394559.260000002</v>
      </c>
      <c r="G542" s="51">
        <v>-24558928.870000001</v>
      </c>
      <c r="H542" s="51">
        <v>-24723298.48</v>
      </c>
      <c r="I542" s="51">
        <v>-24887668.09</v>
      </c>
      <c r="J542" s="51">
        <v>-25052037.699999999</v>
      </c>
      <c r="K542" s="51">
        <v>-25216407.309999999</v>
      </c>
      <c r="L542" s="51">
        <v>-25380776.920000002</v>
      </c>
      <c r="M542" s="51">
        <v>-25545146.530000001</v>
      </c>
      <c r="N542" s="51">
        <v>-25709516.140000001</v>
      </c>
      <c r="O542" s="51">
        <v>-25873885.75</v>
      </c>
      <c r="P542" s="51">
        <v>-26038255.359999999</v>
      </c>
      <c r="Q542" s="51">
        <v>-26038255.359999999</v>
      </c>
      <c r="R542" s="51">
        <v>-26202624.969999999</v>
      </c>
      <c r="S542" s="51">
        <v>-26366994.579999998</v>
      </c>
      <c r="T542" s="51">
        <v>-26531364.189999998</v>
      </c>
      <c r="U542" s="51">
        <v>-26695733.800000001</v>
      </c>
      <c r="V542" s="51">
        <v>-26860103.41</v>
      </c>
      <c r="W542" s="51">
        <v>-27024473.02</v>
      </c>
      <c r="X542" s="51">
        <v>-27188842.629999999</v>
      </c>
      <c r="Y542" s="51">
        <v>-27353212.239999998</v>
      </c>
      <c r="Z542" s="51">
        <v>-27517581.849999998</v>
      </c>
      <c r="AA542" s="51">
        <v>-27681951.460000001</v>
      </c>
      <c r="AB542" s="51">
        <v>-27846321.07</v>
      </c>
      <c r="AC542" s="51">
        <v>-28010690.68</v>
      </c>
      <c r="AD542" s="51">
        <v>-28010690.68</v>
      </c>
      <c r="AE542" s="51">
        <v>-28175060.289999999</v>
      </c>
      <c r="AF542" s="51">
        <v>-28339429.899999999</v>
      </c>
      <c r="AG542" s="51">
        <v>-28503799.509999901</v>
      </c>
      <c r="AH542" s="51">
        <v>-28668169.120000001</v>
      </c>
      <c r="AI542" s="51">
        <v>-28832538.73</v>
      </c>
      <c r="AJ542" s="51">
        <v>-28996908.34</v>
      </c>
      <c r="AK542" s="51">
        <v>-29161277.949999999</v>
      </c>
      <c r="AL542" s="51">
        <v>-29325647.559999999</v>
      </c>
      <c r="AM542" s="51">
        <v>-29490017.169999998</v>
      </c>
      <c r="AN542" s="51">
        <v>-29654386.780000001</v>
      </c>
      <c r="AO542" s="51">
        <v>-29818756.390000001</v>
      </c>
      <c r="AP542" s="51">
        <v>-29983126</v>
      </c>
      <c r="AQ542" s="51">
        <v>-29983126</v>
      </c>
      <c r="AR542" s="51">
        <v>-30147495.609999999</v>
      </c>
      <c r="AS542" s="51">
        <v>-30311865.219999999</v>
      </c>
      <c r="AT542" s="51">
        <v>-30476234.829999998</v>
      </c>
      <c r="AU542" s="51">
        <v>-30640604.439999998</v>
      </c>
      <c r="AV542" s="51">
        <v>-30804974.050000001</v>
      </c>
      <c r="AW542" s="51">
        <v>-30969343.66</v>
      </c>
      <c r="AX542" s="51">
        <v>-31133713.27</v>
      </c>
      <c r="AY542" s="51">
        <v>-31298082.879999999</v>
      </c>
      <c r="AZ542" s="51">
        <v>-31462452.489999998</v>
      </c>
      <c r="BA542" s="51">
        <v>-31626822.099999998</v>
      </c>
      <c r="BB542" s="51">
        <v>-31791191.710000001</v>
      </c>
      <c r="BC542" s="51">
        <v>-31955561.32</v>
      </c>
      <c r="BD542" s="51">
        <v>-31955561.32</v>
      </c>
      <c r="BE542" s="51">
        <v>-32092766</v>
      </c>
      <c r="BF542" s="51">
        <v>-32229971</v>
      </c>
      <c r="BG542" s="51">
        <v>-32367175</v>
      </c>
      <c r="BH542" s="51">
        <v>-32504380</v>
      </c>
      <c r="BI542" s="51">
        <v>-32641585</v>
      </c>
      <c r="BJ542" s="51">
        <v>-32778789</v>
      </c>
      <c r="BK542" s="51">
        <v>-32915994</v>
      </c>
      <c r="BL542" s="51">
        <v>-33053199</v>
      </c>
      <c r="BM542" s="51">
        <v>-33190403</v>
      </c>
      <c r="BN542" s="51">
        <v>-33327608</v>
      </c>
      <c r="BO542" s="51">
        <v>-33464812</v>
      </c>
      <c r="BP542" s="51">
        <v>-33602017</v>
      </c>
      <c r="BQ542" s="51">
        <v>-33602017</v>
      </c>
      <c r="BR542" s="51">
        <v>-33739222</v>
      </c>
      <c r="BS542" s="51">
        <v>-33876426</v>
      </c>
      <c r="BT542" s="51">
        <v>-34013631</v>
      </c>
      <c r="BU542" s="51">
        <v>-34150835</v>
      </c>
      <c r="BV542" s="51">
        <v>-34288040</v>
      </c>
      <c r="BW542" s="51">
        <v>-34425245</v>
      </c>
      <c r="BX542" s="51">
        <v>-34562449</v>
      </c>
      <c r="BY542" s="51">
        <v>-34699654</v>
      </c>
      <c r="BZ542" s="51">
        <v>-34836859</v>
      </c>
      <c r="CA542" s="51">
        <v>-34974063</v>
      </c>
      <c r="CB542" s="51">
        <v>-35111268</v>
      </c>
      <c r="CC542" s="51">
        <v>-35248472</v>
      </c>
      <c r="CD542" s="51">
        <v>-35248472</v>
      </c>
    </row>
    <row r="543" spans="1:82" hidden="1" x14ac:dyDescent="0.2">
      <c r="A543" s="50" t="s">
        <v>418</v>
      </c>
      <c r="B543" s="50" t="s">
        <v>144</v>
      </c>
      <c r="C543" s="50" t="s">
        <v>1063</v>
      </c>
      <c r="D543" s="50" t="s">
        <v>1064</v>
      </c>
      <c r="E543" s="51">
        <v>-112644828.7</v>
      </c>
      <c r="F543" s="51">
        <v>-113567570.7</v>
      </c>
      <c r="G543" s="51">
        <v>-114490312.7</v>
      </c>
      <c r="H543" s="51">
        <v>-115413054.7</v>
      </c>
      <c r="I543" s="51">
        <v>-116335796.7</v>
      </c>
      <c r="J543" s="51">
        <v>-117258538.7</v>
      </c>
      <c r="K543" s="51">
        <v>-118181280.7</v>
      </c>
      <c r="L543" s="51">
        <v>-119104022.7</v>
      </c>
      <c r="M543" s="51">
        <v>-120026764.7</v>
      </c>
      <c r="N543" s="51">
        <v>-120949506.72</v>
      </c>
      <c r="O543" s="51">
        <v>-121872248.72</v>
      </c>
      <c r="P543" s="51">
        <v>-122794990.72</v>
      </c>
      <c r="Q543" s="51">
        <v>-122794990.72</v>
      </c>
      <c r="R543" s="51">
        <v>-123717732.72</v>
      </c>
      <c r="S543" s="51">
        <v>-124640474.72</v>
      </c>
      <c r="T543" s="51">
        <v>-125563216.72</v>
      </c>
      <c r="U543" s="51">
        <v>-126485958.72</v>
      </c>
      <c r="V543" s="51">
        <v>-127408700.72</v>
      </c>
      <c r="W543" s="51">
        <v>-128331442.72</v>
      </c>
      <c r="X543" s="51">
        <v>-129254184.72</v>
      </c>
      <c r="Y543" s="51">
        <v>-130176926.72</v>
      </c>
      <c r="Z543" s="51">
        <v>-131099668.72</v>
      </c>
      <c r="AA543" s="51">
        <v>-132022410.72</v>
      </c>
      <c r="AB543" s="51">
        <v>-132945152.72</v>
      </c>
      <c r="AC543" s="51">
        <v>-133867894.72</v>
      </c>
      <c r="AD543" s="51">
        <v>-133867894.72</v>
      </c>
      <c r="AE543" s="51">
        <v>-134790636.72</v>
      </c>
      <c r="AF543" s="51">
        <v>-135713378.72</v>
      </c>
      <c r="AG543" s="51">
        <v>-136636120.72</v>
      </c>
      <c r="AH543" s="51">
        <v>-137558862.72</v>
      </c>
      <c r="AI543" s="51">
        <v>-138481604.72</v>
      </c>
      <c r="AJ543" s="51">
        <v>-139404346.72</v>
      </c>
      <c r="AK543" s="51">
        <v>-140327088.72</v>
      </c>
      <c r="AL543" s="51">
        <v>-141249830.72</v>
      </c>
      <c r="AM543" s="51">
        <v>-142172572.72</v>
      </c>
      <c r="AN543" s="51">
        <v>-143095314.72</v>
      </c>
      <c r="AO543" s="51">
        <v>-144018056.72</v>
      </c>
      <c r="AP543" s="51">
        <v>-144940798.72</v>
      </c>
      <c r="AQ543" s="51">
        <v>-144940798.72</v>
      </c>
      <c r="AR543" s="51">
        <v>-144940798.72</v>
      </c>
      <c r="AS543" s="51">
        <v>-146786282.72</v>
      </c>
      <c r="AT543" s="51">
        <v>-147709024.72</v>
      </c>
      <c r="AU543" s="51">
        <v>-148631766.72</v>
      </c>
      <c r="AV543" s="51">
        <v>-149554508.72</v>
      </c>
      <c r="AW543" s="51">
        <v>-150477250.72</v>
      </c>
      <c r="AX543" s="51">
        <v>-151399992.72</v>
      </c>
      <c r="AY543" s="51">
        <v>-152322734.72</v>
      </c>
      <c r="AZ543" s="51">
        <v>-153245476.72</v>
      </c>
      <c r="BA543" s="51">
        <v>-154168218.72</v>
      </c>
      <c r="BB543" s="51">
        <v>-155090960.72</v>
      </c>
      <c r="BC543" s="51">
        <v>-156013702.72</v>
      </c>
      <c r="BD543" s="51">
        <v>-156013702.72</v>
      </c>
      <c r="BE543" s="51">
        <v>-156310697</v>
      </c>
      <c r="BF543" s="51">
        <v>-156607690</v>
      </c>
      <c r="BG543" s="51">
        <v>-156904684</v>
      </c>
      <c r="BH543" s="51">
        <v>-157201677</v>
      </c>
      <c r="BI543" s="51">
        <v>-157498671</v>
      </c>
      <c r="BJ543" s="51">
        <v>-157795664</v>
      </c>
      <c r="BK543" s="51">
        <v>-158092658</v>
      </c>
      <c r="BL543" s="51">
        <v>-158389651</v>
      </c>
      <c r="BM543" s="51">
        <v>-158686645</v>
      </c>
      <c r="BN543" s="51">
        <v>-158983638</v>
      </c>
      <c r="BO543" s="51">
        <v>-159280632</v>
      </c>
      <c r="BP543" s="51">
        <v>-159577625</v>
      </c>
      <c r="BQ543" s="51">
        <v>-159577625</v>
      </c>
      <c r="BR543" s="51">
        <v>-159874619</v>
      </c>
      <c r="BS543" s="51">
        <v>-160171612</v>
      </c>
      <c r="BT543" s="51">
        <v>-160468606</v>
      </c>
      <c r="BU543" s="51">
        <v>-160765599</v>
      </c>
      <c r="BV543" s="51">
        <v>-161062593</v>
      </c>
      <c r="BW543" s="51">
        <v>-161359586</v>
      </c>
      <c r="BX543" s="51">
        <v>-161656580</v>
      </c>
      <c r="BY543" s="51">
        <v>-161953574</v>
      </c>
      <c r="BZ543" s="51">
        <v>-162250567</v>
      </c>
      <c r="CA543" s="51">
        <v>-162547561</v>
      </c>
      <c r="CB543" s="51">
        <v>-162844554</v>
      </c>
      <c r="CC543" s="51">
        <v>-163141548</v>
      </c>
      <c r="CD543" s="51">
        <v>-163141548</v>
      </c>
    </row>
    <row r="544" spans="1:82" hidden="1" x14ac:dyDescent="0.2">
      <c r="A544" s="50" t="s">
        <v>418</v>
      </c>
      <c r="B544" s="50" t="s">
        <v>144</v>
      </c>
      <c r="C544" s="50" t="s">
        <v>1065</v>
      </c>
      <c r="D544" s="50" t="s">
        <v>1066</v>
      </c>
      <c r="E544" s="51">
        <v>0</v>
      </c>
      <c r="F544" s="51">
        <v>0</v>
      </c>
      <c r="G544" s="51">
        <v>0</v>
      </c>
      <c r="H544" s="51">
        <v>0</v>
      </c>
      <c r="I544" s="51">
        <v>0</v>
      </c>
      <c r="J544" s="51">
        <v>0</v>
      </c>
      <c r="K544" s="51">
        <v>0</v>
      </c>
      <c r="L544" s="51">
        <v>0</v>
      </c>
      <c r="M544" s="51">
        <v>0</v>
      </c>
      <c r="N544" s="51">
        <v>0</v>
      </c>
      <c r="O544" s="51">
        <v>0</v>
      </c>
      <c r="P544" s="51">
        <v>-472090.2</v>
      </c>
      <c r="Q544" s="51">
        <v>-472090.2</v>
      </c>
      <c r="R544" s="51">
        <v>0</v>
      </c>
      <c r="S544" s="51">
        <v>0</v>
      </c>
      <c r="T544" s="51">
        <v>0</v>
      </c>
      <c r="U544" s="51">
        <v>0</v>
      </c>
      <c r="V544" s="51">
        <v>0</v>
      </c>
      <c r="W544" s="51">
        <v>0</v>
      </c>
      <c r="X544" s="51">
        <v>0</v>
      </c>
      <c r="Y544" s="51">
        <v>0</v>
      </c>
      <c r="Z544" s="51">
        <v>0</v>
      </c>
      <c r="AA544" s="51">
        <v>0</v>
      </c>
      <c r="AB544" s="51">
        <v>0</v>
      </c>
      <c r="AC544" s="51">
        <v>0</v>
      </c>
      <c r="AD544" s="51">
        <v>0</v>
      </c>
      <c r="AE544" s="51">
        <v>0</v>
      </c>
      <c r="AF544" s="51">
        <v>0</v>
      </c>
      <c r="AG544" s="51">
        <v>0</v>
      </c>
      <c r="AH544" s="51">
        <v>0</v>
      </c>
      <c r="AI544" s="51">
        <v>0</v>
      </c>
      <c r="AJ544" s="51">
        <v>0</v>
      </c>
      <c r="AK544" s="51">
        <v>0</v>
      </c>
      <c r="AL544" s="51">
        <v>0</v>
      </c>
      <c r="AM544" s="51">
        <v>0</v>
      </c>
      <c r="AN544" s="51">
        <v>0</v>
      </c>
      <c r="AO544" s="51">
        <v>0</v>
      </c>
      <c r="AP544" s="51">
        <v>0</v>
      </c>
      <c r="AQ544" s="51">
        <v>0</v>
      </c>
      <c r="AR544" s="51">
        <v>0</v>
      </c>
      <c r="AS544" s="51">
        <v>0</v>
      </c>
      <c r="AT544" s="51">
        <v>0</v>
      </c>
      <c r="AU544" s="51">
        <v>0</v>
      </c>
      <c r="AV544" s="51">
        <v>0</v>
      </c>
      <c r="AW544" s="51">
        <v>0</v>
      </c>
      <c r="AX544" s="51">
        <v>0</v>
      </c>
      <c r="AY544" s="51">
        <v>0</v>
      </c>
      <c r="AZ544" s="51">
        <v>0</v>
      </c>
      <c r="BA544" s="51">
        <v>0</v>
      </c>
      <c r="BB544" s="51">
        <v>0</v>
      </c>
      <c r="BC544" s="51">
        <v>0</v>
      </c>
      <c r="BD544" s="51">
        <v>0</v>
      </c>
      <c r="BE544" s="51">
        <v>0</v>
      </c>
      <c r="BF544" s="51">
        <v>0</v>
      </c>
      <c r="BG544" s="51">
        <v>0</v>
      </c>
      <c r="BH544" s="51">
        <v>0</v>
      </c>
      <c r="BI544" s="51">
        <v>0</v>
      </c>
      <c r="BJ544" s="51">
        <v>0</v>
      </c>
      <c r="BK544" s="51">
        <v>0</v>
      </c>
      <c r="BL544" s="51">
        <v>0</v>
      </c>
      <c r="BM544" s="51">
        <v>0</v>
      </c>
      <c r="BN544" s="51">
        <v>0</v>
      </c>
      <c r="BO544" s="51">
        <v>0</v>
      </c>
      <c r="BP544" s="51">
        <v>0</v>
      </c>
      <c r="BQ544" s="51">
        <v>0</v>
      </c>
      <c r="BR544" s="51">
        <v>0</v>
      </c>
      <c r="BS544" s="51">
        <v>0</v>
      </c>
      <c r="BT544" s="51">
        <v>0</v>
      </c>
      <c r="BU544" s="51">
        <v>0</v>
      </c>
      <c r="BV544" s="51">
        <v>0</v>
      </c>
      <c r="BW544" s="51">
        <v>0</v>
      </c>
      <c r="BX544" s="51">
        <v>0</v>
      </c>
      <c r="BY544" s="51">
        <v>0</v>
      </c>
      <c r="BZ544" s="51">
        <v>0</v>
      </c>
      <c r="CA544" s="51">
        <v>0</v>
      </c>
      <c r="CB544" s="51">
        <v>0</v>
      </c>
      <c r="CC544" s="51">
        <v>0</v>
      </c>
      <c r="CD544" s="51">
        <v>0</v>
      </c>
    </row>
    <row r="545" spans="1:82" hidden="1" x14ac:dyDescent="0.2">
      <c r="A545" s="50" t="s">
        <v>418</v>
      </c>
      <c r="B545" s="50" t="s">
        <v>144</v>
      </c>
      <c r="C545" s="50" t="s">
        <v>1067</v>
      </c>
      <c r="D545" s="50" t="s">
        <v>1068</v>
      </c>
      <c r="E545" s="51">
        <v>-134905.79</v>
      </c>
      <c r="F545" s="51">
        <v>-89937.16</v>
      </c>
      <c r="G545" s="51">
        <v>-44968.53</v>
      </c>
      <c r="H545" s="51">
        <v>0.1</v>
      </c>
      <c r="I545" s="51">
        <v>0.1</v>
      </c>
      <c r="J545" s="51">
        <v>0.1</v>
      </c>
      <c r="K545" s="51">
        <v>0.1</v>
      </c>
      <c r="L545" s="51">
        <v>0.1</v>
      </c>
      <c r="M545" s="51">
        <v>0.1</v>
      </c>
      <c r="N545" s="51">
        <v>0.1</v>
      </c>
      <c r="O545" s="51">
        <v>0.1</v>
      </c>
      <c r="P545" s="51">
        <v>0.1</v>
      </c>
      <c r="Q545" s="51">
        <v>0.1</v>
      </c>
      <c r="R545" s="51">
        <v>0.1</v>
      </c>
      <c r="S545" s="51">
        <v>0.1</v>
      </c>
      <c r="T545" s="51">
        <v>0.1</v>
      </c>
      <c r="U545" s="51">
        <v>0.1</v>
      </c>
      <c r="V545" s="51">
        <v>0.1</v>
      </c>
      <c r="W545" s="51">
        <v>0.1</v>
      </c>
      <c r="X545" s="51">
        <v>0.1</v>
      </c>
      <c r="Y545" s="51">
        <v>0.1</v>
      </c>
      <c r="Z545" s="51">
        <v>0.1</v>
      </c>
      <c r="AA545" s="51">
        <v>0.1</v>
      </c>
      <c r="AB545" s="51">
        <v>0.1</v>
      </c>
      <c r="AC545" s="51">
        <v>0.1</v>
      </c>
      <c r="AD545" s="51">
        <v>0.1</v>
      </c>
      <c r="AE545" s="51">
        <v>0.1</v>
      </c>
      <c r="AF545" s="51">
        <v>0.1</v>
      </c>
      <c r="AG545" s="51">
        <v>0.1</v>
      </c>
      <c r="AH545" s="51">
        <v>0.1</v>
      </c>
      <c r="AI545" s="51">
        <v>0.1</v>
      </c>
      <c r="AJ545" s="51">
        <v>0.1</v>
      </c>
      <c r="AK545" s="51">
        <v>0.1</v>
      </c>
      <c r="AL545" s="51">
        <v>0.1</v>
      </c>
      <c r="AM545" s="51">
        <v>0.1</v>
      </c>
      <c r="AN545" s="51">
        <v>0.1</v>
      </c>
      <c r="AO545" s="51">
        <v>0.1</v>
      </c>
      <c r="AP545" s="51">
        <v>0.1</v>
      </c>
      <c r="AQ545" s="51">
        <v>0.1</v>
      </c>
      <c r="AR545" s="51">
        <v>0.1</v>
      </c>
      <c r="AS545" s="51">
        <v>0.1</v>
      </c>
      <c r="AT545" s="51">
        <v>0.1</v>
      </c>
      <c r="AU545" s="51">
        <v>0.1</v>
      </c>
      <c r="AV545" s="51">
        <v>0.1</v>
      </c>
      <c r="AW545" s="51">
        <v>0.1</v>
      </c>
      <c r="AX545" s="51">
        <v>0.1</v>
      </c>
      <c r="AY545" s="51">
        <v>0.1</v>
      </c>
      <c r="AZ545" s="51">
        <v>0.1</v>
      </c>
      <c r="BA545" s="51">
        <v>0.1</v>
      </c>
      <c r="BB545" s="51">
        <v>0.1</v>
      </c>
      <c r="BC545" s="51">
        <v>0.1</v>
      </c>
      <c r="BD545" s="51">
        <v>0.1</v>
      </c>
      <c r="BE545" s="51">
        <v>0.1</v>
      </c>
      <c r="BF545" s="51">
        <v>0.1</v>
      </c>
      <c r="BG545" s="51">
        <v>0.1</v>
      </c>
      <c r="BH545" s="51">
        <v>0.1</v>
      </c>
      <c r="BI545" s="51">
        <v>0.1</v>
      </c>
      <c r="BJ545" s="51">
        <v>0.1</v>
      </c>
      <c r="BK545" s="51">
        <v>0.1</v>
      </c>
      <c r="BL545" s="51">
        <v>0.1</v>
      </c>
      <c r="BM545" s="51">
        <v>0.1</v>
      </c>
      <c r="BN545" s="51">
        <v>0.1</v>
      </c>
      <c r="BO545" s="51">
        <v>0.1</v>
      </c>
      <c r="BP545" s="51">
        <v>0.1</v>
      </c>
      <c r="BQ545" s="51">
        <v>0.1</v>
      </c>
      <c r="BR545" s="51">
        <v>0.1</v>
      </c>
      <c r="BS545" s="51">
        <v>0.1</v>
      </c>
      <c r="BT545" s="51">
        <v>0.1</v>
      </c>
      <c r="BU545" s="51">
        <v>0.1</v>
      </c>
      <c r="BV545" s="51">
        <v>0.1</v>
      </c>
      <c r="BW545" s="51">
        <v>0.1</v>
      </c>
      <c r="BX545" s="51">
        <v>0.1</v>
      </c>
      <c r="BY545" s="51">
        <v>0.1</v>
      </c>
      <c r="BZ545" s="51">
        <v>0.1</v>
      </c>
      <c r="CA545" s="51">
        <v>0.1</v>
      </c>
      <c r="CB545" s="51">
        <v>0.1</v>
      </c>
      <c r="CC545" s="51">
        <v>0.1</v>
      </c>
      <c r="CD545" s="51">
        <v>0.1</v>
      </c>
    </row>
    <row r="546" spans="1:82" hidden="1" x14ac:dyDescent="0.2">
      <c r="A546" s="50" t="s">
        <v>418</v>
      </c>
      <c r="B546" s="50" t="s">
        <v>144</v>
      </c>
      <c r="C546" s="50" t="s">
        <v>1069</v>
      </c>
      <c r="D546" s="50" t="s">
        <v>1070</v>
      </c>
      <c r="E546" s="51">
        <v>-260306541.30000001</v>
      </c>
      <c r="F546" s="51">
        <v>-260252295.30000001</v>
      </c>
      <c r="G546" s="51">
        <v>-247705666.30000001</v>
      </c>
      <c r="H546" s="51">
        <v>-247640948.30000001</v>
      </c>
      <c r="I546" s="51">
        <v>-247599066.30000001</v>
      </c>
      <c r="J546" s="51">
        <v>-237066753.30000001</v>
      </c>
      <c r="K546" s="51">
        <v>-236981589.30000001</v>
      </c>
      <c r="L546" s="51">
        <v>-236939924.30000001</v>
      </c>
      <c r="M546" s="51">
        <v>-234022440.30000001</v>
      </c>
      <c r="N546" s="51">
        <v>-233993417.31</v>
      </c>
      <c r="O546" s="51">
        <v>-233962613.31</v>
      </c>
      <c r="P546" s="51">
        <v>-275925949.31</v>
      </c>
      <c r="Q546" s="51">
        <v>-275925949.31</v>
      </c>
      <c r="R546" s="51">
        <v>-275905599.31</v>
      </c>
      <c r="S546" s="51">
        <v>-275854431.31</v>
      </c>
      <c r="T546" s="51">
        <v>-272630931.04000002</v>
      </c>
      <c r="U546" s="51">
        <v>-272563594.04000002</v>
      </c>
      <c r="V546" s="51">
        <v>-272536884.04000002</v>
      </c>
      <c r="W546" s="51">
        <v>-269650901.01999992</v>
      </c>
      <c r="X546" s="51">
        <v>-270547168.82999998</v>
      </c>
      <c r="Y546" s="51">
        <v>-269689860.04000002</v>
      </c>
      <c r="Z546" s="51">
        <v>-267278036.06</v>
      </c>
      <c r="AA546" s="51">
        <v>-251889488.04000002</v>
      </c>
      <c r="AB546" s="51">
        <v>-252124996.03999999</v>
      </c>
      <c r="AC546" s="51">
        <v>-249505380.15000001</v>
      </c>
      <c r="AD546" s="51">
        <v>-249505380.15000001</v>
      </c>
      <c r="AE546" s="51">
        <v>-249380205.15000001</v>
      </c>
      <c r="AF546" s="51">
        <v>-249327257.15000001</v>
      </c>
      <c r="AG546" s="51">
        <v>-247401215.02000001</v>
      </c>
      <c r="AH546" s="51">
        <v>-247349431.02000001</v>
      </c>
      <c r="AI546" s="51">
        <v>-247296586.02000001</v>
      </c>
      <c r="AJ546" s="51">
        <v>-244897788.15000001</v>
      </c>
      <c r="AK546" s="51">
        <v>-244841619.15000001</v>
      </c>
      <c r="AL546" s="51">
        <v>-245179825.15000001</v>
      </c>
      <c r="AM546" s="51">
        <v>-242410067.15000001</v>
      </c>
      <c r="AN546" s="51">
        <v>-242913497.15000001</v>
      </c>
      <c r="AO546" s="51">
        <v>-242978533.15000001</v>
      </c>
      <c r="AP546" s="51">
        <v>-230586192.73000002</v>
      </c>
      <c r="AQ546" s="51">
        <v>-230586192.73000002</v>
      </c>
      <c r="AR546" s="51">
        <v>-239960620.73000002</v>
      </c>
      <c r="AS546" s="51">
        <v>-239920026.73000002</v>
      </c>
      <c r="AT546" s="51">
        <v>-237986862.73000002</v>
      </c>
      <c r="AU546" s="51">
        <v>-237976225.73000002</v>
      </c>
      <c r="AV546" s="51">
        <v>-236443801.73000002</v>
      </c>
      <c r="AW546" s="51">
        <v>-234484985.31</v>
      </c>
      <c r="AX546" s="51">
        <v>-234469213.31</v>
      </c>
      <c r="AY546" s="51">
        <v>-234777645.31</v>
      </c>
      <c r="AZ546" s="51">
        <v>-232644138.31</v>
      </c>
      <c r="BA546" s="51">
        <v>-231721951.31</v>
      </c>
      <c r="BB546" s="51">
        <v>-232511265.31</v>
      </c>
      <c r="BC546" s="51">
        <v>-230760149.19</v>
      </c>
      <c r="BD546" s="51">
        <v>-230760149.19</v>
      </c>
      <c r="BE546" s="51">
        <v>-230464895</v>
      </c>
      <c r="BF546" s="51">
        <v>-230464743</v>
      </c>
      <c r="BG546" s="51">
        <v>-226924825</v>
      </c>
      <c r="BH546" s="51">
        <v>-226924825</v>
      </c>
      <c r="BI546" s="51">
        <v>-226921825</v>
      </c>
      <c r="BJ546" s="51">
        <v>-223867083</v>
      </c>
      <c r="BK546" s="51">
        <v>-223883083</v>
      </c>
      <c r="BL546" s="51">
        <v>-223943583</v>
      </c>
      <c r="BM546" s="51">
        <v>-221002028</v>
      </c>
      <c r="BN546" s="51">
        <v>-220977564</v>
      </c>
      <c r="BO546" s="51">
        <v>-221009716</v>
      </c>
      <c r="BP546" s="51">
        <v>-218091724</v>
      </c>
      <c r="BQ546" s="51">
        <v>-218091724</v>
      </c>
      <c r="BR546" s="51">
        <v>-218080724</v>
      </c>
      <c r="BS546" s="51">
        <v>-218080724</v>
      </c>
      <c r="BT546" s="51">
        <v>-215242678</v>
      </c>
      <c r="BU546" s="51">
        <v>-215242678</v>
      </c>
      <c r="BV546" s="51">
        <v>-215242678</v>
      </c>
      <c r="BW546" s="51">
        <v>-212354186</v>
      </c>
      <c r="BX546" s="51">
        <v>-212360686</v>
      </c>
      <c r="BY546" s="51">
        <v>-212448686</v>
      </c>
      <c r="BZ546" s="51">
        <v>-209535111</v>
      </c>
      <c r="CA546" s="51">
        <v>-209510647</v>
      </c>
      <c r="CB546" s="51">
        <v>-209549000</v>
      </c>
      <c r="CC546" s="51">
        <v>-206644441</v>
      </c>
      <c r="CD546" s="51">
        <v>-206644441</v>
      </c>
    </row>
    <row r="547" spans="1:82" hidden="1" x14ac:dyDescent="0.2">
      <c r="A547" s="50" t="s">
        <v>418</v>
      </c>
      <c r="B547" s="50" t="s">
        <v>144</v>
      </c>
      <c r="C547" s="50" t="s">
        <v>1071</v>
      </c>
      <c r="D547" s="50" t="s">
        <v>1072</v>
      </c>
      <c r="E547" s="51">
        <v>106936891.59999999</v>
      </c>
      <c r="F547" s="51">
        <v>106916151.7</v>
      </c>
      <c r="G547" s="51">
        <v>106919282.3</v>
      </c>
      <c r="H547" s="51">
        <v>106923593.59999999</v>
      </c>
      <c r="I547" s="51">
        <v>106928782.8</v>
      </c>
      <c r="J547" s="51">
        <v>106937081.7</v>
      </c>
      <c r="K547" s="51">
        <v>107002532.3</v>
      </c>
      <c r="L547" s="51">
        <v>107012392.3</v>
      </c>
      <c r="M547" s="51">
        <v>107027499.09999999</v>
      </c>
      <c r="N547" s="51">
        <v>107068746.59</v>
      </c>
      <c r="O547" s="51">
        <v>107075264.27000001</v>
      </c>
      <c r="P547" s="51">
        <v>107100921.53999999</v>
      </c>
      <c r="Q547" s="51">
        <v>107100921.53999999</v>
      </c>
      <c r="R547" s="51">
        <v>107116700.28</v>
      </c>
      <c r="S547" s="51">
        <v>107117661.02</v>
      </c>
      <c r="T547" s="51">
        <v>107131485.28999999</v>
      </c>
      <c r="U547" s="51">
        <v>107133325.68000001</v>
      </c>
      <c r="V547" s="51">
        <v>107156623.28</v>
      </c>
      <c r="W547" s="51">
        <v>107178945.09999999</v>
      </c>
      <c r="X547" s="51">
        <v>107180956.00999999</v>
      </c>
      <c r="Y547" s="51">
        <v>107359984.13000001</v>
      </c>
      <c r="Z547" s="51">
        <v>107361089.97</v>
      </c>
      <c r="AA547" s="51">
        <v>107361509.02</v>
      </c>
      <c r="AB547" s="51">
        <v>107369896.31999999</v>
      </c>
      <c r="AC547" s="51">
        <v>107398195.83999999</v>
      </c>
      <c r="AD547" s="51">
        <v>107398195.83999999</v>
      </c>
      <c r="AE547" s="51">
        <v>107407406.33</v>
      </c>
      <c r="AF547" s="51">
        <v>107424611</v>
      </c>
      <c r="AG547" s="51">
        <v>107466347.02</v>
      </c>
      <c r="AH547" s="51">
        <v>107469424.50999901</v>
      </c>
      <c r="AI547" s="51">
        <v>107486259.73999999</v>
      </c>
      <c r="AJ547" s="51">
        <v>107490536.83999901</v>
      </c>
      <c r="AK547" s="51">
        <v>107520438.77</v>
      </c>
      <c r="AL547" s="51">
        <v>107537649.09999999</v>
      </c>
      <c r="AM547" s="51">
        <v>107549795.91</v>
      </c>
      <c r="AN547" s="51">
        <v>107582727.95</v>
      </c>
      <c r="AO547" s="51">
        <v>107590494.36</v>
      </c>
      <c r="AP547" s="51">
        <v>107921605.56</v>
      </c>
      <c r="AQ547" s="51">
        <v>107921605.56</v>
      </c>
      <c r="AR547" s="51">
        <v>108019465.36</v>
      </c>
      <c r="AS547" s="51">
        <v>108051584.55</v>
      </c>
      <c r="AT547" s="51">
        <v>108061369.22</v>
      </c>
      <c r="AU547" s="51">
        <v>108077532.83</v>
      </c>
      <c r="AV547" s="51">
        <v>108128767.28</v>
      </c>
      <c r="AW547" s="51">
        <v>108160950.11</v>
      </c>
      <c r="AX547" s="51">
        <v>108218276.28</v>
      </c>
      <c r="AY547" s="51">
        <v>108235805.59999999</v>
      </c>
      <c r="AZ547" s="51">
        <v>108301403.03</v>
      </c>
      <c r="BA547" s="51">
        <v>108322385.45</v>
      </c>
      <c r="BB547" s="51">
        <v>108332020.46000001</v>
      </c>
      <c r="BC547" s="51">
        <v>108355645.75</v>
      </c>
      <c r="BD547" s="51">
        <v>108355645.75</v>
      </c>
      <c r="BE547" s="51">
        <v>108086737.59</v>
      </c>
      <c r="BF547" s="51">
        <v>108086737.59</v>
      </c>
      <c r="BG547" s="51">
        <v>108086737.59</v>
      </c>
      <c r="BH547" s="51">
        <v>108086737.59</v>
      </c>
      <c r="BI547" s="51">
        <v>108086737.59</v>
      </c>
      <c r="BJ547" s="51">
        <v>108086737.59</v>
      </c>
      <c r="BK547" s="51">
        <v>108086737.59</v>
      </c>
      <c r="BL547" s="51">
        <v>108086737.59</v>
      </c>
      <c r="BM547" s="51">
        <v>108086737.59</v>
      </c>
      <c r="BN547" s="51">
        <v>108086737.59</v>
      </c>
      <c r="BO547" s="51">
        <v>108086737.59</v>
      </c>
      <c r="BP547" s="51">
        <v>108086737.59</v>
      </c>
      <c r="BQ547" s="51">
        <v>108086737.59</v>
      </c>
      <c r="BR547" s="51">
        <v>108086737.59</v>
      </c>
      <c r="BS547" s="51">
        <v>108086737.59</v>
      </c>
      <c r="BT547" s="51">
        <v>108086737.59</v>
      </c>
      <c r="BU547" s="51">
        <v>108086737.59</v>
      </c>
      <c r="BV547" s="51">
        <v>108086737.59</v>
      </c>
      <c r="BW547" s="51">
        <v>108086737.59</v>
      </c>
      <c r="BX547" s="51">
        <v>108086737.59</v>
      </c>
      <c r="BY547" s="51">
        <v>108086737.59</v>
      </c>
      <c r="BZ547" s="51">
        <v>108086737.59</v>
      </c>
      <c r="CA547" s="51">
        <v>108086737.59</v>
      </c>
      <c r="CB547" s="51">
        <v>108086737.59</v>
      </c>
      <c r="CC547" s="51">
        <v>108086737.59</v>
      </c>
      <c r="CD547" s="51">
        <v>108086737.59</v>
      </c>
    </row>
    <row r="548" spans="1:82" hidden="1" x14ac:dyDescent="0.2">
      <c r="A548" s="50" t="s">
        <v>418</v>
      </c>
      <c r="B548" s="50" t="s">
        <v>144</v>
      </c>
      <c r="C548" s="50" t="s">
        <v>1073</v>
      </c>
      <c r="D548" s="50" t="s">
        <v>1074</v>
      </c>
      <c r="E548" s="51">
        <v>2554617.04</v>
      </c>
      <c r="F548" s="51">
        <v>2568257.04</v>
      </c>
      <c r="G548" s="51">
        <v>2568257.04</v>
      </c>
      <c r="H548" s="51">
        <v>2568257.04</v>
      </c>
      <c r="I548" s="51">
        <v>2568257.04</v>
      </c>
      <c r="J548" s="51">
        <v>2568257.04</v>
      </c>
      <c r="K548" s="51">
        <v>2568257.04</v>
      </c>
      <c r="L548" s="51">
        <v>2568257.04</v>
      </c>
      <c r="M548" s="51">
        <v>2568307.73</v>
      </c>
      <c r="N548" s="51">
        <v>2568307.73</v>
      </c>
      <c r="O548" s="51">
        <v>2568307.73</v>
      </c>
      <c r="P548" s="51">
        <v>2568307.73</v>
      </c>
      <c r="Q548" s="51">
        <v>2568307.73</v>
      </c>
      <c r="R548" s="51">
        <v>2568307.73</v>
      </c>
      <c r="S548" s="51">
        <v>2568307.73</v>
      </c>
      <c r="T548" s="51">
        <v>2568307.73</v>
      </c>
      <c r="U548" s="51">
        <v>2568307.73</v>
      </c>
      <c r="V548" s="51">
        <v>2568307.73</v>
      </c>
      <c r="W548" s="51">
        <v>2568307.73</v>
      </c>
      <c r="X548" s="51">
        <v>2568307.73</v>
      </c>
      <c r="Y548" s="51">
        <v>2568307.73</v>
      </c>
      <c r="Z548" s="51">
        <v>2568307.73</v>
      </c>
      <c r="AA548" s="51">
        <v>2568307.73</v>
      </c>
      <c r="AB548" s="51">
        <v>2568307.73</v>
      </c>
      <c r="AC548" s="51">
        <v>2568307.73</v>
      </c>
      <c r="AD548" s="51">
        <v>2568307.73</v>
      </c>
      <c r="AE548" s="51">
        <v>2568307.73</v>
      </c>
      <c r="AF548" s="51">
        <v>2568307.73</v>
      </c>
      <c r="AG548" s="51">
        <v>2568307.73</v>
      </c>
      <c r="AH548" s="51">
        <v>2568307.73</v>
      </c>
      <c r="AI548" s="51">
        <v>2568307.73</v>
      </c>
      <c r="AJ548" s="51">
        <v>2568307.73</v>
      </c>
      <c r="AK548" s="51">
        <v>2568307.73</v>
      </c>
      <c r="AL548" s="51">
        <v>2568307.73</v>
      </c>
      <c r="AM548" s="51">
        <v>2568307.73</v>
      </c>
      <c r="AN548" s="51">
        <v>2568307.73</v>
      </c>
      <c r="AO548" s="51">
        <v>2568307.73</v>
      </c>
      <c r="AP548" s="51">
        <v>2568307.73</v>
      </c>
      <c r="AQ548" s="51">
        <v>2568307.73</v>
      </c>
      <c r="AR548" s="51">
        <v>2568307.73</v>
      </c>
      <c r="AS548" s="51">
        <v>2568307.73</v>
      </c>
      <c r="AT548" s="51">
        <v>2568307.73</v>
      </c>
      <c r="AU548" s="51">
        <v>2568307.73</v>
      </c>
      <c r="AV548" s="51">
        <v>2568307.73</v>
      </c>
      <c r="AW548" s="51">
        <v>2568307.73</v>
      </c>
      <c r="AX548" s="51">
        <v>2568307.73</v>
      </c>
      <c r="AY548" s="51">
        <v>2568307.73</v>
      </c>
      <c r="AZ548" s="51">
        <v>2568307.73</v>
      </c>
      <c r="BA548" s="51">
        <v>2568307.73</v>
      </c>
      <c r="BB548" s="51">
        <v>2568307.73</v>
      </c>
      <c r="BC548" s="51">
        <v>2568307.73</v>
      </c>
      <c r="BD548" s="51">
        <v>2568307.73</v>
      </c>
      <c r="BE548" s="51">
        <v>2568307.73</v>
      </c>
      <c r="BF548" s="51">
        <v>2568307.73</v>
      </c>
      <c r="BG548" s="51">
        <v>2568307.73</v>
      </c>
      <c r="BH548" s="51">
        <v>2568307.73</v>
      </c>
      <c r="BI548" s="51">
        <v>2568307.73</v>
      </c>
      <c r="BJ548" s="51">
        <v>2568307.73</v>
      </c>
      <c r="BK548" s="51">
        <v>2568307.73</v>
      </c>
      <c r="BL548" s="51">
        <v>2568307.73</v>
      </c>
      <c r="BM548" s="51">
        <v>2568307.73</v>
      </c>
      <c r="BN548" s="51">
        <v>2568307.73</v>
      </c>
      <c r="BO548" s="51">
        <v>2568307.73</v>
      </c>
      <c r="BP548" s="51">
        <v>2568307.73</v>
      </c>
      <c r="BQ548" s="51">
        <v>2568307.73</v>
      </c>
      <c r="BR548" s="51">
        <v>2568307.73</v>
      </c>
      <c r="BS548" s="51">
        <v>2568307.73</v>
      </c>
      <c r="BT548" s="51">
        <v>2568307.73</v>
      </c>
      <c r="BU548" s="51">
        <v>2568307.73</v>
      </c>
      <c r="BV548" s="51">
        <v>2568307.73</v>
      </c>
      <c r="BW548" s="51">
        <v>2568307.73</v>
      </c>
      <c r="BX548" s="51">
        <v>2568307.73</v>
      </c>
      <c r="BY548" s="51">
        <v>2568307.73</v>
      </c>
      <c r="BZ548" s="51">
        <v>2568307.73</v>
      </c>
      <c r="CA548" s="51">
        <v>2568307.73</v>
      </c>
      <c r="CB548" s="51">
        <v>2568307.73</v>
      </c>
      <c r="CC548" s="51">
        <v>2568307.73</v>
      </c>
      <c r="CD548" s="51">
        <v>2568307.73</v>
      </c>
    </row>
    <row r="549" spans="1:82" hidden="1" x14ac:dyDescent="0.2">
      <c r="A549" s="50" t="s">
        <v>418</v>
      </c>
      <c r="B549" s="50" t="s">
        <v>144</v>
      </c>
      <c r="C549" s="50" t="s">
        <v>382</v>
      </c>
      <c r="D549" s="50" t="s">
        <v>1075</v>
      </c>
      <c r="E549" s="51">
        <v>-185809232</v>
      </c>
      <c r="F549" s="51">
        <v>-183365923.30000001</v>
      </c>
      <c r="G549" s="51">
        <v>-180968591</v>
      </c>
      <c r="H549" s="51">
        <v>-177958589.90000001</v>
      </c>
      <c r="I549" s="51">
        <v>-177117196.69999999</v>
      </c>
      <c r="J549" s="51">
        <v>-176707723.40000001</v>
      </c>
      <c r="K549" s="51">
        <v>-173722928.09999999</v>
      </c>
      <c r="L549" s="51">
        <v>-170597081.69999999</v>
      </c>
      <c r="M549" s="51">
        <v>-168695220.80000001</v>
      </c>
      <c r="N549" s="51">
        <v>-168124356.34</v>
      </c>
      <c r="O549" s="51">
        <v>-167807563.41</v>
      </c>
      <c r="P549" s="51">
        <v>-187692154.91999999</v>
      </c>
      <c r="Q549" s="51">
        <v>-187692154.91999999</v>
      </c>
      <c r="R549" s="51">
        <v>-186240474.81</v>
      </c>
      <c r="S549" s="51">
        <v>-204315777.08999991</v>
      </c>
      <c r="T549" s="51">
        <v>-166773093.21000001</v>
      </c>
      <c r="U549" s="51">
        <v>-164100216.16</v>
      </c>
      <c r="V549" s="51">
        <v>-160822442.85000002</v>
      </c>
      <c r="W549" s="51">
        <v>-156434815.06999999</v>
      </c>
      <c r="X549" s="51">
        <v>-155136718.56999999</v>
      </c>
      <c r="Y549" s="51">
        <v>-154204057.86000001</v>
      </c>
      <c r="Z549" s="51">
        <v>-150126156.38</v>
      </c>
      <c r="AA549" s="51">
        <v>-146313738.31999999</v>
      </c>
      <c r="AB549" s="51">
        <v>-144349372.35000002</v>
      </c>
      <c r="AC549" s="51">
        <v>-152965615.34999999</v>
      </c>
      <c r="AD549" s="51">
        <v>-152965615.34999999</v>
      </c>
      <c r="AE549" s="51">
        <v>-150133934.00999999</v>
      </c>
      <c r="AF549" s="51">
        <v>-163690405.30000001</v>
      </c>
      <c r="AG549" s="51">
        <v>-160380216.37</v>
      </c>
      <c r="AH549" s="51">
        <v>-157028211.12</v>
      </c>
      <c r="AI549" s="51">
        <v>-154218513.75</v>
      </c>
      <c r="AJ549" s="51">
        <v>-153825433.10000002</v>
      </c>
      <c r="AK549" s="51">
        <v>-152929028.07999998</v>
      </c>
      <c r="AL549" s="51">
        <v>-152136591.07999998</v>
      </c>
      <c r="AM549" s="51">
        <v>-151240040.17000002</v>
      </c>
      <c r="AN549" s="51">
        <v>-150364384.67000002</v>
      </c>
      <c r="AO549" s="51">
        <v>-149489258.39000002</v>
      </c>
      <c r="AP549" s="51">
        <v>-145250691.16</v>
      </c>
      <c r="AQ549" s="51">
        <v>-145250691.16</v>
      </c>
      <c r="AR549" s="51">
        <v>-141679589.20999998</v>
      </c>
      <c r="AS549" s="51">
        <v>-137983597.47999999</v>
      </c>
      <c r="AT549" s="51">
        <v>-136085596.33999997</v>
      </c>
      <c r="AU549" s="51">
        <v>-134371543.85999998</v>
      </c>
      <c r="AV549" s="51">
        <v>-133438263.86</v>
      </c>
      <c r="AW549" s="51">
        <v>-132686367.17</v>
      </c>
      <c r="AX549" s="51">
        <v>-131753087.17</v>
      </c>
      <c r="AY549" s="51">
        <v>-130911460.84</v>
      </c>
      <c r="AZ549" s="51">
        <v>-130664682.29000001</v>
      </c>
      <c r="BA549" s="51">
        <v>-130417969.29000001</v>
      </c>
      <c r="BB549" s="51">
        <v>-130171256.29000001</v>
      </c>
      <c r="BC549" s="51">
        <v>-120160754.37</v>
      </c>
      <c r="BD549" s="51">
        <v>-120160754.37</v>
      </c>
      <c r="BE549" s="51">
        <v>-100967111</v>
      </c>
      <c r="BF549" s="51">
        <v>-99285638</v>
      </c>
      <c r="BG549" s="51">
        <v>-97604166</v>
      </c>
      <c r="BH549" s="51">
        <v>-95922693</v>
      </c>
      <c r="BI549" s="51">
        <v>-94241220</v>
      </c>
      <c r="BJ549" s="51">
        <v>-92559747</v>
      </c>
      <c r="BK549" s="51">
        <v>-90878274</v>
      </c>
      <c r="BL549" s="51">
        <v>-89196801</v>
      </c>
      <c r="BM549" s="51">
        <v>-87515328</v>
      </c>
      <c r="BN549" s="51">
        <v>-85833855</v>
      </c>
      <c r="BO549" s="51">
        <v>-84152382</v>
      </c>
      <c r="BP549" s="51">
        <v>-82470909</v>
      </c>
      <c r="BQ549" s="51">
        <v>-82470909</v>
      </c>
      <c r="BR549" s="51">
        <v>-81141955</v>
      </c>
      <c r="BS549" s="51">
        <v>-79813001</v>
      </c>
      <c r="BT549" s="51">
        <v>-78484046</v>
      </c>
      <c r="BU549" s="51">
        <v>-77155092</v>
      </c>
      <c r="BV549" s="51">
        <v>-75826138</v>
      </c>
      <c r="BW549" s="51">
        <v>-74497184</v>
      </c>
      <c r="BX549" s="51">
        <v>-73168230</v>
      </c>
      <c r="BY549" s="51">
        <v>-71839276</v>
      </c>
      <c r="BZ549" s="51">
        <v>-70510322</v>
      </c>
      <c r="CA549" s="51">
        <v>-69181368</v>
      </c>
      <c r="CB549" s="51">
        <v>-67852414</v>
      </c>
      <c r="CC549" s="51">
        <v>-66523459</v>
      </c>
      <c r="CD549" s="51">
        <v>-66523459</v>
      </c>
    </row>
    <row r="550" spans="1:82" hidden="1" x14ac:dyDescent="0.2">
      <c r="A550" s="50" t="s">
        <v>418</v>
      </c>
      <c r="B550" s="50" t="s">
        <v>144</v>
      </c>
      <c r="C550" s="50" t="s">
        <v>384</v>
      </c>
      <c r="D550" s="50" t="s">
        <v>385</v>
      </c>
      <c r="E550" s="51">
        <v>-98492702.799999997</v>
      </c>
      <c r="F550" s="51">
        <v>-121204649.7</v>
      </c>
      <c r="G550" s="51">
        <v>-120917848.3</v>
      </c>
      <c r="H550" s="51">
        <v>-121140290.5</v>
      </c>
      <c r="I550" s="51">
        <v>-121130050.5</v>
      </c>
      <c r="J550" s="51">
        <v>-121288371.3</v>
      </c>
      <c r="K550" s="51">
        <v>-115481722.2</v>
      </c>
      <c r="L550" s="51">
        <v>-114440093.8</v>
      </c>
      <c r="M550" s="51">
        <v>-112651893.8</v>
      </c>
      <c r="N550" s="51">
        <v>-103889935.91</v>
      </c>
      <c r="O550" s="51">
        <v>-104195126.63</v>
      </c>
      <c r="P550" s="51">
        <v>149725915.02000001</v>
      </c>
      <c r="Q550" s="51">
        <v>149725915.02000001</v>
      </c>
      <c r="R550" s="51">
        <v>-170470632.66</v>
      </c>
      <c r="S550" s="51">
        <v>-105596804.66000001</v>
      </c>
      <c r="T550" s="51">
        <v>-106066708.52000001</v>
      </c>
      <c r="U550" s="51">
        <v>-106366743.87</v>
      </c>
      <c r="V550" s="51">
        <v>-106631533.45</v>
      </c>
      <c r="W550" s="51">
        <v>169277195.23000002</v>
      </c>
      <c r="X550" s="51">
        <v>173161696.06000003</v>
      </c>
      <c r="Y550" s="51">
        <v>233909828.28999996</v>
      </c>
      <c r="Z550" s="51">
        <v>388639483.26999998</v>
      </c>
      <c r="AA550" s="51">
        <v>375571886.81000006</v>
      </c>
      <c r="AB550" s="51">
        <v>369362710.93000001</v>
      </c>
      <c r="AC550" s="51">
        <v>95073003.359999985</v>
      </c>
      <c r="AD550" s="51">
        <v>95073003.359999985</v>
      </c>
      <c r="AE550" s="51">
        <v>89796023.540000007</v>
      </c>
      <c r="AF550" s="51">
        <v>85196039.799999997</v>
      </c>
      <c r="AG550" s="51">
        <v>80101183.710000992</v>
      </c>
      <c r="AH550" s="51">
        <v>75297084.379999995</v>
      </c>
      <c r="AI550" s="51">
        <v>69447504.850000009</v>
      </c>
      <c r="AJ550" s="51">
        <v>65270582.540001005</v>
      </c>
      <c r="AK550" s="51">
        <v>57677357.930000007</v>
      </c>
      <c r="AL550" s="51">
        <v>126411252.93000001</v>
      </c>
      <c r="AM550" s="51">
        <v>322452312.22000003</v>
      </c>
      <c r="AN550" s="51">
        <v>324601392.40999997</v>
      </c>
      <c r="AO550" s="51">
        <v>445440833.63999999</v>
      </c>
      <c r="AP550" s="51">
        <v>230692568.95000002</v>
      </c>
      <c r="AQ550" s="51">
        <v>230692568.95000002</v>
      </c>
      <c r="AR550" s="51">
        <v>225436038.39999998</v>
      </c>
      <c r="AS550" s="51">
        <v>212692208.05000001</v>
      </c>
      <c r="AT550" s="51">
        <v>202236485.17000002</v>
      </c>
      <c r="AU550" s="51">
        <v>193941813.15000001</v>
      </c>
      <c r="AV550" s="51">
        <v>188219686.38000005</v>
      </c>
      <c r="AW550" s="51">
        <v>175979576.38</v>
      </c>
      <c r="AX550" s="51">
        <v>219673021.84</v>
      </c>
      <c r="AY550" s="51">
        <v>225380536.92000002</v>
      </c>
      <c r="AZ550" s="51">
        <v>215593504.07999998</v>
      </c>
      <c r="BA550" s="51">
        <v>203581940.64000002</v>
      </c>
      <c r="BB550" s="51">
        <v>197782747.25999999</v>
      </c>
      <c r="BC550" s="51">
        <v>127030020.8</v>
      </c>
      <c r="BD550" s="51">
        <v>127030020.8</v>
      </c>
      <c r="BE550" s="51">
        <v>119559419.96107262</v>
      </c>
      <c r="BF550" s="51">
        <v>113564776.62229794</v>
      </c>
      <c r="BG550" s="51">
        <v>107219748.09123689</v>
      </c>
      <c r="BH550" s="51">
        <v>100688876.73783341</v>
      </c>
      <c r="BI550" s="51">
        <v>92037806.44250311</v>
      </c>
      <c r="BJ550" s="51">
        <v>82474315.756855801</v>
      </c>
      <c r="BK550" s="51">
        <v>72291275.851120725</v>
      </c>
      <c r="BL550" s="51">
        <v>62585935.22876025</v>
      </c>
      <c r="BM550" s="51">
        <v>54880688.508396976</v>
      </c>
      <c r="BN550" s="51">
        <v>48318650.595524102</v>
      </c>
      <c r="BO550" s="51">
        <v>41989205.630783245</v>
      </c>
      <c r="BP550" s="51">
        <v>34559202.911062658</v>
      </c>
      <c r="BQ550" s="51">
        <v>34559202.911062658</v>
      </c>
      <c r="BR550" s="51">
        <v>27199441.876627497</v>
      </c>
      <c r="BS550" s="51">
        <v>21342934.52791008</v>
      </c>
      <c r="BT550" s="51">
        <v>15130808.948117431</v>
      </c>
      <c r="BU550" s="51">
        <v>8686894.702547878</v>
      </c>
      <c r="BV550" s="51">
        <v>84327.364959243452</v>
      </c>
      <c r="BW550" s="51">
        <v>-9451168.2154732216</v>
      </c>
      <c r="BX550" s="51">
        <v>-15146984.779269084</v>
      </c>
      <c r="BY550" s="51">
        <v>-23961457.05300029</v>
      </c>
      <c r="BZ550" s="51">
        <v>-30957937.783865362</v>
      </c>
      <c r="CA550" s="51">
        <v>-36922168.133181192</v>
      </c>
      <c r="CB550" s="51">
        <v>-42694405.427024715</v>
      </c>
      <c r="CC550" s="51">
        <v>-49493594.518253662</v>
      </c>
      <c r="CD550" s="51">
        <v>-49493594.518253662</v>
      </c>
    </row>
    <row r="551" spans="1:82" hidden="1" x14ac:dyDescent="0.2">
      <c r="A551" s="50" t="s">
        <v>418</v>
      </c>
      <c r="B551" s="50" t="s">
        <v>144</v>
      </c>
      <c r="C551" s="50" t="s">
        <v>384</v>
      </c>
      <c r="D551" s="50" t="s">
        <v>1076</v>
      </c>
      <c r="E551" s="51">
        <v>0</v>
      </c>
      <c r="F551" s="51">
        <v>0</v>
      </c>
      <c r="G551" s="51">
        <v>0</v>
      </c>
      <c r="H551" s="51">
        <v>0</v>
      </c>
      <c r="I551" s="51">
        <v>0</v>
      </c>
      <c r="J551" s="51">
        <v>0</v>
      </c>
      <c r="K551" s="51">
        <v>0</v>
      </c>
      <c r="L551" s="51">
        <v>0</v>
      </c>
      <c r="M551" s="51">
        <v>0</v>
      </c>
      <c r="N551" s="51">
        <v>0</v>
      </c>
      <c r="O551" s="51">
        <v>0</v>
      </c>
      <c r="P551" s="51">
        <v>0</v>
      </c>
      <c r="Q551" s="51">
        <v>0</v>
      </c>
      <c r="R551" s="51">
        <v>0</v>
      </c>
      <c r="S551" s="51">
        <v>0</v>
      </c>
      <c r="T551" s="51">
        <v>0</v>
      </c>
      <c r="U551" s="51">
        <v>0</v>
      </c>
      <c r="V551" s="51">
        <v>0</v>
      </c>
      <c r="W551" s="51">
        <v>0</v>
      </c>
      <c r="X551" s="51">
        <v>0</v>
      </c>
      <c r="Y551" s="51">
        <v>0</v>
      </c>
      <c r="Z551" s="51">
        <v>0</v>
      </c>
      <c r="AA551" s="51">
        <v>0</v>
      </c>
      <c r="AB551" s="51">
        <v>0</v>
      </c>
      <c r="AC551" s="51">
        <v>0</v>
      </c>
      <c r="AD551" s="51">
        <v>0</v>
      </c>
      <c r="AE551" s="51">
        <v>0</v>
      </c>
      <c r="AF551" s="51">
        <v>0</v>
      </c>
      <c r="AG551" s="51">
        <v>0</v>
      </c>
      <c r="AH551" s="51">
        <v>0</v>
      </c>
      <c r="AI551" s="51">
        <v>0</v>
      </c>
      <c r="AJ551" s="51">
        <v>0</v>
      </c>
      <c r="AK551" s="51">
        <v>0</v>
      </c>
      <c r="AL551" s="51">
        <v>0</v>
      </c>
      <c r="AM551" s="51">
        <v>0</v>
      </c>
      <c r="AN551" s="51">
        <v>0</v>
      </c>
      <c r="AO551" s="51">
        <v>0</v>
      </c>
      <c r="AP551" s="51">
        <v>0</v>
      </c>
      <c r="AQ551" s="51">
        <v>0</v>
      </c>
      <c r="AR551" s="51">
        <v>0</v>
      </c>
      <c r="AS551" s="51">
        <v>0</v>
      </c>
      <c r="AT551" s="51">
        <v>0</v>
      </c>
      <c r="AU551" s="51">
        <v>0</v>
      </c>
      <c r="AV551" s="51">
        <v>0</v>
      </c>
      <c r="AW551" s="51">
        <v>0</v>
      </c>
      <c r="AX551" s="51">
        <v>0</v>
      </c>
      <c r="AY551" s="51">
        <v>0</v>
      </c>
      <c r="AZ551" s="51">
        <v>0</v>
      </c>
      <c r="BA551" s="51">
        <v>0</v>
      </c>
      <c r="BB551" s="51">
        <v>0</v>
      </c>
      <c r="BC551" s="51">
        <v>0</v>
      </c>
      <c r="BD551" s="51">
        <v>0</v>
      </c>
      <c r="BE551" s="51">
        <v>-57034266</v>
      </c>
      <c r="BF551" s="51">
        <v>-57034266</v>
      </c>
      <c r="BG551" s="51">
        <v>-57034266</v>
      </c>
      <c r="BH551" s="51">
        <v>-57034266</v>
      </c>
      <c r="BI551" s="51">
        <v>-57034266</v>
      </c>
      <c r="BJ551" s="51">
        <v>-57034266</v>
      </c>
      <c r="BK551" s="51">
        <v>-57034266</v>
      </c>
      <c r="BL551" s="51">
        <v>-57034266</v>
      </c>
      <c r="BM551" s="51">
        <v>-57034266</v>
      </c>
      <c r="BN551" s="51">
        <v>-57034266</v>
      </c>
      <c r="BO551" s="51">
        <v>-57034266</v>
      </c>
      <c r="BP551" s="51">
        <v>-57034266</v>
      </c>
      <c r="BQ551" s="51">
        <v>-57034266</v>
      </c>
      <c r="BR551" s="51">
        <v>-57034266</v>
      </c>
      <c r="BS551" s="51">
        <v>-57034266</v>
      </c>
      <c r="BT551" s="51">
        <v>-57034266</v>
      </c>
      <c r="BU551" s="51">
        <v>-57034266</v>
      </c>
      <c r="BV551" s="51">
        <v>-57034266</v>
      </c>
      <c r="BW551" s="51">
        <v>-57034266</v>
      </c>
      <c r="BX551" s="51">
        <v>-57034266</v>
      </c>
      <c r="BY551" s="51">
        <v>-57034266</v>
      </c>
      <c r="BZ551" s="51">
        <v>-57034266</v>
      </c>
      <c r="CA551" s="51">
        <v>-57034266</v>
      </c>
      <c r="CB551" s="51">
        <v>-57034266</v>
      </c>
      <c r="CC551" s="51">
        <v>-57034266</v>
      </c>
      <c r="CD551" s="51">
        <v>-57034266</v>
      </c>
    </row>
    <row r="552" spans="1:82" hidden="1" x14ac:dyDescent="0.2">
      <c r="A552" s="50" t="s">
        <v>418</v>
      </c>
      <c r="B552" s="50" t="s">
        <v>144</v>
      </c>
      <c r="C552" s="50" t="s">
        <v>1077</v>
      </c>
      <c r="D552" s="50" t="s">
        <v>1078</v>
      </c>
      <c r="E552" s="51">
        <v>0</v>
      </c>
      <c r="F552" s="51">
        <v>0</v>
      </c>
      <c r="G552" s="51">
        <v>0</v>
      </c>
      <c r="H552" s="51">
        <v>0</v>
      </c>
      <c r="I552" s="51">
        <v>0</v>
      </c>
      <c r="J552" s="51">
        <v>93855.61</v>
      </c>
      <c r="K552" s="51">
        <v>93855.61</v>
      </c>
      <c r="L552" s="51">
        <v>93855.61</v>
      </c>
      <c r="M552" s="51">
        <v>97537.24</v>
      </c>
      <c r="N552" s="51">
        <v>97537.24</v>
      </c>
      <c r="O552" s="51">
        <v>97537.24</v>
      </c>
      <c r="P552" s="51">
        <v>29445.89</v>
      </c>
      <c r="Q552" s="51">
        <v>29445.89</v>
      </c>
      <c r="R552" s="51">
        <v>29445.89</v>
      </c>
      <c r="S552" s="51">
        <v>29445.89</v>
      </c>
      <c r="T552" s="51">
        <v>-109472.81000000001</v>
      </c>
      <c r="U552" s="51">
        <v>-109472.81</v>
      </c>
      <c r="V552" s="51">
        <v>-109472.81</v>
      </c>
      <c r="W552" s="51">
        <v>-372318.7</v>
      </c>
      <c r="X552" s="51">
        <v>-372318.7</v>
      </c>
      <c r="Y552" s="51">
        <v>-372318.7</v>
      </c>
      <c r="Z552" s="51">
        <v>-284566.40000000002</v>
      </c>
      <c r="AA552" s="51">
        <v>-284566.40000000002</v>
      </c>
      <c r="AB552" s="51">
        <v>-284566.40000000002</v>
      </c>
      <c r="AC552" s="51">
        <v>-164453.09000000003</v>
      </c>
      <c r="AD552" s="51">
        <v>-164453.09000000003</v>
      </c>
      <c r="AE552" s="51">
        <v>-164453.09</v>
      </c>
      <c r="AF552" s="51">
        <v>-164453.09</v>
      </c>
      <c r="AG552" s="51">
        <v>-1003266.38</v>
      </c>
      <c r="AH552" s="51">
        <v>-1003266.38</v>
      </c>
      <c r="AI552" s="51">
        <v>-1003266.38</v>
      </c>
      <c r="AJ552" s="51">
        <v>-1218241.6499999999</v>
      </c>
      <c r="AK552" s="51">
        <v>-1218241.6499999999</v>
      </c>
      <c r="AL552" s="51">
        <v>-1218241.6499999999</v>
      </c>
      <c r="AM552" s="51">
        <v>-873430.79999999993</v>
      </c>
      <c r="AN552" s="51">
        <v>-873430.8</v>
      </c>
      <c r="AO552" s="51">
        <v>-873430.8</v>
      </c>
      <c r="AP552" s="51">
        <v>-604366.63000000012</v>
      </c>
      <c r="AQ552" s="51">
        <v>-604366.63000000012</v>
      </c>
      <c r="AR552" s="51">
        <v>-604366.63</v>
      </c>
      <c r="AS552" s="51">
        <v>-604366.63</v>
      </c>
      <c r="AT552" s="51">
        <v>-340209.17</v>
      </c>
      <c r="AU552" s="51">
        <v>-340209.17</v>
      </c>
      <c r="AV552" s="51">
        <v>-340209.17</v>
      </c>
      <c r="AW552" s="51">
        <v>-143652.96999999997</v>
      </c>
      <c r="AX552" s="51">
        <v>-143652.97</v>
      </c>
      <c r="AY552" s="51">
        <v>-143652.97</v>
      </c>
      <c r="AZ552" s="51">
        <v>-112692.58</v>
      </c>
      <c r="BA552" s="51">
        <v>-112692.58</v>
      </c>
      <c r="BB552" s="51">
        <v>-112692.58</v>
      </c>
      <c r="BC552" s="51">
        <v>119871.3</v>
      </c>
      <c r="BD552" s="51">
        <v>119871.3</v>
      </c>
      <c r="BE552" s="51">
        <v>119871.3</v>
      </c>
      <c r="BF552" s="51">
        <v>119871.3</v>
      </c>
      <c r="BG552" s="51">
        <v>119871.3</v>
      </c>
      <c r="BH552" s="51">
        <v>119871.3</v>
      </c>
      <c r="BI552" s="51">
        <v>119871.3</v>
      </c>
      <c r="BJ552" s="51">
        <v>119871.3</v>
      </c>
      <c r="BK552" s="51">
        <v>119871.3</v>
      </c>
      <c r="BL552" s="51">
        <v>119871.3</v>
      </c>
      <c r="BM552" s="51">
        <v>119871.3</v>
      </c>
      <c r="BN552" s="51">
        <v>119871.3</v>
      </c>
      <c r="BO552" s="51">
        <v>119871.3</v>
      </c>
      <c r="BP552" s="51">
        <v>119871.3</v>
      </c>
      <c r="BQ552" s="51">
        <v>119871.3</v>
      </c>
      <c r="BR552" s="51">
        <v>119871.3</v>
      </c>
      <c r="BS552" s="51">
        <v>119871.3</v>
      </c>
      <c r="BT552" s="51">
        <v>119871.3</v>
      </c>
      <c r="BU552" s="51">
        <v>119871.3</v>
      </c>
      <c r="BV552" s="51">
        <v>119871.3</v>
      </c>
      <c r="BW552" s="51">
        <v>119871.3</v>
      </c>
      <c r="BX552" s="51">
        <v>119871.3</v>
      </c>
      <c r="BY552" s="51">
        <v>119871.3</v>
      </c>
      <c r="BZ552" s="51">
        <v>119871.3</v>
      </c>
      <c r="CA552" s="51">
        <v>119871.3</v>
      </c>
      <c r="CB552" s="51">
        <v>119871.3</v>
      </c>
      <c r="CC552" s="51">
        <v>119871.3</v>
      </c>
      <c r="CD552" s="51">
        <v>119871.3</v>
      </c>
    </row>
    <row r="553" spans="1:82" hidden="1" x14ac:dyDescent="0.2">
      <c r="A553" s="50" t="s">
        <v>418</v>
      </c>
      <c r="B553" s="50" t="s">
        <v>144</v>
      </c>
      <c r="C553" s="50" t="s">
        <v>1079</v>
      </c>
      <c r="D553" s="50" t="s">
        <v>1080</v>
      </c>
      <c r="E553" s="51">
        <v>-10111099854</v>
      </c>
      <c r="F553" s="51">
        <v>-11111099854</v>
      </c>
      <c r="G553" s="51">
        <v>-11111099854</v>
      </c>
      <c r="H553" s="51">
        <v>-11111099854</v>
      </c>
      <c r="I553" s="51">
        <v>-11611099854</v>
      </c>
      <c r="J553" s="51">
        <v>-11601535506</v>
      </c>
      <c r="K553" s="51">
        <v>-11601535506</v>
      </c>
      <c r="L553" s="51">
        <v>-11601535506</v>
      </c>
      <c r="M553" s="51">
        <v>-11601535506</v>
      </c>
      <c r="N553" s="51">
        <v>-11601535506</v>
      </c>
      <c r="O553" s="51">
        <v>-11601535506</v>
      </c>
      <c r="P553" s="51">
        <v>-11646971157</v>
      </c>
      <c r="Q553" s="51">
        <v>-11646971157</v>
      </c>
      <c r="R553" s="51">
        <v>-11955926157</v>
      </c>
      <c r="S553" s="51">
        <v>-12555926157</v>
      </c>
      <c r="T553" s="51">
        <v>-12555926157</v>
      </c>
      <c r="U553" s="51">
        <v>-12547291157</v>
      </c>
      <c r="V553" s="51">
        <v>-12547291157</v>
      </c>
      <c r="W553" s="51">
        <v>-12591933452</v>
      </c>
      <c r="X553" s="51">
        <v>-12591933452</v>
      </c>
      <c r="Y553" s="51">
        <v>-12591933452</v>
      </c>
      <c r="Z553" s="51">
        <v>-13391933452</v>
      </c>
      <c r="AA553" s="51">
        <v>-13436933010.969999</v>
      </c>
      <c r="AB553" s="51">
        <v>-13436933010.969999</v>
      </c>
      <c r="AC553" s="51">
        <v>-13475390747</v>
      </c>
      <c r="AD553" s="51">
        <v>-13475390747</v>
      </c>
      <c r="AE553" s="51">
        <v>-13475390747</v>
      </c>
      <c r="AF553" s="51">
        <v>-13490210747</v>
      </c>
      <c r="AG553" s="51">
        <v>-14584025747</v>
      </c>
      <c r="AH553" s="51">
        <v>-14584025747</v>
      </c>
      <c r="AI553" s="51">
        <v>-14584025747</v>
      </c>
      <c r="AJ553" s="51">
        <v>-14568840747</v>
      </c>
      <c r="AK553" s="51">
        <v>-14626428966</v>
      </c>
      <c r="AL553" s="51">
        <v>-14632613966</v>
      </c>
      <c r="AM553" s="51">
        <v>-14632613966</v>
      </c>
      <c r="AN553" s="51">
        <v>-14632613966</v>
      </c>
      <c r="AO553" s="51">
        <v>-14632613966</v>
      </c>
      <c r="AP553" s="51">
        <v>-14497226000</v>
      </c>
      <c r="AQ553" s="51">
        <v>-14497226000</v>
      </c>
      <c r="AR553" s="51">
        <v>-14497226000</v>
      </c>
      <c r="AS553" s="51">
        <v>-14497226000</v>
      </c>
      <c r="AT553" s="51">
        <v>-14497226000</v>
      </c>
      <c r="AU553" s="51">
        <v>-14497226000</v>
      </c>
      <c r="AV553" s="51">
        <v>-14497226000</v>
      </c>
      <c r="AW553" s="51">
        <v>-14497226000</v>
      </c>
      <c r="AX553" s="51">
        <v>-14360596000</v>
      </c>
      <c r="AY553" s="51">
        <v>-14360596000</v>
      </c>
      <c r="AZ553" s="51">
        <v>-14360596000</v>
      </c>
      <c r="BA553" s="51">
        <v>-14360596000</v>
      </c>
      <c r="BB553" s="51">
        <v>-15560596000</v>
      </c>
      <c r="BC553" s="51">
        <v>-15560596000</v>
      </c>
      <c r="BD553" s="51">
        <v>-15560596000</v>
      </c>
      <c r="BE553" s="51">
        <v>-18060596000</v>
      </c>
      <c r="BF553" s="51">
        <v>-18060596000</v>
      </c>
      <c r="BG553" s="51">
        <v>-18060596000</v>
      </c>
      <c r="BH553" s="51">
        <v>-18060596000</v>
      </c>
      <c r="BI553" s="51">
        <v>-17960596000</v>
      </c>
      <c r="BJ553" s="51">
        <v>-17960596000</v>
      </c>
      <c r="BK553" s="51">
        <v>-17823966000</v>
      </c>
      <c r="BL553" s="51">
        <v>-15823966000</v>
      </c>
      <c r="BM553" s="51">
        <v>-15523966000</v>
      </c>
      <c r="BN553" s="51">
        <v>-15523966000</v>
      </c>
      <c r="BO553" s="51">
        <v>-15523966000</v>
      </c>
      <c r="BP553" s="51">
        <v>-15523966000</v>
      </c>
      <c r="BQ553" s="51">
        <v>-15523966000</v>
      </c>
      <c r="BR553" s="51">
        <v>-17523966000</v>
      </c>
      <c r="BS553" s="51">
        <v>-17508966000</v>
      </c>
      <c r="BT553" s="51">
        <v>-17508966000</v>
      </c>
      <c r="BU553" s="51">
        <v>-17508966000</v>
      </c>
      <c r="BV553" s="51">
        <v>-17508966000</v>
      </c>
      <c r="BW553" s="51">
        <v>-18976416000</v>
      </c>
      <c r="BX553" s="51">
        <v>-18976416000</v>
      </c>
      <c r="BY553" s="51">
        <v>-18976416000</v>
      </c>
      <c r="BZ553" s="51">
        <v>-18976416000</v>
      </c>
      <c r="CA553" s="51">
        <v>-18976416000</v>
      </c>
      <c r="CB553" s="51">
        <v>-18976416000</v>
      </c>
      <c r="CC553" s="51">
        <v>-18976416000</v>
      </c>
      <c r="CD553" s="51">
        <v>-18976416000</v>
      </c>
    </row>
    <row r="554" spans="1:82" hidden="1" x14ac:dyDescent="0.2">
      <c r="A554" s="50" t="s">
        <v>418</v>
      </c>
      <c r="B554" s="50" t="s">
        <v>144</v>
      </c>
      <c r="C554" s="50" t="s">
        <v>1081</v>
      </c>
      <c r="D554" s="50" t="s">
        <v>1082</v>
      </c>
      <c r="E554" s="51">
        <v>19128697</v>
      </c>
      <c r="F554" s="51">
        <v>19128697</v>
      </c>
      <c r="G554" s="51">
        <v>19128697</v>
      </c>
      <c r="H554" s="51">
        <v>19128697</v>
      </c>
      <c r="I554" s="51">
        <v>19128697</v>
      </c>
      <c r="J554" s="51">
        <v>19922054</v>
      </c>
      <c r="K554" s="51">
        <v>19922054</v>
      </c>
      <c r="L554" s="51">
        <v>19922054</v>
      </c>
      <c r="M554" s="51">
        <v>19922054</v>
      </c>
      <c r="N554" s="51">
        <v>19922054</v>
      </c>
      <c r="O554" s="51">
        <v>19922054</v>
      </c>
      <c r="P554" s="51">
        <v>20715410</v>
      </c>
      <c r="Q554" s="51">
        <v>20715410</v>
      </c>
      <c r="R554" s="51">
        <v>20715410</v>
      </c>
      <c r="S554" s="51">
        <v>20715410</v>
      </c>
      <c r="T554" s="51">
        <v>20715410</v>
      </c>
      <c r="U554" s="51">
        <v>20715410</v>
      </c>
      <c r="V554" s="51">
        <v>20715410</v>
      </c>
      <c r="W554" s="51">
        <v>192954486</v>
      </c>
      <c r="X554" s="51">
        <v>192954486</v>
      </c>
      <c r="Y554" s="51">
        <v>192954486</v>
      </c>
      <c r="Z554" s="51">
        <v>192954486</v>
      </c>
      <c r="AA554" s="51">
        <v>192954486</v>
      </c>
      <c r="AB554" s="51">
        <v>192954486</v>
      </c>
      <c r="AC554" s="51">
        <v>190194747</v>
      </c>
      <c r="AD554" s="51">
        <v>190194747</v>
      </c>
      <c r="AE554" s="51">
        <v>190194747</v>
      </c>
      <c r="AF554" s="51">
        <v>205014747</v>
      </c>
      <c r="AG554" s="51">
        <v>190194747</v>
      </c>
      <c r="AH554" s="51">
        <v>190194747</v>
      </c>
      <c r="AI554" s="51">
        <v>190194747</v>
      </c>
      <c r="AJ554" s="51">
        <v>190194747</v>
      </c>
      <c r="AK554" s="51">
        <v>72782966</v>
      </c>
      <c r="AL554" s="51">
        <v>78967966</v>
      </c>
      <c r="AM554" s="51">
        <v>378967966</v>
      </c>
      <c r="AN554" s="51">
        <v>378967966</v>
      </c>
      <c r="AO554" s="51">
        <v>378967966</v>
      </c>
      <c r="AP554" s="51">
        <v>354385000</v>
      </c>
      <c r="AQ554" s="51">
        <v>354385000</v>
      </c>
      <c r="AR554" s="51">
        <v>354385000</v>
      </c>
      <c r="AS554" s="51">
        <v>354385000</v>
      </c>
      <c r="AT554" s="51">
        <v>354385000</v>
      </c>
      <c r="AU554" s="51">
        <v>354385000</v>
      </c>
      <c r="AV554" s="51">
        <v>400000000</v>
      </c>
      <c r="AW554" s="51">
        <v>400000000</v>
      </c>
      <c r="AX554" s="51">
        <v>536630000</v>
      </c>
      <c r="AY554" s="51">
        <v>536630000</v>
      </c>
      <c r="AZ554" s="51">
        <v>536630000</v>
      </c>
      <c r="BA554" s="51">
        <v>536630000</v>
      </c>
      <c r="BB554" s="51">
        <v>536630000</v>
      </c>
      <c r="BC554" s="51">
        <v>536630000</v>
      </c>
      <c r="BD554" s="51">
        <v>536630000</v>
      </c>
      <c r="BE554" s="51">
        <v>536630000</v>
      </c>
      <c r="BF554" s="51">
        <v>551630000</v>
      </c>
      <c r="BG554" s="51">
        <v>551630000</v>
      </c>
      <c r="BH554" s="51">
        <v>551630000</v>
      </c>
      <c r="BI554" s="51">
        <v>1451630000</v>
      </c>
      <c r="BJ554" s="51">
        <v>1984180000</v>
      </c>
      <c r="BK554" s="51">
        <v>1847550000</v>
      </c>
      <c r="BL554" s="51">
        <v>1847550000</v>
      </c>
      <c r="BM554" s="51">
        <v>1547550000</v>
      </c>
      <c r="BN554" s="51">
        <v>1547550000</v>
      </c>
      <c r="BO554" s="51">
        <v>1547550000</v>
      </c>
      <c r="BP554" s="51">
        <v>1547550000</v>
      </c>
      <c r="BQ554" s="51">
        <v>1547550000</v>
      </c>
      <c r="BR554" s="51">
        <v>1547550000</v>
      </c>
      <c r="BS554" s="51">
        <v>1532550000</v>
      </c>
      <c r="BT554" s="51">
        <v>1532550000</v>
      </c>
      <c r="BU554" s="51">
        <v>1532550000</v>
      </c>
      <c r="BV554" s="51">
        <v>1611335000</v>
      </c>
      <c r="BW554" s="51">
        <v>1578785000</v>
      </c>
      <c r="BX554" s="51">
        <v>1578785000</v>
      </c>
      <c r="BY554" s="51">
        <v>1578785000</v>
      </c>
      <c r="BZ554" s="51">
        <v>1645735000</v>
      </c>
      <c r="CA554" s="51">
        <v>1645735000</v>
      </c>
      <c r="CB554" s="51">
        <v>1645735000</v>
      </c>
      <c r="CC554" s="51">
        <v>1645735000</v>
      </c>
      <c r="CD554" s="51">
        <v>1645735000</v>
      </c>
    </row>
    <row r="555" spans="1:82" hidden="1" x14ac:dyDescent="0.2">
      <c r="A555" s="50" t="s">
        <v>418</v>
      </c>
      <c r="B555" s="50" t="s">
        <v>144</v>
      </c>
      <c r="C555" s="50" t="s">
        <v>1083</v>
      </c>
      <c r="D555" s="50" t="s">
        <v>1084</v>
      </c>
      <c r="E555" s="51">
        <v>-144230553</v>
      </c>
      <c r="F555" s="51">
        <v>-144230553</v>
      </c>
      <c r="G555" s="51">
        <v>-107698753</v>
      </c>
      <c r="H555" s="51">
        <v>-107698753</v>
      </c>
      <c r="I555" s="51">
        <v>-107698753</v>
      </c>
      <c r="J555" s="51">
        <v>-107698753</v>
      </c>
      <c r="K555" s="51">
        <v>-107698753</v>
      </c>
      <c r="L555" s="51">
        <v>-74178014</v>
      </c>
      <c r="M555" s="51">
        <v>-74178014</v>
      </c>
      <c r="N555" s="51">
        <v>-74178014</v>
      </c>
      <c r="O555" s="51">
        <v>-74178014</v>
      </c>
      <c r="P555" s="51">
        <v>-74178014</v>
      </c>
      <c r="Q555" s="51">
        <v>-74178014</v>
      </c>
      <c r="R555" s="51">
        <v>-74178014</v>
      </c>
      <c r="S555" s="51">
        <v>0</v>
      </c>
      <c r="T555" s="51">
        <v>0</v>
      </c>
      <c r="U555" s="51">
        <v>0</v>
      </c>
      <c r="V555" s="51">
        <v>-35554081</v>
      </c>
      <c r="W555" s="51">
        <v>-35554081</v>
      </c>
      <c r="X555" s="51">
        <v>-35554081</v>
      </c>
      <c r="Y555" s="51">
        <v>0</v>
      </c>
      <c r="Z555" s="51">
        <v>0</v>
      </c>
      <c r="AA555" s="51">
        <v>0</v>
      </c>
      <c r="AB555" s="51">
        <v>0</v>
      </c>
      <c r="AC555" s="51">
        <v>0</v>
      </c>
      <c r="AD555" s="51">
        <v>0</v>
      </c>
      <c r="AE555" s="51">
        <v>0</v>
      </c>
      <c r="AF555" s="51">
        <v>0</v>
      </c>
      <c r="AG555" s="51">
        <v>0</v>
      </c>
      <c r="AH555" s="51">
        <v>0</v>
      </c>
      <c r="AI555" s="51">
        <v>0</v>
      </c>
      <c r="AJ555" s="51">
        <v>0</v>
      </c>
      <c r="AK555" s="51">
        <v>0</v>
      </c>
      <c r="AL555" s="51">
        <v>0</v>
      </c>
      <c r="AM555" s="51">
        <v>0</v>
      </c>
      <c r="AN555" s="51">
        <v>0</v>
      </c>
      <c r="AO555" s="51">
        <v>0</v>
      </c>
      <c r="AP555" s="51">
        <v>0</v>
      </c>
      <c r="AQ555" s="51">
        <v>0</v>
      </c>
      <c r="AR555" s="51">
        <v>0</v>
      </c>
      <c r="AS555" s="51">
        <v>0</v>
      </c>
      <c r="AT555" s="51">
        <v>0</v>
      </c>
      <c r="AU555" s="51">
        <v>0</v>
      </c>
      <c r="AV555" s="51">
        <v>0</v>
      </c>
      <c r="AW555" s="51">
        <v>0</v>
      </c>
      <c r="AX555" s="51">
        <v>0</v>
      </c>
      <c r="AY555" s="51">
        <v>0</v>
      </c>
      <c r="AZ555" s="51">
        <v>0</v>
      </c>
      <c r="BA555" s="51">
        <v>0</v>
      </c>
      <c r="BB555" s="51">
        <v>0</v>
      </c>
      <c r="BC555" s="51">
        <v>0</v>
      </c>
      <c r="BD555" s="51">
        <v>0</v>
      </c>
      <c r="BE555" s="51">
        <v>0</v>
      </c>
      <c r="BF555" s="51">
        <v>0</v>
      </c>
      <c r="BG555" s="51">
        <v>0</v>
      </c>
      <c r="BH555" s="51">
        <v>0</v>
      </c>
      <c r="BI555" s="51">
        <v>0</v>
      </c>
      <c r="BJ555" s="51">
        <v>0</v>
      </c>
      <c r="BK555" s="51">
        <v>0</v>
      </c>
      <c r="BL555" s="51">
        <v>0</v>
      </c>
      <c r="BM555" s="51">
        <v>0</v>
      </c>
      <c r="BN555" s="51">
        <v>0</v>
      </c>
      <c r="BO555" s="51">
        <v>0</v>
      </c>
      <c r="BP555" s="51">
        <v>0</v>
      </c>
      <c r="BQ555" s="51">
        <v>0</v>
      </c>
      <c r="BR555" s="51">
        <v>0</v>
      </c>
      <c r="BS555" s="51">
        <v>0</v>
      </c>
      <c r="BT555" s="51">
        <v>0</v>
      </c>
      <c r="BU555" s="51">
        <v>0</v>
      </c>
      <c r="BV555" s="51">
        <v>0</v>
      </c>
      <c r="BW555" s="51">
        <v>0</v>
      </c>
      <c r="BX555" s="51">
        <v>0</v>
      </c>
      <c r="BY555" s="51">
        <v>0</v>
      </c>
      <c r="BZ555" s="51">
        <v>0</v>
      </c>
      <c r="CA555" s="51">
        <v>0</v>
      </c>
      <c r="CB555" s="51">
        <v>0</v>
      </c>
      <c r="CC555" s="51">
        <v>0</v>
      </c>
      <c r="CD555" s="51">
        <v>0</v>
      </c>
    </row>
    <row r="556" spans="1:82" hidden="1" x14ac:dyDescent="0.2">
      <c r="A556" s="50" t="s">
        <v>418</v>
      </c>
      <c r="B556" s="50" t="s">
        <v>144</v>
      </c>
      <c r="C556" s="50" t="s">
        <v>1085</v>
      </c>
      <c r="D556" s="50" t="s">
        <v>1086</v>
      </c>
      <c r="E556" s="51">
        <v>70052539</v>
      </c>
      <c r="F556" s="51">
        <v>72144672</v>
      </c>
      <c r="G556" s="51">
        <v>72144672</v>
      </c>
      <c r="H556" s="51">
        <v>72144672</v>
      </c>
      <c r="I556" s="51">
        <v>72144672</v>
      </c>
      <c r="J556" s="51">
        <v>72144672</v>
      </c>
      <c r="K556" s="51">
        <v>72144672</v>
      </c>
      <c r="L556" s="51">
        <v>74178014</v>
      </c>
      <c r="M556" s="51">
        <v>74178014</v>
      </c>
      <c r="N556" s="51">
        <v>74178014</v>
      </c>
      <c r="O556" s="51">
        <v>74178014</v>
      </c>
      <c r="P556" s="51">
        <v>74178014</v>
      </c>
      <c r="Q556" s="51">
        <v>74178014</v>
      </c>
      <c r="R556" s="51">
        <v>74178014</v>
      </c>
      <c r="S556" s="51">
        <v>0</v>
      </c>
      <c r="T556" s="51">
        <v>0</v>
      </c>
      <c r="U556" s="51">
        <v>0</v>
      </c>
      <c r="V556" s="51">
        <v>35554081</v>
      </c>
      <c r="W556" s="51">
        <v>35554081</v>
      </c>
      <c r="X556" s="51">
        <v>35554081</v>
      </c>
      <c r="Y556" s="51">
        <v>0</v>
      </c>
      <c r="Z556" s="51">
        <v>0</v>
      </c>
      <c r="AA556" s="51">
        <v>0</v>
      </c>
      <c r="AB556" s="51">
        <v>0</v>
      </c>
      <c r="AC556" s="51">
        <v>0</v>
      </c>
      <c r="AD556" s="51">
        <v>0</v>
      </c>
      <c r="AE556" s="51">
        <v>0</v>
      </c>
      <c r="AF556" s="51">
        <v>0</v>
      </c>
      <c r="AG556" s="51">
        <v>0</v>
      </c>
      <c r="AH556" s="51">
        <v>0</v>
      </c>
      <c r="AI556" s="51">
        <v>0</v>
      </c>
      <c r="AJ556" s="51">
        <v>0</v>
      </c>
      <c r="AK556" s="51">
        <v>0</v>
      </c>
      <c r="AL556" s="51">
        <v>0</v>
      </c>
      <c r="AM556" s="51">
        <v>0</v>
      </c>
      <c r="AN556" s="51">
        <v>0</v>
      </c>
      <c r="AO556" s="51">
        <v>0</v>
      </c>
      <c r="AP556" s="51">
        <v>0</v>
      </c>
      <c r="AQ556" s="51">
        <v>0</v>
      </c>
      <c r="AR556" s="51">
        <v>0</v>
      </c>
      <c r="AS556" s="51">
        <v>0</v>
      </c>
      <c r="AT556" s="51">
        <v>0</v>
      </c>
      <c r="AU556" s="51">
        <v>0</v>
      </c>
      <c r="AV556" s="51">
        <v>0</v>
      </c>
      <c r="AW556" s="51">
        <v>0</v>
      </c>
      <c r="AX556" s="51">
        <v>0</v>
      </c>
      <c r="AY556" s="51">
        <v>0</v>
      </c>
      <c r="AZ556" s="51">
        <v>0</v>
      </c>
      <c r="BA556" s="51">
        <v>0</v>
      </c>
      <c r="BB556" s="51">
        <v>0</v>
      </c>
      <c r="BC556" s="51">
        <v>0</v>
      </c>
      <c r="BD556" s="51">
        <v>0</v>
      </c>
      <c r="BE556" s="51">
        <v>0</v>
      </c>
      <c r="BF556" s="51">
        <v>0</v>
      </c>
      <c r="BG556" s="51">
        <v>0</v>
      </c>
      <c r="BH556" s="51">
        <v>0</v>
      </c>
      <c r="BI556" s="51">
        <v>0</v>
      </c>
      <c r="BJ556" s="51">
        <v>0</v>
      </c>
      <c r="BK556" s="51">
        <v>0</v>
      </c>
      <c r="BL556" s="51">
        <v>0</v>
      </c>
      <c r="BM556" s="51">
        <v>0</v>
      </c>
      <c r="BN556" s="51">
        <v>0</v>
      </c>
      <c r="BO556" s="51">
        <v>0</v>
      </c>
      <c r="BP556" s="51">
        <v>0</v>
      </c>
      <c r="BQ556" s="51">
        <v>0</v>
      </c>
      <c r="BR556" s="51">
        <v>0</v>
      </c>
      <c r="BS556" s="51">
        <v>0</v>
      </c>
      <c r="BT556" s="51">
        <v>0</v>
      </c>
      <c r="BU556" s="51">
        <v>0</v>
      </c>
      <c r="BV556" s="51">
        <v>0</v>
      </c>
      <c r="BW556" s="51">
        <v>0</v>
      </c>
      <c r="BX556" s="51">
        <v>0</v>
      </c>
      <c r="BY556" s="51">
        <v>0</v>
      </c>
      <c r="BZ556" s="51">
        <v>0</v>
      </c>
      <c r="CA556" s="51">
        <v>0</v>
      </c>
      <c r="CB556" s="51">
        <v>0</v>
      </c>
      <c r="CC556" s="51">
        <v>0</v>
      </c>
      <c r="CD556" s="51">
        <v>0</v>
      </c>
    </row>
    <row r="557" spans="1:82" hidden="1" x14ac:dyDescent="0.2">
      <c r="A557" s="50" t="s">
        <v>418</v>
      </c>
      <c r="B557" s="50" t="s">
        <v>144</v>
      </c>
      <c r="C557" s="50" t="s">
        <v>387</v>
      </c>
      <c r="D557" s="50" t="s">
        <v>388</v>
      </c>
      <c r="E557" s="51">
        <v>0</v>
      </c>
      <c r="F557" s="51">
        <v>0</v>
      </c>
      <c r="G557" s="51">
        <v>0</v>
      </c>
      <c r="H557" s="51">
        <v>0</v>
      </c>
      <c r="I557" s="51">
        <v>0</v>
      </c>
      <c r="J557" s="51">
        <v>0</v>
      </c>
      <c r="K557" s="51">
        <v>0</v>
      </c>
      <c r="L557" s="51">
        <v>0</v>
      </c>
      <c r="M557" s="51">
        <v>0</v>
      </c>
      <c r="N557" s="51">
        <v>0</v>
      </c>
      <c r="O557" s="51">
        <v>0</v>
      </c>
      <c r="P557" s="51">
        <v>0</v>
      </c>
      <c r="Q557" s="51">
        <v>0</v>
      </c>
      <c r="R557" s="51">
        <v>0</v>
      </c>
      <c r="S557" s="51">
        <v>0.01</v>
      </c>
      <c r="T557" s="51">
        <v>0.01</v>
      </c>
      <c r="U557" s="51">
        <v>0.01</v>
      </c>
      <c r="V557" s="51">
        <v>0.01</v>
      </c>
      <c r="W557" s="51">
        <v>0.01</v>
      </c>
      <c r="X557" s="51">
        <v>0.01</v>
      </c>
      <c r="Y557" s="51">
        <v>0.01</v>
      </c>
      <c r="Z557" s="51">
        <v>0.01</v>
      </c>
      <c r="AA557" s="51">
        <v>0.01</v>
      </c>
      <c r="AB557" s="51">
        <v>0.01</v>
      </c>
      <c r="AC557" s="51">
        <v>0.01</v>
      </c>
      <c r="AD557" s="51">
        <v>0.01</v>
      </c>
      <c r="AE557" s="51">
        <v>9.9999999999999995E-7</v>
      </c>
      <c r="AF557" s="51">
        <v>9.9999999999999995E-7</v>
      </c>
      <c r="AG557" s="51">
        <v>9.9999999999999995E-7</v>
      </c>
      <c r="AH557" s="51">
        <v>9.9999999999999995E-7</v>
      </c>
      <c r="AI557" s="51">
        <v>9.9999999999999995E-7</v>
      </c>
      <c r="AJ557" s="51">
        <v>0.01</v>
      </c>
      <c r="AK557" s="51">
        <v>0.01</v>
      </c>
      <c r="AL557" s="51">
        <v>0.01</v>
      </c>
      <c r="AM557" s="51">
        <v>0.01</v>
      </c>
      <c r="AN557" s="51">
        <v>0.01</v>
      </c>
      <c r="AO557" s="51">
        <v>0.01</v>
      </c>
      <c r="AP557" s="51">
        <v>0.01</v>
      </c>
      <c r="AQ557" s="51">
        <v>0.01</v>
      </c>
      <c r="AR557" s="51">
        <v>0.01</v>
      </c>
      <c r="AS557" s="51">
        <v>0.01</v>
      </c>
      <c r="AT557" s="51">
        <v>0.01</v>
      </c>
      <c r="AU557" s="51">
        <v>0.01</v>
      </c>
      <c r="AV557" s="51">
        <v>0.01</v>
      </c>
      <c r="AW557" s="51">
        <v>0.01</v>
      </c>
      <c r="AX557" s="51">
        <v>0.01</v>
      </c>
      <c r="AY557" s="51">
        <v>0.01</v>
      </c>
      <c r="AZ557" s="51">
        <v>0.01</v>
      </c>
      <c r="BA557" s="51">
        <v>0.01</v>
      </c>
      <c r="BB557" s="51">
        <v>0.01</v>
      </c>
      <c r="BC557" s="51">
        <v>0.01</v>
      </c>
      <c r="BD557" s="51">
        <v>0.01</v>
      </c>
      <c r="BE557" s="51">
        <v>0.01</v>
      </c>
      <c r="BF557" s="51">
        <v>0.01</v>
      </c>
      <c r="BG557" s="51">
        <v>0.01</v>
      </c>
      <c r="BH557" s="51">
        <v>0.01</v>
      </c>
      <c r="BI557" s="51">
        <v>0.01</v>
      </c>
      <c r="BJ557" s="51">
        <v>0.01</v>
      </c>
      <c r="BK557" s="51">
        <v>0.01</v>
      </c>
      <c r="BL557" s="51">
        <v>0.01</v>
      </c>
      <c r="BM557" s="51">
        <v>0.01</v>
      </c>
      <c r="BN557" s="51">
        <v>0.01</v>
      </c>
      <c r="BO557" s="51">
        <v>0.01</v>
      </c>
      <c r="BP557" s="51">
        <v>0.01</v>
      </c>
      <c r="BQ557" s="51">
        <v>0.01</v>
      </c>
      <c r="BR557" s="51">
        <v>0.01</v>
      </c>
      <c r="BS557" s="51">
        <v>0.01</v>
      </c>
      <c r="BT557" s="51">
        <v>0.01</v>
      </c>
      <c r="BU557" s="51">
        <v>0.01</v>
      </c>
      <c r="BV557" s="51">
        <v>0.01</v>
      </c>
      <c r="BW557" s="51">
        <v>0.01</v>
      </c>
      <c r="BX557" s="51">
        <v>0.01</v>
      </c>
      <c r="BY557" s="51">
        <v>0.01</v>
      </c>
      <c r="BZ557" s="51">
        <v>0.01</v>
      </c>
      <c r="CA557" s="51">
        <v>0.01</v>
      </c>
      <c r="CB557" s="51">
        <v>0.01</v>
      </c>
      <c r="CC557" s="51">
        <v>0.01</v>
      </c>
      <c r="CD557" s="51">
        <v>0.01</v>
      </c>
    </row>
    <row r="558" spans="1:82" hidden="1" x14ac:dyDescent="0.2">
      <c r="A558" s="50" t="s">
        <v>418</v>
      </c>
      <c r="B558" s="50" t="s">
        <v>144</v>
      </c>
      <c r="C558" s="50" t="s">
        <v>1087</v>
      </c>
      <c r="D558" s="50" t="s">
        <v>1088</v>
      </c>
      <c r="E558" s="51">
        <v>-1500000000</v>
      </c>
      <c r="F558" s="51">
        <v>-750000000</v>
      </c>
      <c r="G558" s="51">
        <v>-750000000</v>
      </c>
      <c r="H558" s="51">
        <v>-750000000</v>
      </c>
      <c r="I558" s="51">
        <v>-750000000</v>
      </c>
      <c r="J558" s="51">
        <v>-844121000</v>
      </c>
      <c r="K558" s="51">
        <v>-844121000</v>
      </c>
      <c r="L558" s="51">
        <v>-94121000</v>
      </c>
      <c r="M558" s="51">
        <v>-94121000</v>
      </c>
      <c r="N558" s="51">
        <v>-94121000</v>
      </c>
      <c r="O558" s="51">
        <v>-193451000</v>
      </c>
      <c r="P558" s="51">
        <v>-1492406000</v>
      </c>
      <c r="Q558" s="51">
        <v>-1492406000</v>
      </c>
      <c r="R558" s="51">
        <v>-1208451000</v>
      </c>
      <c r="S558" s="51">
        <v>-1208451000</v>
      </c>
      <c r="T558" s="51">
        <v>-1301171000</v>
      </c>
      <c r="U558" s="51">
        <v>-1156171000</v>
      </c>
      <c r="V558" s="51">
        <v>-2156171000</v>
      </c>
      <c r="W558" s="51">
        <v>-2226171000</v>
      </c>
      <c r="X558" s="51">
        <v>-2226171000</v>
      </c>
      <c r="Y558" s="51">
        <v>-2226171000</v>
      </c>
      <c r="Z558" s="51">
        <v>-2526171000</v>
      </c>
      <c r="AA558" s="51">
        <v>-2526171000</v>
      </c>
      <c r="AB558" s="51">
        <v>-2526171000</v>
      </c>
      <c r="AC558" s="51">
        <v>-2526171000</v>
      </c>
      <c r="AD558" s="51">
        <v>-2526171000</v>
      </c>
      <c r="AE558" s="51">
        <v>-2526171000</v>
      </c>
      <c r="AF558" s="51">
        <v>-2526171000</v>
      </c>
      <c r="AG558" s="51">
        <v>-2700828000</v>
      </c>
      <c r="AH558" s="51">
        <v>-2700828000</v>
      </c>
      <c r="AI558" s="51">
        <v>-1700828000</v>
      </c>
      <c r="AJ558" s="51">
        <v>-1700828000</v>
      </c>
      <c r="AK558" s="51">
        <v>-2775828000</v>
      </c>
      <c r="AL558" s="51">
        <v>-2920934000</v>
      </c>
      <c r="AM558" s="51">
        <v>-2920934000</v>
      </c>
      <c r="AN558" s="51">
        <v>-2920934000</v>
      </c>
      <c r="AO558" s="51">
        <v>-2920934000</v>
      </c>
      <c r="AP558" s="51">
        <v>-2920934000</v>
      </c>
      <c r="AQ558" s="51">
        <v>-2920934000</v>
      </c>
      <c r="AR558" s="51">
        <v>-2920934000</v>
      </c>
      <c r="AS558" s="51">
        <v>-2920934000</v>
      </c>
      <c r="AT558" s="51">
        <v>-3105377000</v>
      </c>
      <c r="AU558" s="51">
        <v>-3105377000</v>
      </c>
      <c r="AV558" s="51">
        <v>-4105377000</v>
      </c>
      <c r="AW558" s="51">
        <v>-4247469000</v>
      </c>
      <c r="AX558" s="51">
        <v>-4384099000</v>
      </c>
      <c r="AY558" s="51">
        <v>-3134099000</v>
      </c>
      <c r="AZ558" s="51">
        <v>-3134099000</v>
      </c>
      <c r="BA558" s="51">
        <v>-3134099000</v>
      </c>
      <c r="BB558" s="51">
        <v>-3134099000</v>
      </c>
      <c r="BC558" s="51">
        <v>-3134099000</v>
      </c>
      <c r="BD558" s="51">
        <v>-3134099000</v>
      </c>
      <c r="BE558" s="51">
        <v>-3134099000</v>
      </c>
      <c r="BF558" s="51">
        <v>-3134099000</v>
      </c>
      <c r="BG558" s="51">
        <v>-3134099000</v>
      </c>
      <c r="BH558" s="51">
        <v>-3134099000</v>
      </c>
      <c r="BI558" s="51">
        <v>-3134099000</v>
      </c>
      <c r="BJ558" s="51">
        <v>-3134099000</v>
      </c>
      <c r="BK558" s="51">
        <v>-3134099000</v>
      </c>
      <c r="BL558" s="51">
        <v>-3134099000</v>
      </c>
      <c r="BM558" s="51">
        <v>-3134099000</v>
      </c>
      <c r="BN558" s="51">
        <v>-3134099000</v>
      </c>
      <c r="BO558" s="51">
        <v>-3134099000</v>
      </c>
      <c r="BP558" s="51">
        <v>-3134099000</v>
      </c>
      <c r="BQ558" s="51">
        <v>-3134099000</v>
      </c>
      <c r="BR558" s="51">
        <v>-3134099000</v>
      </c>
      <c r="BS558" s="51">
        <v>-3134099000</v>
      </c>
      <c r="BT558" s="51">
        <v>-3134099000</v>
      </c>
      <c r="BU558" s="51">
        <v>-3134099000</v>
      </c>
      <c r="BV558" s="51">
        <v>-3134099000</v>
      </c>
      <c r="BW558" s="51">
        <v>-3134099000</v>
      </c>
      <c r="BX558" s="51">
        <v>-3134099000</v>
      </c>
      <c r="BY558" s="51">
        <v>-3134099000</v>
      </c>
      <c r="BZ558" s="51">
        <v>-3134099000</v>
      </c>
      <c r="CA558" s="51">
        <v>-3134099000</v>
      </c>
      <c r="CB558" s="51">
        <v>-3134099000</v>
      </c>
      <c r="CC558" s="51">
        <v>-3134099000</v>
      </c>
      <c r="CD558" s="51">
        <v>-3134099000</v>
      </c>
    </row>
    <row r="559" spans="1:82" hidden="1" x14ac:dyDescent="0.2">
      <c r="A559" s="50" t="s">
        <v>418</v>
      </c>
      <c r="B559" s="50" t="s">
        <v>144</v>
      </c>
      <c r="C559" s="50" t="s">
        <v>1089</v>
      </c>
      <c r="D559" s="50" t="s">
        <v>1090</v>
      </c>
      <c r="E559" s="51">
        <v>-49416144.799999997</v>
      </c>
      <c r="F559" s="51">
        <v>-49416144.799999997</v>
      </c>
      <c r="G559" s="51">
        <v>-49416144.799999997</v>
      </c>
      <c r="H559" s="51">
        <v>-49416144.799999997</v>
      </c>
      <c r="I559" s="51">
        <v>-49416144.799999997</v>
      </c>
      <c r="J559" s="51">
        <v>-49416144.799999997</v>
      </c>
      <c r="K559" s="51">
        <v>-49416144.799999997</v>
      </c>
      <c r="L559" s="51">
        <v>-49416144.799999997</v>
      </c>
      <c r="M559" s="51">
        <v>-49416144.799999997</v>
      </c>
      <c r="N559" s="51">
        <v>-47901144.799999997</v>
      </c>
      <c r="O559" s="51">
        <v>-47901144.799999997</v>
      </c>
      <c r="P559" s="51">
        <v>-47901144.799999997</v>
      </c>
      <c r="Q559" s="51">
        <v>-47901144.799999997</v>
      </c>
      <c r="R559" s="51">
        <v>0</v>
      </c>
      <c r="S559" s="51">
        <v>0</v>
      </c>
      <c r="T559" s="51">
        <v>0</v>
      </c>
      <c r="U559" s="51">
        <v>0</v>
      </c>
      <c r="V559" s="51">
        <v>0</v>
      </c>
      <c r="W559" s="51">
        <v>0</v>
      </c>
      <c r="X559" s="51">
        <v>0</v>
      </c>
      <c r="Y559" s="51">
        <v>0</v>
      </c>
      <c r="Z559" s="51">
        <v>0</v>
      </c>
      <c r="AA559" s="51">
        <v>0</v>
      </c>
      <c r="AB559" s="51">
        <v>0</v>
      </c>
      <c r="AC559" s="51">
        <v>0</v>
      </c>
      <c r="AD559" s="51">
        <v>0</v>
      </c>
      <c r="AE559" s="51">
        <v>0</v>
      </c>
      <c r="AF559" s="51">
        <v>0</v>
      </c>
      <c r="AG559" s="51">
        <v>0</v>
      </c>
      <c r="AH559" s="51">
        <v>0</v>
      </c>
      <c r="AI559" s="51">
        <v>0</v>
      </c>
      <c r="AJ559" s="51">
        <v>0</v>
      </c>
      <c r="AK559" s="51">
        <v>0</v>
      </c>
      <c r="AL559" s="51">
        <v>0</v>
      </c>
      <c r="AM559" s="51">
        <v>0</v>
      </c>
      <c r="AN559" s="51">
        <v>0</v>
      </c>
      <c r="AO559" s="51">
        <v>0</v>
      </c>
      <c r="AP559" s="51">
        <v>0</v>
      </c>
      <c r="AQ559" s="51">
        <v>0</v>
      </c>
      <c r="AR559" s="51">
        <v>0</v>
      </c>
      <c r="AS559" s="51">
        <v>0</v>
      </c>
      <c r="AT559" s="51">
        <v>0</v>
      </c>
      <c r="AU559" s="51">
        <v>0</v>
      </c>
      <c r="AV559" s="51">
        <v>0</v>
      </c>
      <c r="AW559" s="51">
        <v>-7415523.6299999999</v>
      </c>
      <c r="AX559" s="51">
        <v>-7383266.0700000003</v>
      </c>
      <c r="AY559" s="51">
        <v>-7367137.29</v>
      </c>
      <c r="AZ559" s="51">
        <v>-7350918.6299999999</v>
      </c>
      <c r="BA559" s="51">
        <v>-7334767.3799999999</v>
      </c>
      <c r="BB559" s="51">
        <v>-7318616.1299999999</v>
      </c>
      <c r="BC559" s="51">
        <v>-7302464.8799999999</v>
      </c>
      <c r="BD559" s="51">
        <v>-7302464.8799999999</v>
      </c>
      <c r="BE559" s="51">
        <v>-7302464.8799999999</v>
      </c>
      <c r="BF559" s="51">
        <v>-7302464.8799999999</v>
      </c>
      <c r="BG559" s="51">
        <v>-7302464.8799999999</v>
      </c>
      <c r="BH559" s="51">
        <v>-7302464.8799999999</v>
      </c>
      <c r="BI559" s="51">
        <v>-7302464.8799999999</v>
      </c>
      <c r="BJ559" s="51">
        <v>-7302464.8799999999</v>
      </c>
      <c r="BK559" s="51">
        <v>-7302464.8799999999</v>
      </c>
      <c r="BL559" s="51">
        <v>-7302464.8799999999</v>
      </c>
      <c r="BM559" s="51">
        <v>-7302464.8799999999</v>
      </c>
      <c r="BN559" s="51">
        <v>-5477464.8799999999</v>
      </c>
      <c r="BO559" s="51">
        <v>-5477464.8799999999</v>
      </c>
      <c r="BP559" s="51">
        <v>-5477464.8799999999</v>
      </c>
      <c r="BQ559" s="51">
        <v>-5477464.8799999999</v>
      </c>
      <c r="BR559" s="51">
        <v>-5477464.8799999999</v>
      </c>
      <c r="BS559" s="51">
        <v>-5477464.8799999999</v>
      </c>
      <c r="BT559" s="51">
        <v>-5477464.8799999999</v>
      </c>
      <c r="BU559" s="51">
        <v>-5477464.8799999999</v>
      </c>
      <c r="BV559" s="51">
        <v>-5477464.8799999999</v>
      </c>
      <c r="BW559" s="51">
        <v>-5477464.8799999999</v>
      </c>
      <c r="BX559" s="51">
        <v>-5477464.8799999999</v>
      </c>
      <c r="BY559" s="51">
        <v>-5477464.8799999999</v>
      </c>
      <c r="BZ559" s="51">
        <v>-5477464.8799999999</v>
      </c>
      <c r="CA559" s="51">
        <v>-5477464.8799999999</v>
      </c>
      <c r="CB559" s="51">
        <v>-5477464.8799999999</v>
      </c>
      <c r="CC559" s="51">
        <v>-5477464.8799999999</v>
      </c>
      <c r="CD559" s="51">
        <v>-5477464.8799999999</v>
      </c>
    </row>
    <row r="560" spans="1:82" hidden="1" x14ac:dyDescent="0.2">
      <c r="A560" s="50" t="s">
        <v>418</v>
      </c>
      <c r="B560" s="50" t="s">
        <v>144</v>
      </c>
      <c r="C560" s="50" t="s">
        <v>1091</v>
      </c>
      <c r="D560" s="50" t="s">
        <v>1092</v>
      </c>
      <c r="E560" s="51">
        <v>36621042.909999996</v>
      </c>
      <c r="F560" s="51">
        <v>41845460.030000001</v>
      </c>
      <c r="G560" s="51">
        <v>41656011.020000003</v>
      </c>
      <c r="H560" s="51">
        <v>41466562.009999998</v>
      </c>
      <c r="I560" s="51">
        <v>41721167.32</v>
      </c>
      <c r="J560" s="51">
        <v>41530484.810000002</v>
      </c>
      <c r="K560" s="51">
        <v>41339802.299999997</v>
      </c>
      <c r="L560" s="51">
        <v>41149119.789999999</v>
      </c>
      <c r="M560" s="51">
        <v>40958437.280000001</v>
      </c>
      <c r="N560" s="51">
        <v>40767754.770000003</v>
      </c>
      <c r="O560" s="51">
        <v>40577072.260000005</v>
      </c>
      <c r="P560" s="51">
        <v>44779010.449999996</v>
      </c>
      <c r="Q560" s="51">
        <v>44779010.449999996</v>
      </c>
      <c r="R560" s="51">
        <v>44555317.629999995</v>
      </c>
      <c r="S560" s="51">
        <v>44650022.349999994</v>
      </c>
      <c r="T560" s="51">
        <v>44425712.280000009</v>
      </c>
      <c r="U560" s="51">
        <v>44201406.340000004</v>
      </c>
      <c r="V560" s="51">
        <v>43977096.270000003</v>
      </c>
      <c r="W560" s="51">
        <v>43752790.329999998</v>
      </c>
      <c r="X560" s="51">
        <v>43528480.260000005</v>
      </c>
      <c r="Y560" s="51">
        <v>43304170.190000005</v>
      </c>
      <c r="Z560" s="51">
        <v>48167385.049999997</v>
      </c>
      <c r="AA560" s="51">
        <v>47928942.979999997</v>
      </c>
      <c r="AB560" s="51">
        <v>47774757.390000001</v>
      </c>
      <c r="AC560" s="51">
        <v>47614786.439999998</v>
      </c>
      <c r="AD560" s="51">
        <v>47614786.439999998</v>
      </c>
      <c r="AE560" s="51">
        <v>47453942.019999996</v>
      </c>
      <c r="AF560" s="51">
        <v>47292374.859999999</v>
      </c>
      <c r="AG560" s="51">
        <v>48249309.840000004</v>
      </c>
      <c r="AH560" s="51">
        <v>48072862.590000004</v>
      </c>
      <c r="AI560" s="51">
        <v>47902009.029999986</v>
      </c>
      <c r="AJ560" s="51">
        <v>47726232.670000002</v>
      </c>
      <c r="AK560" s="51">
        <v>47554124.699999996</v>
      </c>
      <c r="AL560" s="51">
        <v>47381380.259999901</v>
      </c>
      <c r="AM560" s="51">
        <v>47205477.649999999</v>
      </c>
      <c r="AN560" s="51">
        <v>47031498.460000001</v>
      </c>
      <c r="AO560" s="51">
        <v>46856883.289999999</v>
      </c>
      <c r="AP560" s="51">
        <v>46681613.299999997</v>
      </c>
      <c r="AQ560" s="51">
        <v>46681613.299999997</v>
      </c>
      <c r="AR560" s="51">
        <v>46505694.07</v>
      </c>
      <c r="AS560" s="51">
        <v>46329147.420000002</v>
      </c>
      <c r="AT560" s="51">
        <v>46141290.089999996</v>
      </c>
      <c r="AU560" s="51">
        <v>45963540.949999996</v>
      </c>
      <c r="AV560" s="51">
        <v>45778483.469999999</v>
      </c>
      <c r="AW560" s="51">
        <v>45599709.879999995</v>
      </c>
      <c r="AX560" s="51">
        <v>45420265.109999999</v>
      </c>
      <c r="AY560" s="51">
        <v>45240153.75</v>
      </c>
      <c r="AZ560" s="51">
        <v>45059380.299999997</v>
      </c>
      <c r="BA560" s="51">
        <v>44878024.619999997</v>
      </c>
      <c r="BB560" s="51">
        <v>45187466.140000001</v>
      </c>
      <c r="BC560" s="51">
        <v>45003806.909999996</v>
      </c>
      <c r="BD560" s="51">
        <v>45003806.909999996</v>
      </c>
      <c r="BE560" s="51">
        <v>44744411.386772171</v>
      </c>
      <c r="BF560" s="51">
        <v>44485015.863544345</v>
      </c>
      <c r="BG560" s="51">
        <v>44225620.340316527</v>
      </c>
      <c r="BH560" s="51">
        <v>43966224.817088738</v>
      </c>
      <c r="BI560" s="51">
        <v>43710321.718305334</v>
      </c>
      <c r="BJ560" s="51">
        <v>43457911.043966435</v>
      </c>
      <c r="BK560" s="51">
        <v>43205441.547960833</v>
      </c>
      <c r="BL560" s="51">
        <v>42952972.051955253</v>
      </c>
      <c r="BM560" s="51">
        <v>42700502.555949681</v>
      </c>
      <c r="BN560" s="51">
        <v>42448033.059944026</v>
      </c>
      <c r="BO560" s="51">
        <v>42195563.563938476</v>
      </c>
      <c r="BP560" s="51">
        <v>41943094.067932859</v>
      </c>
      <c r="BQ560" s="51">
        <v>41943094.067932859</v>
      </c>
      <c r="BR560" s="51">
        <v>41690624.571927264</v>
      </c>
      <c r="BS560" s="51">
        <v>41438155.075921707</v>
      </c>
      <c r="BT560" s="51">
        <v>41185685.579916075</v>
      </c>
      <c r="BU560" s="51">
        <v>40933216.083910495</v>
      </c>
      <c r="BV560" s="51">
        <v>40680746.5879049</v>
      </c>
      <c r="BW560" s="51">
        <v>40444684.816016935</v>
      </c>
      <c r="BX560" s="51">
        <v>40208623.044129021</v>
      </c>
      <c r="BY560" s="51">
        <v>39972561.272241056</v>
      </c>
      <c r="BZ560" s="51">
        <v>39736499.50035309</v>
      </c>
      <c r="CA560" s="51">
        <v>39500437.728465162</v>
      </c>
      <c r="CB560" s="51">
        <v>39264375.956577204</v>
      </c>
      <c r="CC560" s="51">
        <v>39028314.184689254</v>
      </c>
      <c r="CD560" s="51">
        <v>39028314.184689254</v>
      </c>
    </row>
    <row r="561" spans="1:82" hidden="1" x14ac:dyDescent="0.2">
      <c r="A561" s="50" t="s">
        <v>418</v>
      </c>
      <c r="B561" s="50" t="s">
        <v>144</v>
      </c>
      <c r="C561" s="50" t="s">
        <v>1091</v>
      </c>
      <c r="D561" s="50" t="s">
        <v>1093</v>
      </c>
      <c r="E561" s="51">
        <v>5221.87</v>
      </c>
      <c r="F561" s="51">
        <v>4776.17</v>
      </c>
      <c r="G561" s="51">
        <v>4345.1000000000004</v>
      </c>
      <c r="H561" s="51">
        <v>3914.03</v>
      </c>
      <c r="I561" s="51">
        <v>3482.96</v>
      </c>
      <c r="J561" s="51">
        <v>3051.89</v>
      </c>
      <c r="K561" s="51">
        <v>2620.8200000000002</v>
      </c>
      <c r="L561" s="51">
        <v>2323.92</v>
      </c>
      <c r="M561" s="51">
        <v>2027.02</v>
      </c>
      <c r="N561" s="51">
        <v>1730.12</v>
      </c>
      <c r="O561" s="51">
        <v>1433.2199999999998</v>
      </c>
      <c r="P561" s="51">
        <v>1136.3200000000002</v>
      </c>
      <c r="Q561" s="51">
        <v>1136.3200000000002</v>
      </c>
      <c r="R561" s="51">
        <v>839.42</v>
      </c>
      <c r="S561" s="51">
        <v>681.65</v>
      </c>
      <c r="T561" s="51">
        <v>539.33999999999992</v>
      </c>
      <c r="U561" s="51">
        <v>397.03000000000003</v>
      </c>
      <c r="V561" s="51">
        <v>254.71999999999997</v>
      </c>
      <c r="W561" s="51">
        <v>112.41</v>
      </c>
      <c r="X561" s="51">
        <v>0</v>
      </c>
      <c r="Y561" s="51">
        <v>0</v>
      </c>
      <c r="Z561" s="51">
        <v>0</v>
      </c>
      <c r="AA561" s="51">
        <v>0</v>
      </c>
      <c r="AB561" s="51">
        <v>0</v>
      </c>
      <c r="AC561" s="51">
        <v>0</v>
      </c>
      <c r="AD561" s="51">
        <v>0</v>
      </c>
      <c r="AE561" s="51">
        <v>0</v>
      </c>
      <c r="AF561" s="51">
        <v>0</v>
      </c>
      <c r="AG561" s="51">
        <v>0</v>
      </c>
      <c r="AH561" s="51">
        <v>0</v>
      </c>
      <c r="AI561" s="51">
        <v>0</v>
      </c>
      <c r="AJ561" s="51">
        <v>0</v>
      </c>
      <c r="AK561" s="51">
        <v>0</v>
      </c>
      <c r="AL561" s="51">
        <v>0</v>
      </c>
      <c r="AM561" s="51">
        <v>0</v>
      </c>
      <c r="AN561" s="51">
        <v>0</v>
      </c>
      <c r="AO561" s="51">
        <v>0</v>
      </c>
      <c r="AP561" s="51">
        <v>0</v>
      </c>
      <c r="AQ561" s="51">
        <v>0</v>
      </c>
      <c r="AR561" s="51">
        <v>0</v>
      </c>
      <c r="AS561" s="51">
        <v>0</v>
      </c>
      <c r="AT561" s="51">
        <v>0</v>
      </c>
      <c r="AU561" s="51">
        <v>0</v>
      </c>
      <c r="AV561" s="51">
        <v>0</v>
      </c>
      <c r="AW561" s="51">
        <v>0</v>
      </c>
      <c r="AX561" s="51">
        <v>0</v>
      </c>
      <c r="AY561" s="51">
        <v>0</v>
      </c>
      <c r="AZ561" s="51">
        <v>0</v>
      </c>
      <c r="BA561" s="51">
        <v>0</v>
      </c>
      <c r="BB561" s="51">
        <v>0</v>
      </c>
      <c r="BC561" s="51">
        <v>0</v>
      </c>
      <c r="BD561" s="51">
        <v>0</v>
      </c>
      <c r="BE561" s="51">
        <v>0</v>
      </c>
      <c r="BF561" s="51">
        <v>0</v>
      </c>
      <c r="BG561" s="51">
        <v>0</v>
      </c>
      <c r="BH561" s="51">
        <v>0</v>
      </c>
      <c r="BI561" s="51">
        <v>0</v>
      </c>
      <c r="BJ561" s="51">
        <v>0</v>
      </c>
      <c r="BK561" s="51">
        <v>0</v>
      </c>
      <c r="BL561" s="51">
        <v>0</v>
      </c>
      <c r="BM561" s="51">
        <v>0</v>
      </c>
      <c r="BN561" s="51">
        <v>0</v>
      </c>
      <c r="BO561" s="51">
        <v>0</v>
      </c>
      <c r="BP561" s="51">
        <v>0</v>
      </c>
      <c r="BQ561" s="51">
        <v>0</v>
      </c>
      <c r="BR561" s="51">
        <v>0</v>
      </c>
      <c r="BS561" s="51">
        <v>0</v>
      </c>
      <c r="BT561" s="51">
        <v>0</v>
      </c>
      <c r="BU561" s="51">
        <v>0</v>
      </c>
      <c r="BV561" s="51">
        <v>0</v>
      </c>
      <c r="BW561" s="51">
        <v>0</v>
      </c>
      <c r="BX561" s="51">
        <v>0</v>
      </c>
      <c r="BY561" s="51">
        <v>0</v>
      </c>
      <c r="BZ561" s="51">
        <v>0</v>
      </c>
      <c r="CA561" s="51">
        <v>0</v>
      </c>
      <c r="CB561" s="51">
        <v>0</v>
      </c>
      <c r="CC561" s="51">
        <v>0</v>
      </c>
      <c r="CD561" s="51">
        <v>0</v>
      </c>
    </row>
    <row r="562" spans="1:82" hidden="1" x14ac:dyDescent="0.2">
      <c r="A562" s="50" t="s">
        <v>418</v>
      </c>
      <c r="B562" s="50" t="s">
        <v>144</v>
      </c>
      <c r="C562" s="50" t="s">
        <v>1094</v>
      </c>
      <c r="D562" s="50" t="s">
        <v>1095</v>
      </c>
      <c r="E562" s="51">
        <v>-1373068515</v>
      </c>
      <c r="F562" s="51">
        <v>-1373068515</v>
      </c>
      <c r="G562" s="51">
        <v>-1373068515</v>
      </c>
      <c r="H562" s="51">
        <v>-1373068515</v>
      </c>
      <c r="I562" s="51">
        <v>-1373068515</v>
      </c>
      <c r="J562" s="51">
        <v>-1373068515</v>
      </c>
      <c r="K562" s="51">
        <v>-1373068515</v>
      </c>
      <c r="L562" s="51">
        <v>-1373068515</v>
      </c>
      <c r="M562" s="51">
        <v>-1373068515</v>
      </c>
      <c r="N562" s="51">
        <v>-1373068514.9200001</v>
      </c>
      <c r="O562" s="51">
        <v>-1373068514.9200001</v>
      </c>
      <c r="P562" s="51">
        <v>-2051128514.9200001</v>
      </c>
      <c r="Q562" s="51">
        <v>-2051128514.9200001</v>
      </c>
      <c r="R562" s="51">
        <v>-1373068514.9200001</v>
      </c>
      <c r="S562" s="51">
        <v>-1373068514.9200001</v>
      </c>
      <c r="T562" s="51">
        <v>-2051128514.9200001</v>
      </c>
      <c r="U562" s="51">
        <v>-2051128514.9200001</v>
      </c>
      <c r="V562" s="51">
        <v>-2051128514.9200001</v>
      </c>
      <c r="W562" s="51">
        <v>-2051128514.9200001</v>
      </c>
      <c r="X562" s="51">
        <v>-2051128514.9200001</v>
      </c>
      <c r="Y562" s="51">
        <v>-2051128514.9200001</v>
      </c>
      <c r="Z562" s="51">
        <v>-2051128514.9200001</v>
      </c>
      <c r="AA562" s="51">
        <v>-2051128514.9200001</v>
      </c>
      <c r="AB562" s="51">
        <v>-2051128514.9200001</v>
      </c>
      <c r="AC562" s="51">
        <v>-2051128514.9200001</v>
      </c>
      <c r="AD562" s="51">
        <v>-2051128514.9200001</v>
      </c>
      <c r="AE562" s="51">
        <v>-2051128514.9200001</v>
      </c>
      <c r="AF562" s="51">
        <v>-2051128514.9200001</v>
      </c>
      <c r="AG562" s="51">
        <v>-2051128514.9200001</v>
      </c>
      <c r="AH562" s="51">
        <v>-2051128514.9200001</v>
      </c>
      <c r="AI562" s="51">
        <v>-2051128514.9200001</v>
      </c>
      <c r="AJ562" s="51">
        <v>-2051128514.9200001</v>
      </c>
      <c r="AK562" s="51">
        <v>-2051128514.9200001</v>
      </c>
      <c r="AL562" s="51">
        <v>-2051128514.9200001</v>
      </c>
      <c r="AM562" s="51">
        <v>-2051128514.9200001</v>
      </c>
      <c r="AN562" s="51">
        <v>-2051128514.9200001</v>
      </c>
      <c r="AO562" s="51">
        <v>-2051128514.9200001</v>
      </c>
      <c r="AP562" s="51">
        <v>-2051128514.9200001</v>
      </c>
      <c r="AQ562" s="51">
        <v>-2051128514.9200001</v>
      </c>
      <c r="AR562" s="51">
        <v>-2051128514.9200001</v>
      </c>
      <c r="AS562" s="51">
        <v>-1373068514.9200001</v>
      </c>
      <c r="AT562" s="51">
        <v>-1373068514.9200001</v>
      </c>
      <c r="AU562" s="51">
        <v>-1373068514.9200001</v>
      </c>
      <c r="AV562" s="51">
        <v>-1373068514.9200001</v>
      </c>
      <c r="AW562" s="51">
        <v>-1373068514.9200001</v>
      </c>
      <c r="AX562" s="51">
        <v>-1373068514.9200001</v>
      </c>
      <c r="AY562" s="51">
        <v>-1373068514.9200001</v>
      </c>
      <c r="AZ562" s="51">
        <v>-1373068514.9200001</v>
      </c>
      <c r="BA562" s="51">
        <v>-1373068514.9200001</v>
      </c>
      <c r="BB562" s="51">
        <v>-1373068514.9200001</v>
      </c>
      <c r="BC562" s="51">
        <v>-1373068514.9200001</v>
      </c>
      <c r="BD562" s="51">
        <v>-1373068514.9200001</v>
      </c>
      <c r="BE562" s="51">
        <v>-1373068514.9200001</v>
      </c>
      <c r="BF562" s="51">
        <v>-1373068514.9200001</v>
      </c>
      <c r="BG562" s="51">
        <v>-1373068514.9200001</v>
      </c>
      <c r="BH562" s="51">
        <v>-1373068514.9200001</v>
      </c>
      <c r="BI562" s="51">
        <v>-1373068514.9200001</v>
      </c>
      <c r="BJ562" s="51">
        <v>-1373068514.9200001</v>
      </c>
      <c r="BK562" s="51">
        <v>-1373068514.9200001</v>
      </c>
      <c r="BL562" s="51">
        <v>-1373068514.9200001</v>
      </c>
      <c r="BM562" s="51">
        <v>-1373068514.9200001</v>
      </c>
      <c r="BN562" s="51">
        <v>-1373068514.9200001</v>
      </c>
      <c r="BO562" s="51">
        <v>-1373068514.9200001</v>
      </c>
      <c r="BP562" s="51">
        <v>-1373068514.9200001</v>
      </c>
      <c r="BQ562" s="51">
        <v>-1373068514.9200001</v>
      </c>
      <c r="BR562" s="51">
        <v>-1373068514.9200001</v>
      </c>
      <c r="BS562" s="51">
        <v>-1373068514.9200001</v>
      </c>
      <c r="BT562" s="51">
        <v>-1373068514.9200001</v>
      </c>
      <c r="BU562" s="51">
        <v>-1373068514.9200001</v>
      </c>
      <c r="BV562" s="51">
        <v>-1373068514.9200001</v>
      </c>
      <c r="BW562" s="51">
        <v>-1373068514.9200001</v>
      </c>
      <c r="BX562" s="51">
        <v>-1373068514.9200001</v>
      </c>
      <c r="BY562" s="51">
        <v>-1373068514.9200001</v>
      </c>
      <c r="BZ562" s="51">
        <v>-1373068514.9200001</v>
      </c>
      <c r="CA562" s="51">
        <v>-1373068514.9200001</v>
      </c>
      <c r="CB562" s="51">
        <v>-1373068514.9200001</v>
      </c>
      <c r="CC562" s="51">
        <v>-1373068514.9200001</v>
      </c>
      <c r="CD562" s="51">
        <v>-1373068514.9200001</v>
      </c>
    </row>
    <row r="563" spans="1:82" hidden="1" x14ac:dyDescent="0.2">
      <c r="A563" s="50" t="s">
        <v>418</v>
      </c>
      <c r="B563" s="50" t="s">
        <v>144</v>
      </c>
      <c r="C563" s="50" t="s">
        <v>1096</v>
      </c>
      <c r="D563" s="50" t="s">
        <v>1097</v>
      </c>
      <c r="E563" s="51">
        <v>3741472.16</v>
      </c>
      <c r="F563" s="51">
        <v>3741472.16</v>
      </c>
      <c r="G563" s="51">
        <v>3741472.16</v>
      </c>
      <c r="H563" s="51">
        <v>3741472.16</v>
      </c>
      <c r="I563" s="51">
        <v>3741472.16</v>
      </c>
      <c r="J563" s="51">
        <v>3741472.16</v>
      </c>
      <c r="K563" s="51">
        <v>3741472.16</v>
      </c>
      <c r="L563" s="51">
        <v>3741472.16</v>
      </c>
      <c r="M563" s="51">
        <v>3741472.16</v>
      </c>
      <c r="N563" s="51">
        <v>3741472.16</v>
      </c>
      <c r="O563" s="51">
        <v>3741472.16</v>
      </c>
      <c r="P563" s="51">
        <v>3741472.16</v>
      </c>
      <c r="Q563" s="51">
        <v>3741472.16</v>
      </c>
      <c r="R563" s="51">
        <v>3741472.16</v>
      </c>
      <c r="S563" s="51">
        <v>3741472.16</v>
      </c>
      <c r="T563" s="51">
        <v>3741472.16</v>
      </c>
      <c r="U563" s="51">
        <v>3741472.16</v>
      </c>
      <c r="V563" s="51">
        <v>3741472.16</v>
      </c>
      <c r="W563" s="51">
        <v>3741472.16</v>
      </c>
      <c r="X563" s="51">
        <v>3741472.16</v>
      </c>
      <c r="Y563" s="51">
        <v>3741472.16</v>
      </c>
      <c r="Z563" s="51">
        <v>3741472.16</v>
      </c>
      <c r="AA563" s="51">
        <v>3741472.16</v>
      </c>
      <c r="AB563" s="51">
        <v>3741472.16</v>
      </c>
      <c r="AC563" s="51">
        <v>3741472.16</v>
      </c>
      <c r="AD563" s="51">
        <v>3741472.16</v>
      </c>
      <c r="AE563" s="51">
        <v>3741472.16</v>
      </c>
      <c r="AF563" s="51">
        <v>3741472.16</v>
      </c>
      <c r="AG563" s="51">
        <v>3741472.16</v>
      </c>
      <c r="AH563" s="51">
        <v>3741472.16</v>
      </c>
      <c r="AI563" s="51">
        <v>3741472.16</v>
      </c>
      <c r="AJ563" s="51">
        <v>3741472.16</v>
      </c>
      <c r="AK563" s="51">
        <v>3741472.16</v>
      </c>
      <c r="AL563" s="51">
        <v>3741472.16</v>
      </c>
      <c r="AM563" s="51">
        <v>3741472.16</v>
      </c>
      <c r="AN563" s="51">
        <v>3741472.16</v>
      </c>
      <c r="AO563" s="51">
        <v>3741472.16</v>
      </c>
      <c r="AP563" s="51">
        <v>3741472.16</v>
      </c>
      <c r="AQ563" s="51">
        <v>3741472.16</v>
      </c>
      <c r="AR563" s="51">
        <v>3741472.16</v>
      </c>
      <c r="AS563" s="51">
        <v>3741472.16</v>
      </c>
      <c r="AT563" s="51">
        <v>3741472.16</v>
      </c>
      <c r="AU563" s="51">
        <v>3741472.16</v>
      </c>
      <c r="AV563" s="51">
        <v>3741472.16</v>
      </c>
      <c r="AW563" s="51">
        <v>3741472.16</v>
      </c>
      <c r="AX563" s="51">
        <v>3741472.16</v>
      </c>
      <c r="AY563" s="51">
        <v>3741472.16</v>
      </c>
      <c r="AZ563" s="51">
        <v>3741472.16</v>
      </c>
      <c r="BA563" s="51">
        <v>3741472.16</v>
      </c>
      <c r="BB563" s="51">
        <v>3741472.16</v>
      </c>
      <c r="BC563" s="51">
        <v>3741472.16</v>
      </c>
      <c r="BD563" s="51">
        <v>3741472.16</v>
      </c>
      <c r="BE563" s="51">
        <v>3741472.16</v>
      </c>
      <c r="BF563" s="51">
        <v>3741472.16</v>
      </c>
      <c r="BG563" s="51">
        <v>3741472.16</v>
      </c>
      <c r="BH563" s="51">
        <v>3741472.16</v>
      </c>
      <c r="BI563" s="51">
        <v>3741472.16</v>
      </c>
      <c r="BJ563" s="51">
        <v>3741472.16</v>
      </c>
      <c r="BK563" s="51">
        <v>3741472.16</v>
      </c>
      <c r="BL563" s="51">
        <v>3741472.16</v>
      </c>
      <c r="BM563" s="51">
        <v>3741472.16</v>
      </c>
      <c r="BN563" s="51">
        <v>3741472.16</v>
      </c>
      <c r="BO563" s="51">
        <v>3741472.16</v>
      </c>
      <c r="BP563" s="51">
        <v>3741472.16</v>
      </c>
      <c r="BQ563" s="51">
        <v>3741472.16</v>
      </c>
      <c r="BR563" s="51">
        <v>3741472.16</v>
      </c>
      <c r="BS563" s="51">
        <v>3741472.16</v>
      </c>
      <c r="BT563" s="51">
        <v>3741472.16</v>
      </c>
      <c r="BU563" s="51">
        <v>3741472.16</v>
      </c>
      <c r="BV563" s="51">
        <v>3741472.16</v>
      </c>
      <c r="BW563" s="51">
        <v>3741472.16</v>
      </c>
      <c r="BX563" s="51">
        <v>3741472.16</v>
      </c>
      <c r="BY563" s="51">
        <v>3741472.16</v>
      </c>
      <c r="BZ563" s="51">
        <v>3741472.16</v>
      </c>
      <c r="CA563" s="51">
        <v>3741472.16</v>
      </c>
      <c r="CB563" s="51">
        <v>3741472.16</v>
      </c>
      <c r="CC563" s="51">
        <v>3741472.16</v>
      </c>
      <c r="CD563" s="51">
        <v>3741472.16</v>
      </c>
    </row>
    <row r="564" spans="1:82" hidden="1" x14ac:dyDescent="0.2">
      <c r="A564" s="50" t="s">
        <v>418</v>
      </c>
      <c r="B564" s="50" t="s">
        <v>144</v>
      </c>
      <c r="C564" s="50" t="s">
        <v>389</v>
      </c>
      <c r="D564" s="50" t="s">
        <v>1098</v>
      </c>
      <c r="E564" s="51">
        <v>1450000000</v>
      </c>
      <c r="F564" s="51">
        <v>0</v>
      </c>
      <c r="G564" s="51">
        <v>0</v>
      </c>
      <c r="H564" s="51">
        <v>0</v>
      </c>
      <c r="I564" s="51">
        <v>0</v>
      </c>
      <c r="J564" s="51">
        <v>0</v>
      </c>
      <c r="K564" s="51">
        <v>0</v>
      </c>
      <c r="L564" s="51">
        <v>0</v>
      </c>
      <c r="M564" s="51">
        <v>0</v>
      </c>
      <c r="N564" s="51">
        <v>0</v>
      </c>
      <c r="O564" s="51">
        <v>0</v>
      </c>
      <c r="P564" s="51">
        <v>500000000</v>
      </c>
      <c r="Q564" s="51">
        <v>500000000</v>
      </c>
      <c r="R564" s="51">
        <v>500000000</v>
      </c>
      <c r="S564" s="51">
        <v>0</v>
      </c>
      <c r="T564" s="51">
        <v>0</v>
      </c>
      <c r="U564" s="51">
        <v>0</v>
      </c>
      <c r="V564" s="51">
        <v>0</v>
      </c>
      <c r="W564" s="51">
        <v>1400000000</v>
      </c>
      <c r="X564" s="51">
        <v>1400000000</v>
      </c>
      <c r="Y564" s="51">
        <v>1400000000</v>
      </c>
      <c r="Z564" s="51">
        <v>2550000000</v>
      </c>
      <c r="AA564" s="51">
        <v>2620000000</v>
      </c>
      <c r="AB564" s="51">
        <v>2620000000</v>
      </c>
      <c r="AC564" s="51">
        <v>2620000000</v>
      </c>
      <c r="AD564" s="51">
        <v>2620000000</v>
      </c>
      <c r="AE564" s="51">
        <v>2620000000</v>
      </c>
      <c r="AF564" s="51">
        <v>0.01</v>
      </c>
      <c r="AG564" s="51">
        <v>0</v>
      </c>
      <c r="AH564" s="51">
        <v>0</v>
      </c>
      <c r="AI564" s="51">
        <v>0</v>
      </c>
      <c r="AJ564" s="51">
        <v>0.01</v>
      </c>
      <c r="AK564" s="51">
        <v>0</v>
      </c>
      <c r="AL564" s="51">
        <v>0</v>
      </c>
      <c r="AM564" s="51">
        <v>1760000000</v>
      </c>
      <c r="AN564" s="51">
        <v>1760000000</v>
      </c>
      <c r="AO564" s="51">
        <v>1760000000</v>
      </c>
      <c r="AP564" s="51">
        <v>2210000000</v>
      </c>
      <c r="AQ564" s="51">
        <v>2210000000</v>
      </c>
      <c r="AR564" s="51">
        <v>2210000000</v>
      </c>
      <c r="AS564" s="51">
        <v>0</v>
      </c>
      <c r="AT564" s="51">
        <v>0</v>
      </c>
      <c r="AU564" s="51">
        <v>0</v>
      </c>
      <c r="AV564" s="51">
        <v>0</v>
      </c>
      <c r="AW564" s="51">
        <v>435000000</v>
      </c>
      <c r="AX564" s="51">
        <v>435000000</v>
      </c>
      <c r="AY564" s="51">
        <v>435000000</v>
      </c>
      <c r="AZ564" s="51">
        <v>435000000</v>
      </c>
      <c r="BA564" s="51">
        <v>435000000</v>
      </c>
      <c r="BB564" s="51">
        <v>435000000</v>
      </c>
      <c r="BC564" s="51">
        <v>540000000</v>
      </c>
      <c r="BD564" s="51">
        <v>540000000</v>
      </c>
      <c r="BE564" s="51">
        <v>2000000000</v>
      </c>
      <c r="BF564" s="51">
        <v>2000000000</v>
      </c>
      <c r="BG564" s="51">
        <v>2000000000</v>
      </c>
      <c r="BH564" s="51">
        <v>2000000000</v>
      </c>
      <c r="BI564" s="51">
        <v>2000000000</v>
      </c>
      <c r="BJ564" s="51">
        <v>2000000000</v>
      </c>
      <c r="BK564" s="51">
        <v>2000000000</v>
      </c>
      <c r="BL564" s="51">
        <v>2000000000</v>
      </c>
      <c r="BM564" s="51">
        <v>2000000000</v>
      </c>
      <c r="BN564" s="51">
        <v>2000000000</v>
      </c>
      <c r="BO564" s="51">
        <v>2000000000</v>
      </c>
      <c r="BP564" s="51">
        <v>2000000000</v>
      </c>
      <c r="BQ564" s="51">
        <v>2000000000</v>
      </c>
      <c r="BR564" s="51">
        <v>2000000000</v>
      </c>
      <c r="BS564" s="51">
        <v>2000000000</v>
      </c>
      <c r="BT564" s="51">
        <v>2000000000</v>
      </c>
      <c r="BU564" s="51">
        <v>2000000000</v>
      </c>
      <c r="BV564" s="51">
        <v>2000000000</v>
      </c>
      <c r="BW564" s="51">
        <v>10271544140.931492</v>
      </c>
      <c r="BX564" s="51">
        <v>10271544140.931492</v>
      </c>
      <c r="BY564" s="51">
        <v>10271544140.931492</v>
      </c>
      <c r="BZ564" s="51">
        <v>10271544140.931492</v>
      </c>
      <c r="CA564" s="51">
        <v>10271544140.931492</v>
      </c>
      <c r="CB564" s="51">
        <v>10271544140.931492</v>
      </c>
      <c r="CC564" s="51">
        <v>10271544140.931492</v>
      </c>
      <c r="CD564" s="51">
        <v>10271544140.931492</v>
      </c>
    </row>
    <row r="565" spans="1:82" hidden="1" x14ac:dyDescent="0.2">
      <c r="A565" s="50" t="s">
        <v>418</v>
      </c>
      <c r="B565" s="50" t="s">
        <v>144</v>
      </c>
      <c r="C565" s="50" t="s">
        <v>151</v>
      </c>
      <c r="D565" s="50" t="s">
        <v>152</v>
      </c>
      <c r="E565" s="51">
        <v>-8287469264.46</v>
      </c>
      <c r="F565" s="51">
        <v>-8287514110.1599998</v>
      </c>
      <c r="G565" s="51">
        <v>-9138091550.6800003</v>
      </c>
      <c r="H565" s="51">
        <v>-9139246647.3800011</v>
      </c>
      <c r="I565" s="51">
        <v>-9142627963.3500023</v>
      </c>
      <c r="J565" s="51">
        <v>-9138640303.3600006</v>
      </c>
      <c r="K565" s="51">
        <v>-9139913886.920002</v>
      </c>
      <c r="L565" s="51">
        <v>-10312008286.09</v>
      </c>
      <c r="M565" s="51">
        <v>-10313424970.67</v>
      </c>
      <c r="N565" s="51">
        <v>-10305997580.43</v>
      </c>
      <c r="O565" s="51">
        <v>-10308004362.730001</v>
      </c>
      <c r="P565" s="51">
        <v>-11282375034.67</v>
      </c>
      <c r="Q565" s="51">
        <v>-11282375034.67</v>
      </c>
      <c r="R565" s="51">
        <v>-12187501092.669998</v>
      </c>
      <c r="S565" s="51">
        <v>-12187477665.48999</v>
      </c>
      <c r="T565" s="51">
        <v>-11182431843.52</v>
      </c>
      <c r="U565" s="51">
        <v>-11183205375.790001</v>
      </c>
      <c r="V565" s="51">
        <v>-11277081761.120001</v>
      </c>
      <c r="W565" s="51">
        <v>-11278156010.389999</v>
      </c>
      <c r="X565" s="51">
        <v>-11278261230.18</v>
      </c>
      <c r="Y565" s="51">
        <v>-11274939116.0399</v>
      </c>
      <c r="Z565" s="51">
        <v>-11273783745.35</v>
      </c>
      <c r="AA565" s="51">
        <v>-11273730199.140001</v>
      </c>
      <c r="AB565" s="51">
        <v>-11278613093.700001</v>
      </c>
      <c r="AC565" s="51">
        <v>-11274885355.199999</v>
      </c>
      <c r="AD565" s="51">
        <v>-11274885355.199999</v>
      </c>
      <c r="AE565" s="51">
        <v>-12576402277.699999</v>
      </c>
      <c r="AF565" s="51">
        <v>-12877013762.76</v>
      </c>
      <c r="AG565" s="51">
        <v>-12877617433.09</v>
      </c>
      <c r="AH565" s="51">
        <v>-13678717564.09</v>
      </c>
      <c r="AI565" s="51">
        <v>-13873452341.76</v>
      </c>
      <c r="AJ565" s="51">
        <v>-13874289327.76</v>
      </c>
      <c r="AK565" s="51">
        <v>-14381398446.360001</v>
      </c>
      <c r="AL565" s="51">
        <v>-14525950745.34</v>
      </c>
      <c r="AM565" s="51">
        <v>-14530317171.639999</v>
      </c>
      <c r="AN565" s="51">
        <v>-14530702520.530001</v>
      </c>
      <c r="AO565" s="51">
        <v>-14512404523.639999</v>
      </c>
      <c r="AP565" s="51">
        <v>-14539914700.17</v>
      </c>
      <c r="AQ565" s="51">
        <v>-14539914700.17</v>
      </c>
      <c r="AR565" s="51">
        <v>-14576650924.42</v>
      </c>
      <c r="AS565" s="51">
        <v>-16256569605.98</v>
      </c>
      <c r="AT565" s="51">
        <v>-16258934901.219999</v>
      </c>
      <c r="AU565" s="51">
        <v>-16260335132.389999</v>
      </c>
      <c r="AV565" s="51">
        <v>-16261946337.059999</v>
      </c>
      <c r="AW565" s="51">
        <v>-16263759874.719999</v>
      </c>
      <c r="AX565" s="51">
        <v>-16260381669.300001</v>
      </c>
      <c r="AY565" s="51">
        <v>-16927697378.130001</v>
      </c>
      <c r="AZ565" s="51">
        <v>-16929049923.65</v>
      </c>
      <c r="BA565" s="51">
        <v>-16930968480.950001</v>
      </c>
      <c r="BB565" s="51">
        <v>-16932945555.85</v>
      </c>
      <c r="BC565" s="51">
        <v>-16934945765.960001</v>
      </c>
      <c r="BD565" s="51">
        <v>-16934945765.960001</v>
      </c>
      <c r="BE565" s="51">
        <v>-16934945765.960001</v>
      </c>
      <c r="BF565" s="51">
        <v>-16934945765.960001</v>
      </c>
      <c r="BG565" s="51">
        <v>-16934945765.960001</v>
      </c>
      <c r="BH565" s="51">
        <v>-16934945765.960001</v>
      </c>
      <c r="BI565" s="51">
        <v>-16934945765.960001</v>
      </c>
      <c r="BJ565" s="51">
        <v>-16934945765.960001</v>
      </c>
      <c r="BK565" s="51">
        <v>-16934945765.960001</v>
      </c>
      <c r="BL565" s="51">
        <v>-24203059804.40292</v>
      </c>
      <c r="BM565" s="51">
        <v>-24203059804.40292</v>
      </c>
      <c r="BN565" s="51">
        <v>-24203059804.40292</v>
      </c>
      <c r="BO565" s="51">
        <v>-24203059804.40292</v>
      </c>
      <c r="BP565" s="51">
        <v>-24203059804.40292</v>
      </c>
      <c r="BQ565" s="51">
        <v>-24203059804.40292</v>
      </c>
      <c r="BR565" s="51">
        <v>-24203059804.40292</v>
      </c>
      <c r="BS565" s="51">
        <v>-24203059804.40292</v>
      </c>
      <c r="BT565" s="51">
        <v>-24203059804.40292</v>
      </c>
      <c r="BU565" s="51">
        <v>-24203059804.40292</v>
      </c>
      <c r="BV565" s="51">
        <v>-24203059804.40292</v>
      </c>
      <c r="BW565" s="51">
        <v>-24203059804.40292</v>
      </c>
      <c r="BX565" s="51">
        <v>-24203059804.40292</v>
      </c>
      <c r="BY565" s="51">
        <v>-24203059804.40292</v>
      </c>
      <c r="BZ565" s="51">
        <v>-24203059804.40292</v>
      </c>
      <c r="CA565" s="51">
        <v>-24203059804.40292</v>
      </c>
      <c r="CB565" s="51">
        <v>-24203059804.40292</v>
      </c>
      <c r="CC565" s="51">
        <v>-24203059804.40292</v>
      </c>
      <c r="CD565" s="51">
        <v>-24203059804.40292</v>
      </c>
    </row>
    <row r="566" spans="1:82" hidden="1" x14ac:dyDescent="0.2">
      <c r="A566" s="50" t="s">
        <v>418</v>
      </c>
      <c r="B566" s="50" t="s">
        <v>144</v>
      </c>
      <c r="C566" s="50" t="s">
        <v>151</v>
      </c>
      <c r="D566" s="50" t="s">
        <v>391</v>
      </c>
      <c r="E566" s="51">
        <v>0</v>
      </c>
      <c r="F566" s="51">
        <v>0</v>
      </c>
      <c r="G566" s="51">
        <v>0</v>
      </c>
      <c r="H566" s="51">
        <v>0</v>
      </c>
      <c r="I566" s="51">
        <v>0</v>
      </c>
      <c r="J566" s="51">
        <v>0</v>
      </c>
      <c r="K566" s="51">
        <v>0</v>
      </c>
      <c r="L566" s="51">
        <v>0</v>
      </c>
      <c r="M566" s="51">
        <v>294818207</v>
      </c>
      <c r="N566" s="51">
        <v>294818207</v>
      </c>
      <c r="O566" s="51">
        <v>294818207</v>
      </c>
      <c r="P566" s="51">
        <v>294444932</v>
      </c>
      <c r="Q566" s="51">
        <v>294444932</v>
      </c>
      <c r="R566" s="51">
        <v>0.01</v>
      </c>
      <c r="S566" s="51">
        <v>0.01</v>
      </c>
      <c r="T566" s="51">
        <v>0.01</v>
      </c>
      <c r="U566" s="51">
        <v>0.01</v>
      </c>
      <c r="V566" s="51">
        <v>0.01</v>
      </c>
      <c r="W566" s="51">
        <v>0.01</v>
      </c>
      <c r="X566" s="51">
        <v>0.01</v>
      </c>
      <c r="Y566" s="51">
        <v>0.01</v>
      </c>
      <c r="Z566" s="51">
        <v>0.01</v>
      </c>
      <c r="AA566" s="51">
        <v>0.01</v>
      </c>
      <c r="AB566" s="51">
        <v>0.01</v>
      </c>
      <c r="AC566" s="51">
        <v>0.01</v>
      </c>
      <c r="AD566" s="51">
        <v>0.01</v>
      </c>
      <c r="AE566" s="51">
        <v>0.01</v>
      </c>
      <c r="AF566" s="51">
        <v>0.01</v>
      </c>
      <c r="AG566" s="51">
        <v>0.01</v>
      </c>
      <c r="AH566" s="51">
        <v>0.01</v>
      </c>
      <c r="AI566" s="51">
        <v>0.01</v>
      </c>
      <c r="AJ566" s="51">
        <v>0.01</v>
      </c>
      <c r="AK566" s="51">
        <v>0.01</v>
      </c>
      <c r="AL566" s="51">
        <v>0.01</v>
      </c>
      <c r="AM566" s="51">
        <v>0.01</v>
      </c>
      <c r="AN566" s="51">
        <v>0.01</v>
      </c>
      <c r="AO566" s="51">
        <v>0.01</v>
      </c>
      <c r="AP566" s="51">
        <v>0.01</v>
      </c>
      <c r="AQ566" s="51">
        <v>0.01</v>
      </c>
      <c r="AR566" s="51">
        <v>0.01</v>
      </c>
      <c r="AS566" s="51">
        <v>0.01</v>
      </c>
      <c r="AT566" s="51">
        <v>0.01</v>
      </c>
      <c r="AU566" s="51">
        <v>0.01</v>
      </c>
      <c r="AV566" s="51">
        <v>0.01</v>
      </c>
      <c r="AW566" s="51">
        <v>0.01</v>
      </c>
      <c r="AX566" s="51">
        <v>0.01</v>
      </c>
      <c r="AY566" s="51">
        <v>0.01</v>
      </c>
      <c r="AZ566" s="51">
        <v>0.01</v>
      </c>
      <c r="BA566" s="51">
        <v>0.01</v>
      </c>
      <c r="BB566" s="51">
        <v>0.01</v>
      </c>
      <c r="BC566" s="51">
        <v>0.01</v>
      </c>
      <c r="BD566" s="51">
        <v>0.01</v>
      </c>
      <c r="BE566" s="51">
        <v>0.01</v>
      </c>
      <c r="BF566" s="51">
        <v>0.01</v>
      </c>
      <c r="BG566" s="51">
        <v>0.01</v>
      </c>
      <c r="BH566" s="51">
        <v>0.01</v>
      </c>
      <c r="BI566" s="51">
        <v>0.01</v>
      </c>
      <c r="BJ566" s="51">
        <v>0.01</v>
      </c>
      <c r="BK566" s="51">
        <v>0.01</v>
      </c>
      <c r="BL566" s="51">
        <v>0.01</v>
      </c>
      <c r="BM566" s="51">
        <v>0.01</v>
      </c>
      <c r="BN566" s="51">
        <v>0.01</v>
      </c>
      <c r="BO566" s="51">
        <v>0.01</v>
      </c>
      <c r="BP566" s="51">
        <v>0.01</v>
      </c>
      <c r="BQ566" s="51">
        <v>0.01</v>
      </c>
      <c r="BR566" s="51">
        <v>0.01</v>
      </c>
      <c r="BS566" s="51">
        <v>0.01</v>
      </c>
      <c r="BT566" s="51">
        <v>0.01</v>
      </c>
      <c r="BU566" s="51">
        <v>0.01</v>
      </c>
      <c r="BV566" s="51">
        <v>0.01</v>
      </c>
      <c r="BW566" s="51">
        <v>0.01</v>
      </c>
      <c r="BX566" s="51">
        <v>0.01</v>
      </c>
      <c r="BY566" s="51">
        <v>0.01</v>
      </c>
      <c r="BZ566" s="51">
        <v>0.01</v>
      </c>
      <c r="CA566" s="51">
        <v>0.01</v>
      </c>
      <c r="CB566" s="51">
        <v>0.01</v>
      </c>
      <c r="CC566" s="51">
        <v>0.01</v>
      </c>
      <c r="CD566" s="51">
        <v>0.01</v>
      </c>
    </row>
    <row r="567" spans="1:82" hidden="1" x14ac:dyDescent="0.2">
      <c r="A567" s="50" t="s">
        <v>418</v>
      </c>
      <c r="B567" s="50" t="s">
        <v>144</v>
      </c>
      <c r="C567" s="50" t="s">
        <v>1099</v>
      </c>
      <c r="D567" s="50" t="s">
        <v>1100</v>
      </c>
      <c r="E567" s="51">
        <v>0</v>
      </c>
      <c r="F567" s="51">
        <v>0</v>
      </c>
      <c r="G567" s="51">
        <v>0</v>
      </c>
      <c r="H567" s="51">
        <v>0</v>
      </c>
      <c r="I567" s="51">
        <v>0</v>
      </c>
      <c r="J567" s="51">
        <v>0</v>
      </c>
      <c r="K567" s="51">
        <v>-285000000</v>
      </c>
      <c r="L567" s="51">
        <v>0</v>
      </c>
      <c r="M567" s="51">
        <v>0</v>
      </c>
      <c r="N567" s="51">
        <v>0</v>
      </c>
      <c r="O567" s="51">
        <v>387000</v>
      </c>
      <c r="P567" s="51">
        <v>387000</v>
      </c>
      <c r="Q567" s="51">
        <v>387000</v>
      </c>
      <c r="R567" s="51">
        <v>0.01</v>
      </c>
      <c r="S567" s="51">
        <v>387000</v>
      </c>
      <c r="T567" s="51">
        <v>387000</v>
      </c>
      <c r="U567" s="51">
        <v>387000</v>
      </c>
      <c r="V567" s="51">
        <v>387000</v>
      </c>
      <c r="W567" s="51">
        <v>387000</v>
      </c>
      <c r="X567" s="51">
        <v>387000</v>
      </c>
      <c r="Y567" s="51">
        <v>387000</v>
      </c>
      <c r="Z567" s="51">
        <v>387000</v>
      </c>
      <c r="AA567" s="51">
        <v>387000</v>
      </c>
      <c r="AB567" s="51">
        <v>387000</v>
      </c>
      <c r="AC567" s="51">
        <v>387000</v>
      </c>
      <c r="AD567" s="51">
        <v>387000</v>
      </c>
      <c r="AE567" s="51">
        <v>387000</v>
      </c>
      <c r="AF567" s="51">
        <v>387000</v>
      </c>
      <c r="AG567" s="51">
        <v>387000</v>
      </c>
      <c r="AH567" s="51">
        <v>387000</v>
      </c>
      <c r="AI567" s="51">
        <v>387000</v>
      </c>
      <c r="AJ567" s="51">
        <v>387000</v>
      </c>
      <c r="AK567" s="51">
        <v>387000</v>
      </c>
      <c r="AL567" s="51">
        <v>387000</v>
      </c>
      <c r="AM567" s="51">
        <v>387000</v>
      </c>
      <c r="AN567" s="51">
        <v>387000</v>
      </c>
      <c r="AO567" s="51">
        <v>387000</v>
      </c>
      <c r="AP567" s="51">
        <v>387000</v>
      </c>
      <c r="AQ567" s="51">
        <v>387000</v>
      </c>
      <c r="AR567" s="51">
        <v>387000</v>
      </c>
      <c r="AS567" s="51">
        <v>387000</v>
      </c>
      <c r="AT567" s="51">
        <v>387000</v>
      </c>
      <c r="AU567" s="51">
        <v>387000</v>
      </c>
      <c r="AV567" s="51">
        <v>387000</v>
      </c>
      <c r="AW567" s="51">
        <v>387000</v>
      </c>
      <c r="AX567" s="51">
        <v>387000</v>
      </c>
      <c r="AY567" s="51">
        <v>387000</v>
      </c>
      <c r="AZ567" s="51">
        <v>387000</v>
      </c>
      <c r="BA567" s="51">
        <v>387000</v>
      </c>
      <c r="BB567" s="51">
        <v>387000</v>
      </c>
      <c r="BC567" s="51">
        <v>387000</v>
      </c>
      <c r="BD567" s="51">
        <v>387000</v>
      </c>
      <c r="BE567" s="51">
        <v>387000</v>
      </c>
      <c r="BF567" s="51">
        <v>387000</v>
      </c>
      <c r="BG567" s="51">
        <v>387000</v>
      </c>
      <c r="BH567" s="51">
        <v>387000</v>
      </c>
      <c r="BI567" s="51">
        <v>387000</v>
      </c>
      <c r="BJ567" s="51">
        <v>387000</v>
      </c>
      <c r="BK567" s="51">
        <v>387000</v>
      </c>
      <c r="BL567" s="51">
        <v>387000</v>
      </c>
      <c r="BM567" s="51">
        <v>387000</v>
      </c>
      <c r="BN567" s="51">
        <v>387000</v>
      </c>
      <c r="BO567" s="51">
        <v>387000</v>
      </c>
      <c r="BP567" s="51">
        <v>387000</v>
      </c>
      <c r="BQ567" s="51">
        <v>387000</v>
      </c>
      <c r="BR567" s="51">
        <v>387000</v>
      </c>
      <c r="BS567" s="51">
        <v>387000</v>
      </c>
      <c r="BT567" s="51">
        <v>387000</v>
      </c>
      <c r="BU567" s="51">
        <v>387000</v>
      </c>
      <c r="BV567" s="51">
        <v>387000</v>
      </c>
      <c r="BW567" s="51">
        <v>387000</v>
      </c>
      <c r="BX567" s="51">
        <v>387000</v>
      </c>
      <c r="BY567" s="51">
        <v>387000</v>
      </c>
      <c r="BZ567" s="51">
        <v>387000</v>
      </c>
      <c r="CA567" s="51">
        <v>387000</v>
      </c>
      <c r="CB567" s="51">
        <v>387000</v>
      </c>
      <c r="CC567" s="51">
        <v>387000</v>
      </c>
      <c r="CD567" s="51">
        <v>387000</v>
      </c>
    </row>
    <row r="568" spans="1:82" hidden="1" x14ac:dyDescent="0.2">
      <c r="A568" s="50" t="s">
        <v>418</v>
      </c>
      <c r="B568" s="50" t="s">
        <v>144</v>
      </c>
      <c r="C568" s="50" t="s">
        <v>153</v>
      </c>
      <c r="D568" s="50" t="s">
        <v>154</v>
      </c>
      <c r="E568" s="51">
        <v>-6952959573.9200001</v>
      </c>
      <c r="F568" s="51">
        <v>-7384372670.46</v>
      </c>
      <c r="G568" s="51">
        <v>-7384372670.46</v>
      </c>
      <c r="H568" s="51">
        <v>-7384372670.46</v>
      </c>
      <c r="I568" s="51">
        <v>-7384372670.46</v>
      </c>
      <c r="J568" s="51">
        <v>-7384372670.46</v>
      </c>
      <c r="K568" s="51">
        <v>-7384372670.46</v>
      </c>
      <c r="L568" s="51">
        <v>-7384372670.46</v>
      </c>
      <c r="M568" s="51">
        <v>-7384372670.46</v>
      </c>
      <c r="N568" s="51">
        <v>-7384372670.1500006</v>
      </c>
      <c r="O568" s="51">
        <v>-7384372670.1500006</v>
      </c>
      <c r="P568" s="51">
        <v>-7649715255.1100006</v>
      </c>
      <c r="Q568" s="51">
        <v>-7649715255.1100006</v>
      </c>
      <c r="R568" s="51">
        <v>-7384405374.3300009</v>
      </c>
      <c r="S568" s="51">
        <v>-9051204759.2299995</v>
      </c>
      <c r="T568" s="51">
        <v>-9316547344.6700001</v>
      </c>
      <c r="U568" s="51">
        <v>-9316547344.6700001</v>
      </c>
      <c r="V568" s="51">
        <v>-9316547344.6700001</v>
      </c>
      <c r="W568" s="51">
        <v>-9316547344.6700001</v>
      </c>
      <c r="X568" s="51">
        <v>-9316547344.6700001</v>
      </c>
      <c r="Y568" s="51">
        <v>-9316547344.6700001</v>
      </c>
      <c r="Z568" s="51">
        <v>-9359601693.9500008</v>
      </c>
      <c r="AA568" s="51">
        <v>-9359601693.9500008</v>
      </c>
      <c r="AB568" s="51">
        <v>-9359601693.9500008</v>
      </c>
      <c r="AC568" s="51">
        <v>-9359601693.9500008</v>
      </c>
      <c r="AD568" s="51">
        <v>-9359601693.9500008</v>
      </c>
      <c r="AE568" s="51">
        <v>-9359601599.4700012</v>
      </c>
      <c r="AF568" s="51">
        <v>-9288901168.3599987</v>
      </c>
      <c r="AG568" s="51">
        <v>-9288208761.7299995</v>
      </c>
      <c r="AH568" s="51">
        <v>-9288208761.7399998</v>
      </c>
      <c r="AI568" s="51">
        <v>-9288208761.7399998</v>
      </c>
      <c r="AJ568" s="51">
        <v>-9288208761.7399998</v>
      </c>
      <c r="AK568" s="51">
        <v>-9288208761.7299995</v>
      </c>
      <c r="AL568" s="51">
        <v>-9288208761.7399998</v>
      </c>
      <c r="AM568" s="51">
        <v>-9288208761.7399998</v>
      </c>
      <c r="AN568" s="51">
        <v>-9288208761.7399998</v>
      </c>
      <c r="AO568" s="51">
        <v>-9288208761.7399998</v>
      </c>
      <c r="AP568" s="51">
        <v>-9288208761.7399998</v>
      </c>
      <c r="AQ568" s="51">
        <v>-9288208761.7399998</v>
      </c>
      <c r="AR568" s="51">
        <v>-9288208778.2799988</v>
      </c>
      <c r="AS568" s="51">
        <v>-9960904697.6400013</v>
      </c>
      <c r="AT568" s="51">
        <v>-9960904697.6400013</v>
      </c>
      <c r="AU568" s="51">
        <v>-9960904697.6400013</v>
      </c>
      <c r="AV568" s="51">
        <v>-9960904697.6400013</v>
      </c>
      <c r="AW568" s="51">
        <v>-9960904697.6400013</v>
      </c>
      <c r="AX568" s="51">
        <v>-9960904697.6400013</v>
      </c>
      <c r="AY568" s="51">
        <v>-9960904697.6400013</v>
      </c>
      <c r="AZ568" s="51">
        <v>-9960904697.6400013</v>
      </c>
      <c r="BA568" s="51">
        <v>-9960904697.6400013</v>
      </c>
      <c r="BB568" s="51">
        <v>-9960904697.6400013</v>
      </c>
      <c r="BC568" s="51">
        <v>-9960904697.6400013</v>
      </c>
      <c r="BD568" s="51">
        <v>-9960904697.6400013</v>
      </c>
      <c r="BE568" s="51">
        <v>-12469049761.571743</v>
      </c>
      <c r="BF568" s="51">
        <v>-12469049761.571743</v>
      </c>
      <c r="BG568" s="51">
        <v>-12469049761.571743</v>
      </c>
      <c r="BH568" s="51">
        <v>-12469049761.571743</v>
      </c>
      <c r="BI568" s="51">
        <v>-12469049761.571743</v>
      </c>
      <c r="BJ568" s="51">
        <v>-12469049761.571743</v>
      </c>
      <c r="BK568" s="51">
        <v>-12469049761.571743</v>
      </c>
      <c r="BL568" s="51">
        <v>-12469049761.571743</v>
      </c>
      <c r="BM568" s="51">
        <v>-12469049761.571743</v>
      </c>
      <c r="BN568" s="51">
        <v>-12469049761.571743</v>
      </c>
      <c r="BO568" s="51">
        <v>-12469049761.571743</v>
      </c>
      <c r="BP568" s="51">
        <v>-12469049761.571743</v>
      </c>
      <c r="BQ568" s="51">
        <v>-12469049761.571743</v>
      </c>
      <c r="BR568" s="51">
        <v>-14198021487.134157</v>
      </c>
      <c r="BS568" s="51">
        <v>-14198021487.134157</v>
      </c>
      <c r="BT568" s="51">
        <v>-14198021487.134157</v>
      </c>
      <c r="BU568" s="51">
        <v>-14198021487.134157</v>
      </c>
      <c r="BV568" s="51">
        <v>-14198021487.134157</v>
      </c>
      <c r="BW568" s="51">
        <v>-14198021487.134157</v>
      </c>
      <c r="BX568" s="51">
        <v>-14198021487.134157</v>
      </c>
      <c r="BY568" s="51">
        <v>-14198021487.134157</v>
      </c>
      <c r="BZ568" s="51">
        <v>-14198021487.134157</v>
      </c>
      <c r="CA568" s="51">
        <v>-14198021487.134157</v>
      </c>
      <c r="CB568" s="51">
        <v>-14198021487.134157</v>
      </c>
      <c r="CC568" s="51">
        <v>-14198021487.134157</v>
      </c>
      <c r="CD568" s="51">
        <v>-14198021487.134157</v>
      </c>
    </row>
    <row r="569" spans="1:82" hidden="1" x14ac:dyDescent="0.2">
      <c r="A569" s="50" t="s">
        <v>418</v>
      </c>
      <c r="B569" s="50" t="s">
        <v>144</v>
      </c>
      <c r="C569" s="50" t="s">
        <v>1101</v>
      </c>
      <c r="D569" s="50" t="s">
        <v>1102</v>
      </c>
      <c r="E569" s="51">
        <v>0</v>
      </c>
      <c r="F569" s="51">
        <v>0</v>
      </c>
      <c r="G569" s="51">
        <v>0</v>
      </c>
      <c r="H569" s="51">
        <v>0</v>
      </c>
      <c r="I569" s="51">
        <v>0</v>
      </c>
      <c r="J569" s="51">
        <v>0</v>
      </c>
      <c r="K569" s="51">
        <v>0</v>
      </c>
      <c r="L569" s="51">
        <v>0</v>
      </c>
      <c r="M569" s="51">
        <v>0</v>
      </c>
      <c r="N569" s="51">
        <v>0</v>
      </c>
      <c r="O569" s="51">
        <v>0</v>
      </c>
      <c r="P569" s="51">
        <v>708050.21</v>
      </c>
      <c r="Q569" s="51">
        <v>708050.21</v>
      </c>
      <c r="R569" s="51">
        <v>708050.21</v>
      </c>
      <c r="S569" s="51">
        <v>708050.21</v>
      </c>
      <c r="T569" s="51">
        <v>708050.21</v>
      </c>
      <c r="U569" s="51">
        <v>708050.21</v>
      </c>
      <c r="V569" s="51">
        <v>708050.21</v>
      </c>
      <c r="W569" s="51">
        <v>730673.93</v>
      </c>
      <c r="X569" s="51">
        <v>730673.93</v>
      </c>
      <c r="Y569" s="51">
        <v>738215.17</v>
      </c>
      <c r="Z569" s="51">
        <v>738215.17</v>
      </c>
      <c r="AA569" s="51">
        <v>745756.41</v>
      </c>
      <c r="AB569" s="51">
        <v>749527.03</v>
      </c>
      <c r="AC569" s="51">
        <v>753297.65</v>
      </c>
      <c r="AD569" s="51">
        <v>753297.65</v>
      </c>
      <c r="AE569" s="51">
        <v>757068.27</v>
      </c>
      <c r="AF569" s="51">
        <v>760838.89</v>
      </c>
      <c r="AG569" s="51">
        <v>764609.51</v>
      </c>
      <c r="AH569" s="51">
        <v>759881.8</v>
      </c>
      <c r="AI569" s="51">
        <v>750904.92</v>
      </c>
      <c r="AJ569" s="51">
        <v>741928.04</v>
      </c>
      <c r="AK569" s="51">
        <v>732951.16</v>
      </c>
      <c r="AL569" s="51">
        <v>723974.28</v>
      </c>
      <c r="AM569" s="51">
        <v>714997.4</v>
      </c>
      <c r="AN569" s="51">
        <v>706020.52</v>
      </c>
      <c r="AO569" s="51">
        <v>697043.64</v>
      </c>
      <c r="AP569" s="51">
        <v>688066.76</v>
      </c>
      <c r="AQ569" s="51">
        <v>688066.76</v>
      </c>
      <c r="AR569" s="51">
        <v>679089.88</v>
      </c>
      <c r="AS569" s="51">
        <v>670113</v>
      </c>
      <c r="AT569" s="51">
        <v>661136.12</v>
      </c>
      <c r="AU569" s="51">
        <v>652159.24</v>
      </c>
      <c r="AV569" s="51">
        <v>643182.36</v>
      </c>
      <c r="AW569" s="51">
        <v>634205.48</v>
      </c>
      <c r="AX569" s="51">
        <v>625228.6</v>
      </c>
      <c r="AY569" s="51">
        <v>616251.72</v>
      </c>
      <c r="AZ569" s="51">
        <v>607274.84</v>
      </c>
      <c r="BA569" s="51">
        <v>598297.96</v>
      </c>
      <c r="BB569" s="51">
        <v>589321.07999999996</v>
      </c>
      <c r="BC569" s="51">
        <v>580344.19999999995</v>
      </c>
      <c r="BD569" s="51">
        <v>580344.19999999995</v>
      </c>
      <c r="BE569" s="51">
        <v>580344.19999999995</v>
      </c>
      <c r="BF569" s="51">
        <v>580344.19999999995</v>
      </c>
      <c r="BG569" s="51">
        <v>580344.19999999995</v>
      </c>
      <c r="BH569" s="51">
        <v>580344.19999999995</v>
      </c>
      <c r="BI569" s="51">
        <v>580344.19999999995</v>
      </c>
      <c r="BJ569" s="51">
        <v>580344.19999999995</v>
      </c>
      <c r="BK569" s="51">
        <v>580344.19999999995</v>
      </c>
      <c r="BL569" s="51">
        <v>580344.19999999995</v>
      </c>
      <c r="BM569" s="51">
        <v>580344.19999999995</v>
      </c>
      <c r="BN569" s="51">
        <v>580344.19999999995</v>
      </c>
      <c r="BO569" s="51">
        <v>580344.19999999995</v>
      </c>
      <c r="BP569" s="51">
        <v>580344.19999999995</v>
      </c>
      <c r="BQ569" s="51">
        <v>580344.19999999995</v>
      </c>
      <c r="BR569" s="51">
        <v>580344.19999999995</v>
      </c>
      <c r="BS569" s="51">
        <v>580344.19999999995</v>
      </c>
      <c r="BT569" s="51">
        <v>580344.19999999995</v>
      </c>
      <c r="BU569" s="51">
        <v>580344.19999999995</v>
      </c>
      <c r="BV569" s="51">
        <v>580344.19999999995</v>
      </c>
      <c r="BW569" s="51">
        <v>580344.19999999995</v>
      </c>
      <c r="BX569" s="51">
        <v>580344.19999999995</v>
      </c>
      <c r="BY569" s="51">
        <v>580344.19999999995</v>
      </c>
      <c r="BZ569" s="51">
        <v>580344.19999999995</v>
      </c>
      <c r="CA569" s="51">
        <v>580344.19999999995</v>
      </c>
      <c r="CB569" s="51">
        <v>580344.19999999995</v>
      </c>
      <c r="CC569" s="51">
        <v>580344.19999999995</v>
      </c>
      <c r="CD569" s="51">
        <v>580344.19999999995</v>
      </c>
    </row>
    <row r="570" spans="1:82" hidden="1" x14ac:dyDescent="0.2">
      <c r="A570" s="50" t="s">
        <v>418</v>
      </c>
      <c r="B570" s="50" t="s">
        <v>144</v>
      </c>
      <c r="C570" s="50" t="s">
        <v>1103</v>
      </c>
      <c r="D570" s="50" t="s">
        <v>1104</v>
      </c>
      <c r="E570" s="51">
        <v>0</v>
      </c>
      <c r="F570" s="51">
        <v>0</v>
      </c>
      <c r="G570" s="51">
        <v>0</v>
      </c>
      <c r="H570" s="51">
        <v>0</v>
      </c>
      <c r="I570" s="51">
        <v>0</v>
      </c>
      <c r="J570" s="51">
        <v>0</v>
      </c>
      <c r="K570" s="51">
        <v>0</v>
      </c>
      <c r="L570" s="51">
        <v>0</v>
      </c>
      <c r="M570" s="51">
        <v>0</v>
      </c>
      <c r="N570" s="51">
        <v>0</v>
      </c>
      <c r="O570" s="51">
        <v>0</v>
      </c>
      <c r="P570" s="51">
        <v>-179455.34</v>
      </c>
      <c r="Q570" s="51">
        <v>-179455.34</v>
      </c>
      <c r="R570" s="51">
        <v>-179455.34</v>
      </c>
      <c r="S570" s="51">
        <v>-179455.34</v>
      </c>
      <c r="T570" s="51">
        <v>-179455.34</v>
      </c>
      <c r="U570" s="51">
        <v>-179455.34</v>
      </c>
      <c r="V570" s="51">
        <v>-179455.34</v>
      </c>
      <c r="W570" s="51">
        <v>-185189.34</v>
      </c>
      <c r="X570" s="51">
        <v>-185189.34</v>
      </c>
      <c r="Y570" s="51">
        <v>-187101.34</v>
      </c>
      <c r="Z570" s="51">
        <v>-187101.34</v>
      </c>
      <c r="AA570" s="51">
        <v>-189013.34</v>
      </c>
      <c r="AB570" s="51">
        <v>-189969.34</v>
      </c>
      <c r="AC570" s="51">
        <v>-190925.34</v>
      </c>
      <c r="AD570" s="51">
        <v>-190925.34</v>
      </c>
      <c r="AE570" s="51">
        <v>-191881.34</v>
      </c>
      <c r="AF570" s="51">
        <v>-192837.34</v>
      </c>
      <c r="AG570" s="51">
        <v>-193793.34</v>
      </c>
      <c r="AH570" s="51">
        <v>-192595.34</v>
      </c>
      <c r="AI570" s="51">
        <v>-190320.34</v>
      </c>
      <c r="AJ570" s="51">
        <v>-188045.34</v>
      </c>
      <c r="AK570" s="51">
        <v>-185770.34</v>
      </c>
      <c r="AL570" s="51">
        <v>-183495.34</v>
      </c>
      <c r="AM570" s="51">
        <v>-181220.34</v>
      </c>
      <c r="AN570" s="51">
        <v>-178945.34</v>
      </c>
      <c r="AO570" s="51">
        <v>-176670.34</v>
      </c>
      <c r="AP570" s="51">
        <v>-174395.34</v>
      </c>
      <c r="AQ570" s="51">
        <v>-174395.34</v>
      </c>
      <c r="AR570" s="51">
        <v>-172120.34</v>
      </c>
      <c r="AS570" s="51">
        <v>-169845.34</v>
      </c>
      <c r="AT570" s="51">
        <v>-167570.34</v>
      </c>
      <c r="AU570" s="51">
        <v>-165295.34</v>
      </c>
      <c r="AV570" s="51">
        <v>-163020.34</v>
      </c>
      <c r="AW570" s="51">
        <v>-160745.34</v>
      </c>
      <c r="AX570" s="51">
        <v>-158470.34</v>
      </c>
      <c r="AY570" s="51">
        <v>-156195.34</v>
      </c>
      <c r="AZ570" s="51">
        <v>-153920.34</v>
      </c>
      <c r="BA570" s="51">
        <v>-151645.34</v>
      </c>
      <c r="BB570" s="51">
        <v>-149370.34</v>
      </c>
      <c r="BC570" s="51">
        <v>-147095.34</v>
      </c>
      <c r="BD570" s="51">
        <v>-147095.34</v>
      </c>
      <c r="BE570" s="51">
        <v>-147095.34</v>
      </c>
      <c r="BF570" s="51">
        <v>-147095.34</v>
      </c>
      <c r="BG570" s="51">
        <v>-147095.34</v>
      </c>
      <c r="BH570" s="51">
        <v>-147095.34</v>
      </c>
      <c r="BI570" s="51">
        <v>-147095.34</v>
      </c>
      <c r="BJ570" s="51">
        <v>-147095.34</v>
      </c>
      <c r="BK570" s="51">
        <v>-147095.34</v>
      </c>
      <c r="BL570" s="51">
        <v>-147095.34</v>
      </c>
      <c r="BM570" s="51">
        <v>-147095.34</v>
      </c>
      <c r="BN570" s="51">
        <v>-147095.34</v>
      </c>
      <c r="BO570" s="51">
        <v>-147095.34</v>
      </c>
      <c r="BP570" s="51">
        <v>-147095.34</v>
      </c>
      <c r="BQ570" s="51">
        <v>-147095.34</v>
      </c>
      <c r="BR570" s="51">
        <v>-147095.34</v>
      </c>
      <c r="BS570" s="51">
        <v>-147095.34</v>
      </c>
      <c r="BT570" s="51">
        <v>-147095.34</v>
      </c>
      <c r="BU570" s="51">
        <v>-147095.34</v>
      </c>
      <c r="BV570" s="51">
        <v>-147095.34</v>
      </c>
      <c r="BW570" s="51">
        <v>-147095.34</v>
      </c>
      <c r="BX570" s="51">
        <v>-147095.34</v>
      </c>
      <c r="BY570" s="51">
        <v>-147095.34</v>
      </c>
      <c r="BZ570" s="51">
        <v>-147095.34</v>
      </c>
      <c r="CA570" s="51">
        <v>-147095.34</v>
      </c>
      <c r="CB570" s="51">
        <v>-147095.34</v>
      </c>
      <c r="CC570" s="51">
        <v>-147095.34</v>
      </c>
      <c r="CD570" s="51">
        <v>-147095.34</v>
      </c>
    </row>
    <row r="571" spans="1:82" hidden="1" x14ac:dyDescent="0.2">
      <c r="A571" s="50" t="s">
        <v>418</v>
      </c>
      <c r="B571" s="50" t="s">
        <v>144</v>
      </c>
      <c r="C571" s="50" t="s">
        <v>155</v>
      </c>
      <c r="D571" s="50" t="s">
        <v>156</v>
      </c>
      <c r="E571" s="51">
        <v>-2073246856.3199999</v>
      </c>
      <c r="F571" s="51">
        <v>-327513882.42000002</v>
      </c>
      <c r="G571" s="51">
        <v>-484085306.60000002</v>
      </c>
      <c r="H571" s="51">
        <v>-665068593.21000004</v>
      </c>
      <c r="I571" s="51">
        <v>-868751212.85000002</v>
      </c>
      <c r="J571" s="51">
        <v>-1110787674.1800001</v>
      </c>
      <c r="K571" s="51">
        <v>-1364219022.4000001</v>
      </c>
      <c r="L571" s="51">
        <v>-1611260501.27</v>
      </c>
      <c r="M571" s="51">
        <v>-1762582181.77</v>
      </c>
      <c r="N571" s="51">
        <v>-1928669395.05</v>
      </c>
      <c r="O571" s="51">
        <v>-2100569533.8799999</v>
      </c>
      <c r="P571" s="51">
        <v>-2166795875.8999996</v>
      </c>
      <c r="Q571" s="51">
        <v>-2166795875.8999996</v>
      </c>
      <c r="R571" s="51">
        <v>-2403706722.0900002</v>
      </c>
      <c r="S571" s="51">
        <v>-409894917.17999995</v>
      </c>
      <c r="T571" s="51">
        <v>-620119664.92999995</v>
      </c>
      <c r="U571" s="51">
        <v>-824374616.08000004</v>
      </c>
      <c r="V571" s="51">
        <v>-1061706479.88</v>
      </c>
      <c r="W571" s="51">
        <v>-1325586682.3999999</v>
      </c>
      <c r="X571" s="51">
        <v>-1620925231.72</v>
      </c>
      <c r="Y571" s="51">
        <v>-1903998876.03</v>
      </c>
      <c r="Z571" s="51">
        <v>-2082783376.8299999</v>
      </c>
      <c r="AA571" s="51">
        <v>-2256567836.7600002</v>
      </c>
      <c r="AB571" s="51">
        <v>-2460454749.71</v>
      </c>
      <c r="AC571" s="51">
        <v>-2509299568.8900003</v>
      </c>
      <c r="AD571" s="51">
        <v>-2509299568.8900003</v>
      </c>
      <c r="AE571" s="51">
        <v>-2762800995</v>
      </c>
      <c r="AF571" s="51">
        <v>-453357520.76999998</v>
      </c>
      <c r="AG571" s="51">
        <v>-679189453.93000007</v>
      </c>
      <c r="AH571" s="51">
        <v>-901030919.90999997</v>
      </c>
      <c r="AI571" s="51">
        <v>-1169973243.5800002</v>
      </c>
      <c r="AJ571" s="51">
        <v>-1481902251.2599998</v>
      </c>
      <c r="AK571" s="51">
        <v>-1799711247.77</v>
      </c>
      <c r="AL571" s="51">
        <v>-2110947480.8799999</v>
      </c>
      <c r="AM571" s="51">
        <v>-2329026822.73</v>
      </c>
      <c r="AN571" s="51">
        <v>-2537258123.5399995</v>
      </c>
      <c r="AO571" s="51">
        <v>-2770909276.2799997</v>
      </c>
      <c r="AP571" s="51">
        <v>-2882695919.3600001</v>
      </c>
      <c r="AQ571" s="51">
        <v>-2882695919.3600001</v>
      </c>
      <c r="AR571" s="51">
        <v>-3175498256.8400002</v>
      </c>
      <c r="AS571" s="51">
        <v>-522272302.90999997</v>
      </c>
      <c r="AT571" s="51">
        <v>-773900057.88999999</v>
      </c>
      <c r="AU571" s="51">
        <v>-1020719938.8000001</v>
      </c>
      <c r="AV571" s="51">
        <v>-1315948846.8199999</v>
      </c>
      <c r="AW571" s="51">
        <v>-1653108582.1399999</v>
      </c>
      <c r="AX571" s="51">
        <v>-1989534917.1500001</v>
      </c>
      <c r="AY571" s="51">
        <v>-2334004107.9400001</v>
      </c>
      <c r="AZ571" s="51">
        <v>-2576492379.1700001</v>
      </c>
      <c r="BA571" s="51">
        <v>-2817339680.3099999</v>
      </c>
      <c r="BB571" s="51">
        <v>-3075106011.52</v>
      </c>
      <c r="BC571" s="51">
        <v>-3193308232.6900001</v>
      </c>
      <c r="BD571" s="51">
        <v>-3193308232.6900001</v>
      </c>
      <c r="BE571" s="51">
        <v>-300205935.48760366</v>
      </c>
      <c r="BF571" s="51">
        <v>-550310207.0711292</v>
      </c>
      <c r="BG571" s="51">
        <v>-810094354.50541735</v>
      </c>
      <c r="BH571" s="51">
        <v>-1048683426.0135821</v>
      </c>
      <c r="BI571" s="51">
        <v>-1358179088.3996675</v>
      </c>
      <c r="BJ571" s="51">
        <v>-1712425497.8288875</v>
      </c>
      <c r="BK571" s="51">
        <v>-2111951554.8400319</v>
      </c>
      <c r="BL571" s="51">
        <v>-2521871304.8373208</v>
      </c>
      <c r="BM571" s="51">
        <v>-2596209889.4854293</v>
      </c>
      <c r="BN571" s="51">
        <v>-2915932515.235117</v>
      </c>
      <c r="BO571" s="51">
        <v>-3248339997.6006479</v>
      </c>
      <c r="BP571" s="51">
        <v>-3558120854.2056413</v>
      </c>
      <c r="BQ571" s="51">
        <v>-3558120854.2056413</v>
      </c>
      <c r="BR571" s="51">
        <v>-300205935.48760408</v>
      </c>
      <c r="BS571" s="51">
        <v>-619555894.3805989</v>
      </c>
      <c r="BT571" s="51">
        <v>-939561199.40581799</v>
      </c>
      <c r="BU571" s="51">
        <v>-1253257083.5039558</v>
      </c>
      <c r="BV571" s="51">
        <v>-1641430795.6171379</v>
      </c>
      <c r="BW571" s="51">
        <v>-2035396358.2748735</v>
      </c>
      <c r="BX571" s="51">
        <v>-2461234781.2663679</v>
      </c>
      <c r="BY571" s="51">
        <v>-2898685011.8053832</v>
      </c>
      <c r="BZ571" s="51">
        <v>-2964339129.7811565</v>
      </c>
      <c r="CA571" s="51">
        <v>-3260769016.6507502</v>
      </c>
      <c r="CB571" s="51">
        <v>-3569195932.5881114</v>
      </c>
      <c r="CC571" s="51">
        <v>-3878194634.1560383</v>
      </c>
      <c r="CD571" s="51">
        <v>-3878194634.1560383</v>
      </c>
    </row>
    <row r="572" spans="1:82" hidden="1" x14ac:dyDescent="0.2">
      <c r="A572" s="50" t="s">
        <v>418</v>
      </c>
      <c r="B572" s="50" t="s">
        <v>144</v>
      </c>
      <c r="C572" s="50" t="s">
        <v>221</v>
      </c>
      <c r="D572" s="50" t="s">
        <v>1105</v>
      </c>
      <c r="E572" s="51">
        <v>0</v>
      </c>
      <c r="F572" s="51">
        <v>0</v>
      </c>
      <c r="G572" s="51">
        <v>0</v>
      </c>
      <c r="H572" s="51">
        <v>0</v>
      </c>
      <c r="I572" s="51">
        <v>0</v>
      </c>
      <c r="J572" s="51">
        <v>0</v>
      </c>
      <c r="K572" s="51">
        <v>0</v>
      </c>
      <c r="L572" s="51">
        <v>0</v>
      </c>
      <c r="M572" s="51">
        <v>0</v>
      </c>
      <c r="N572" s="51">
        <v>0</v>
      </c>
      <c r="O572" s="51">
        <v>0</v>
      </c>
      <c r="P572" s="51">
        <v>0</v>
      </c>
      <c r="Q572" s="51">
        <v>0</v>
      </c>
      <c r="R572" s="51">
        <v>0</v>
      </c>
      <c r="S572" s="51">
        <v>0</v>
      </c>
      <c r="T572" s="51">
        <v>0</v>
      </c>
      <c r="U572" s="51">
        <v>0</v>
      </c>
      <c r="V572" s="51">
        <v>0</v>
      </c>
      <c r="W572" s="51">
        <v>0</v>
      </c>
      <c r="X572" s="51">
        <v>0</v>
      </c>
      <c r="Y572" s="51">
        <v>0</v>
      </c>
      <c r="Z572" s="51">
        <v>0</v>
      </c>
      <c r="AA572" s="51">
        <v>0</v>
      </c>
      <c r="AB572" s="51">
        <v>0</v>
      </c>
      <c r="AC572" s="51">
        <v>0</v>
      </c>
      <c r="AD572" s="51">
        <v>0</v>
      </c>
      <c r="AE572" s="51">
        <v>0</v>
      </c>
      <c r="AF572" s="51">
        <v>0</v>
      </c>
      <c r="AG572" s="51">
        <v>0</v>
      </c>
      <c r="AH572" s="51">
        <v>0</v>
      </c>
      <c r="AI572" s="51">
        <v>0</v>
      </c>
      <c r="AJ572" s="51">
        <v>0</v>
      </c>
      <c r="AK572" s="51">
        <v>0</v>
      </c>
      <c r="AL572" s="51">
        <v>0</v>
      </c>
      <c r="AM572" s="51">
        <v>0</v>
      </c>
      <c r="AN572" s="51">
        <v>0</v>
      </c>
      <c r="AO572" s="51">
        <v>0</v>
      </c>
      <c r="AP572" s="51">
        <v>0</v>
      </c>
      <c r="AQ572" s="51">
        <v>0</v>
      </c>
      <c r="AR572" s="51">
        <v>0</v>
      </c>
      <c r="AS572" s="51">
        <v>0</v>
      </c>
      <c r="AT572" s="51">
        <v>0</v>
      </c>
      <c r="AU572" s="51">
        <v>0</v>
      </c>
      <c r="AV572" s="51">
        <v>0</v>
      </c>
      <c r="AW572" s="51">
        <v>0</v>
      </c>
      <c r="AX572" s="51">
        <v>0</v>
      </c>
      <c r="AY572" s="51">
        <v>0</v>
      </c>
      <c r="AZ572" s="51">
        <v>0</v>
      </c>
      <c r="BA572" s="51">
        <v>0</v>
      </c>
      <c r="BB572" s="51">
        <v>147054.29999999999</v>
      </c>
      <c r="BC572" s="51">
        <v>0</v>
      </c>
      <c r="BD572" s="51">
        <v>0</v>
      </c>
      <c r="BE572" s="51">
        <v>0</v>
      </c>
      <c r="BF572" s="51">
        <v>0</v>
      </c>
      <c r="BG572" s="51">
        <v>0</v>
      </c>
      <c r="BH572" s="51">
        <v>0</v>
      </c>
      <c r="BI572" s="51">
        <v>0</v>
      </c>
      <c r="BJ572" s="51">
        <v>0</v>
      </c>
      <c r="BK572" s="51">
        <v>0</v>
      </c>
      <c r="BL572" s="51">
        <v>0</v>
      </c>
      <c r="BM572" s="51">
        <v>0</v>
      </c>
      <c r="BN572" s="51">
        <v>0</v>
      </c>
      <c r="BO572" s="51">
        <v>0</v>
      </c>
      <c r="BP572" s="51">
        <v>0</v>
      </c>
      <c r="BQ572" s="51">
        <v>0</v>
      </c>
      <c r="BR572" s="51">
        <v>0</v>
      </c>
      <c r="BS572" s="51">
        <v>0</v>
      </c>
      <c r="BT572" s="51">
        <v>0</v>
      </c>
      <c r="BU572" s="51">
        <v>0</v>
      </c>
      <c r="BV572" s="51">
        <v>0</v>
      </c>
      <c r="BW572" s="51">
        <v>0</v>
      </c>
      <c r="BX572" s="51">
        <v>0</v>
      </c>
      <c r="BY572" s="51">
        <v>0</v>
      </c>
      <c r="BZ572" s="51">
        <v>0</v>
      </c>
      <c r="CA572" s="51">
        <v>0</v>
      </c>
      <c r="CB572" s="51">
        <v>0</v>
      </c>
      <c r="CC572" s="51">
        <v>0</v>
      </c>
      <c r="CD572" s="51">
        <v>0</v>
      </c>
    </row>
    <row r="573" spans="1:82" hidden="1" x14ac:dyDescent="0.2">
      <c r="A573" s="50" t="s">
        <v>418</v>
      </c>
      <c r="B573" s="50" t="s">
        <v>144</v>
      </c>
      <c r="C573" s="50" t="s">
        <v>221</v>
      </c>
      <c r="D573" s="50" t="s">
        <v>1106</v>
      </c>
      <c r="E573" s="51">
        <v>0</v>
      </c>
      <c r="F573" s="51">
        <v>0</v>
      </c>
      <c r="G573" s="51">
        <v>0</v>
      </c>
      <c r="H573" s="51">
        <v>0</v>
      </c>
      <c r="I573" s="51">
        <v>0</v>
      </c>
      <c r="J573" s="51">
        <v>0</v>
      </c>
      <c r="K573" s="51">
        <v>0</v>
      </c>
      <c r="L573" s="51">
        <v>0</v>
      </c>
      <c r="M573" s="51">
        <v>0</v>
      </c>
      <c r="N573" s="51">
        <v>0</v>
      </c>
      <c r="O573" s="51">
        <v>0</v>
      </c>
      <c r="P573" s="51">
        <v>10532.08</v>
      </c>
      <c r="Q573" s="51">
        <v>10532.08</v>
      </c>
      <c r="R573" s="51">
        <v>0</v>
      </c>
      <c r="S573" s="51">
        <v>0</v>
      </c>
      <c r="T573" s="51">
        <v>0</v>
      </c>
      <c r="U573" s="51">
        <v>0</v>
      </c>
      <c r="V573" s="51">
        <v>0</v>
      </c>
      <c r="W573" s="51">
        <v>0</v>
      </c>
      <c r="X573" s="51">
        <v>0</v>
      </c>
      <c r="Y573" s="51">
        <v>0</v>
      </c>
      <c r="Z573" s="51">
        <v>0</v>
      </c>
      <c r="AA573" s="51">
        <v>0</v>
      </c>
      <c r="AB573" s="51">
        <v>0</v>
      </c>
      <c r="AC573" s="51">
        <v>0</v>
      </c>
      <c r="AD573" s="51">
        <v>0</v>
      </c>
      <c r="AE573" s="51">
        <v>0</v>
      </c>
      <c r="AF573" s="51">
        <v>0</v>
      </c>
      <c r="AG573" s="51">
        <v>0</v>
      </c>
      <c r="AH573" s="51">
        <v>0</v>
      </c>
      <c r="AI573" s="51">
        <v>0</v>
      </c>
      <c r="AJ573" s="51">
        <v>0</v>
      </c>
      <c r="AK573" s="51">
        <v>0</v>
      </c>
      <c r="AL573" s="51">
        <v>0</v>
      </c>
      <c r="AM573" s="51">
        <v>0</v>
      </c>
      <c r="AN573" s="51">
        <v>0</v>
      </c>
      <c r="AO573" s="51">
        <v>0</v>
      </c>
      <c r="AP573" s="51">
        <v>0</v>
      </c>
      <c r="AQ573" s="51">
        <v>0</v>
      </c>
      <c r="AR573" s="51">
        <v>0</v>
      </c>
      <c r="AS573" s="51">
        <v>0</v>
      </c>
      <c r="AT573" s="51">
        <v>0</v>
      </c>
      <c r="AU573" s="51">
        <v>0</v>
      </c>
      <c r="AV573" s="51">
        <v>0</v>
      </c>
      <c r="AW573" s="51">
        <v>0</v>
      </c>
      <c r="AX573" s="51">
        <v>0</v>
      </c>
      <c r="AY573" s="51">
        <v>0</v>
      </c>
      <c r="AZ573" s="51">
        <v>0</v>
      </c>
      <c r="BA573" s="51">
        <v>0</v>
      </c>
      <c r="BB573" s="51">
        <v>0</v>
      </c>
      <c r="BC573" s="51">
        <v>0</v>
      </c>
      <c r="BD573" s="51">
        <v>0</v>
      </c>
      <c r="BE573" s="51">
        <v>0</v>
      </c>
      <c r="BF573" s="51">
        <v>0</v>
      </c>
      <c r="BG573" s="51">
        <v>0</v>
      </c>
      <c r="BH573" s="51">
        <v>0</v>
      </c>
      <c r="BI573" s="51">
        <v>0</v>
      </c>
      <c r="BJ573" s="51">
        <v>0</v>
      </c>
      <c r="BK573" s="51">
        <v>0</v>
      </c>
      <c r="BL573" s="51">
        <v>0</v>
      </c>
      <c r="BM573" s="51">
        <v>0</v>
      </c>
      <c r="BN573" s="51">
        <v>0</v>
      </c>
      <c r="BO573" s="51">
        <v>0</v>
      </c>
      <c r="BP573" s="51">
        <v>0</v>
      </c>
      <c r="BQ573" s="51">
        <v>0</v>
      </c>
      <c r="BR573" s="51">
        <v>0</v>
      </c>
      <c r="BS573" s="51">
        <v>0</v>
      </c>
      <c r="BT573" s="51">
        <v>0</v>
      </c>
      <c r="BU573" s="51">
        <v>0</v>
      </c>
      <c r="BV573" s="51">
        <v>0</v>
      </c>
      <c r="BW573" s="51">
        <v>0</v>
      </c>
      <c r="BX573" s="51">
        <v>0</v>
      </c>
      <c r="BY573" s="51">
        <v>0</v>
      </c>
      <c r="BZ573" s="51">
        <v>0</v>
      </c>
      <c r="CA573" s="51">
        <v>0</v>
      </c>
      <c r="CB573" s="51">
        <v>0</v>
      </c>
      <c r="CC573" s="51">
        <v>0</v>
      </c>
      <c r="CD573" s="51">
        <v>0</v>
      </c>
    </row>
    <row r="574" spans="1:82" hidden="1" x14ac:dyDescent="0.2">
      <c r="A574" s="50" t="s">
        <v>418</v>
      </c>
      <c r="B574" s="50" t="s">
        <v>144</v>
      </c>
      <c r="C574" s="50" t="s">
        <v>221</v>
      </c>
      <c r="D574" s="50" t="s">
        <v>1107</v>
      </c>
      <c r="E574" s="51">
        <v>0</v>
      </c>
      <c r="F574" s="51">
        <v>0</v>
      </c>
      <c r="G574" s="51">
        <v>0</v>
      </c>
      <c r="H574" s="51">
        <v>0</v>
      </c>
      <c r="I574" s="51">
        <v>0</v>
      </c>
      <c r="J574" s="51">
        <v>0</v>
      </c>
      <c r="K574" s="51">
        <v>0</v>
      </c>
      <c r="L574" s="51">
        <v>0</v>
      </c>
      <c r="M574" s="51">
        <v>0</v>
      </c>
      <c r="N574" s="51">
        <v>0</v>
      </c>
      <c r="O574" s="51">
        <v>0</v>
      </c>
      <c r="P574" s="51">
        <v>-6362271.0700000003</v>
      </c>
      <c r="Q574" s="51">
        <v>-6362271.0700000003</v>
      </c>
      <c r="R574" s="51">
        <v>0</v>
      </c>
      <c r="S574" s="51">
        <v>0</v>
      </c>
      <c r="T574" s="51">
        <v>0</v>
      </c>
      <c r="U574" s="51">
        <v>0</v>
      </c>
      <c r="V574" s="51">
        <v>0</v>
      </c>
      <c r="W574" s="51">
        <v>0</v>
      </c>
      <c r="X574" s="51">
        <v>0</v>
      </c>
      <c r="Y574" s="51">
        <v>0</v>
      </c>
      <c r="Z574" s="51">
        <v>0</v>
      </c>
      <c r="AA574" s="51">
        <v>0</v>
      </c>
      <c r="AB574" s="51">
        <v>0</v>
      </c>
      <c r="AC574" s="51">
        <v>0</v>
      </c>
      <c r="AD574" s="51">
        <v>0</v>
      </c>
      <c r="AE574" s="51">
        <v>0</v>
      </c>
      <c r="AF574" s="51">
        <v>0</v>
      </c>
      <c r="AG574" s="51">
        <v>0</v>
      </c>
      <c r="AH574" s="51">
        <v>0</v>
      </c>
      <c r="AI574" s="51">
        <v>0</v>
      </c>
      <c r="AJ574" s="51">
        <v>0</v>
      </c>
      <c r="AK574" s="51">
        <v>0</v>
      </c>
      <c r="AL574" s="51">
        <v>0</v>
      </c>
      <c r="AM574" s="51">
        <v>0</v>
      </c>
      <c r="AN574" s="51">
        <v>0</v>
      </c>
      <c r="AO574" s="51">
        <v>0</v>
      </c>
      <c r="AP574" s="51">
        <v>0</v>
      </c>
      <c r="AQ574" s="51">
        <v>0</v>
      </c>
      <c r="AR574" s="51">
        <v>0</v>
      </c>
      <c r="AS574" s="51">
        <v>0</v>
      </c>
      <c r="AT574" s="51">
        <v>0</v>
      </c>
      <c r="AU574" s="51">
        <v>0</v>
      </c>
      <c r="AV574" s="51">
        <v>0</v>
      </c>
      <c r="AW574" s="51">
        <v>0</v>
      </c>
      <c r="AX574" s="51">
        <v>0</v>
      </c>
      <c r="AY574" s="51">
        <v>0</v>
      </c>
      <c r="AZ574" s="51">
        <v>0</v>
      </c>
      <c r="BA574" s="51">
        <v>0</v>
      </c>
      <c r="BB574" s="51">
        <v>0</v>
      </c>
      <c r="BC574" s="51">
        <v>0</v>
      </c>
      <c r="BD574" s="51">
        <v>0</v>
      </c>
      <c r="BE574" s="51">
        <v>0</v>
      </c>
      <c r="BF574" s="51">
        <v>0</v>
      </c>
      <c r="BG574" s="51">
        <v>0</v>
      </c>
      <c r="BH574" s="51">
        <v>0</v>
      </c>
      <c r="BI574" s="51">
        <v>0</v>
      </c>
      <c r="BJ574" s="51">
        <v>0</v>
      </c>
      <c r="BK574" s="51">
        <v>0</v>
      </c>
      <c r="BL574" s="51">
        <v>0</v>
      </c>
      <c r="BM574" s="51">
        <v>0</v>
      </c>
      <c r="BN574" s="51">
        <v>0</v>
      </c>
      <c r="BO574" s="51">
        <v>0</v>
      </c>
      <c r="BP574" s="51">
        <v>0</v>
      </c>
      <c r="BQ574" s="51">
        <v>0</v>
      </c>
      <c r="BR574" s="51">
        <v>0</v>
      </c>
      <c r="BS574" s="51">
        <v>0</v>
      </c>
      <c r="BT574" s="51">
        <v>0</v>
      </c>
      <c r="BU574" s="51">
        <v>0</v>
      </c>
      <c r="BV574" s="51">
        <v>0</v>
      </c>
      <c r="BW574" s="51">
        <v>0</v>
      </c>
      <c r="BX574" s="51">
        <v>0</v>
      </c>
      <c r="BY574" s="51">
        <v>0</v>
      </c>
      <c r="BZ574" s="51">
        <v>0</v>
      </c>
      <c r="CA574" s="51">
        <v>0</v>
      </c>
      <c r="CB574" s="51">
        <v>0</v>
      </c>
      <c r="CC574" s="51">
        <v>0</v>
      </c>
      <c r="CD574" s="51">
        <v>0</v>
      </c>
    </row>
    <row r="575" spans="1:82" hidden="1" x14ac:dyDescent="0.2">
      <c r="A575" s="50" t="s">
        <v>418</v>
      </c>
      <c r="B575" s="50" t="s">
        <v>392</v>
      </c>
      <c r="C575" s="50" t="s">
        <v>1108</v>
      </c>
      <c r="D575" s="50" t="s">
        <v>1109</v>
      </c>
      <c r="E575" s="51">
        <v>0</v>
      </c>
      <c r="F575" s="51">
        <v>0</v>
      </c>
      <c r="G575" s="51">
        <v>0</v>
      </c>
      <c r="H575" s="51">
        <v>0</v>
      </c>
      <c r="I575" s="51">
        <v>0</v>
      </c>
      <c r="J575" s="51">
        <v>0</v>
      </c>
      <c r="K575" s="51">
        <v>0</v>
      </c>
      <c r="L575" s="51">
        <v>0</v>
      </c>
      <c r="M575" s="51">
        <v>0</v>
      </c>
      <c r="N575" s="51">
        <v>0</v>
      </c>
      <c r="O575" s="51">
        <v>0</v>
      </c>
      <c r="P575" s="51">
        <v>0</v>
      </c>
      <c r="Q575" s="51">
        <v>0</v>
      </c>
      <c r="R575" s="51">
        <v>0</v>
      </c>
      <c r="S575" s="51">
        <v>0</v>
      </c>
      <c r="T575" s="51">
        <v>0</v>
      </c>
      <c r="U575" s="51">
        <v>0</v>
      </c>
      <c r="V575" s="51">
        <v>0</v>
      </c>
      <c r="W575" s="51">
        <v>0</v>
      </c>
      <c r="X575" s="51">
        <v>0</v>
      </c>
      <c r="Y575" s="51">
        <v>0</v>
      </c>
      <c r="Z575" s="51">
        <v>0</v>
      </c>
      <c r="AA575" s="51">
        <v>0</v>
      </c>
      <c r="AB575" s="51">
        <v>0</v>
      </c>
      <c r="AC575" s="51">
        <v>0</v>
      </c>
      <c r="AD575" s="51">
        <v>0</v>
      </c>
      <c r="AE575" s="51">
        <v>0</v>
      </c>
      <c r="AF575" s="51">
        <v>0</v>
      </c>
      <c r="AG575" s="51">
        <v>0</v>
      </c>
      <c r="AH575" s="51">
        <v>0</v>
      </c>
      <c r="AI575" s="51">
        <v>0</v>
      </c>
      <c r="AJ575" s="51">
        <v>0</v>
      </c>
      <c r="AK575" s="51">
        <v>0</v>
      </c>
      <c r="AL575" s="51">
        <v>0</v>
      </c>
      <c r="AM575" s="51">
        <v>0</v>
      </c>
      <c r="AN575" s="51">
        <v>0</v>
      </c>
      <c r="AO575" s="51">
        <v>0</v>
      </c>
      <c r="AP575" s="51">
        <v>0</v>
      </c>
      <c r="AQ575" s="51">
        <v>0</v>
      </c>
      <c r="AR575" s="51">
        <v>0</v>
      </c>
      <c r="AS575" s="51">
        <v>0</v>
      </c>
      <c r="AT575" s="51">
        <v>0</v>
      </c>
      <c r="AU575" s="51">
        <v>0</v>
      </c>
      <c r="AV575" s="51">
        <v>0</v>
      </c>
      <c r="AW575" s="51">
        <v>0</v>
      </c>
      <c r="AX575" s="51">
        <v>0</v>
      </c>
      <c r="AY575" s="51">
        <v>0</v>
      </c>
      <c r="AZ575" s="51">
        <v>0</v>
      </c>
      <c r="BA575" s="51">
        <v>0</v>
      </c>
      <c r="BB575" s="51">
        <v>0</v>
      </c>
      <c r="BC575" s="51">
        <v>0</v>
      </c>
      <c r="BD575" s="51">
        <v>0</v>
      </c>
      <c r="BE575" s="51">
        <v>0</v>
      </c>
      <c r="BF575" s="51">
        <v>3504254</v>
      </c>
      <c r="BG575" s="51">
        <v>15528861</v>
      </c>
      <c r="BH575" s="51">
        <v>27982738</v>
      </c>
      <c r="BI575" s="51">
        <v>42958637</v>
      </c>
      <c r="BJ575" s="51">
        <v>59956312</v>
      </c>
      <c r="BK575" s="51">
        <v>75412722</v>
      </c>
      <c r="BL575" s="51">
        <v>90703897</v>
      </c>
      <c r="BM575" s="51">
        <v>105861130</v>
      </c>
      <c r="BN575" s="51">
        <v>121587849</v>
      </c>
      <c r="BO575" s="51">
        <v>133125874</v>
      </c>
      <c r="BP575" s="51">
        <v>147245725</v>
      </c>
      <c r="BQ575" s="51">
        <v>147245725</v>
      </c>
      <c r="BR575" s="51">
        <v>133833462</v>
      </c>
      <c r="BS575" s="51">
        <v>123451683</v>
      </c>
      <c r="BT575" s="51">
        <v>113773707</v>
      </c>
      <c r="BU575" s="51">
        <v>102847879</v>
      </c>
      <c r="BV575" s="51">
        <v>92456687</v>
      </c>
      <c r="BW575" s="51">
        <v>80845348</v>
      </c>
      <c r="BX575" s="51">
        <v>65504020</v>
      </c>
      <c r="BY575" s="51">
        <v>49471371</v>
      </c>
      <c r="BZ575" s="51">
        <v>33558287</v>
      </c>
      <c r="CA575" s="51">
        <v>20906907</v>
      </c>
      <c r="CB575" s="51">
        <v>7824904</v>
      </c>
      <c r="CC575" s="51">
        <v>0</v>
      </c>
      <c r="CD575" s="51">
        <v>0</v>
      </c>
    </row>
    <row r="576" spans="1:82" hidden="1" x14ac:dyDescent="0.2">
      <c r="A576" s="50" t="s">
        <v>418</v>
      </c>
      <c r="B576" s="50" t="s">
        <v>392</v>
      </c>
      <c r="C576" s="50" t="s">
        <v>1110</v>
      </c>
      <c r="D576" s="50" t="s">
        <v>1111</v>
      </c>
      <c r="E576" s="51">
        <v>0</v>
      </c>
      <c r="F576" s="51">
        <v>0</v>
      </c>
      <c r="G576" s="51">
        <v>0</v>
      </c>
      <c r="H576" s="51">
        <v>0</v>
      </c>
      <c r="I576" s="51">
        <v>0</v>
      </c>
      <c r="J576" s="51">
        <v>0</v>
      </c>
      <c r="K576" s="51">
        <v>0</v>
      </c>
      <c r="L576" s="51">
        <v>0</v>
      </c>
      <c r="M576" s="51">
        <v>4246549</v>
      </c>
      <c r="N576" s="51">
        <v>0</v>
      </c>
      <c r="O576" s="51">
        <v>0</v>
      </c>
      <c r="P576" s="51">
        <v>5613711</v>
      </c>
      <c r="Q576" s="51">
        <v>5613711</v>
      </c>
      <c r="R576" s="51">
        <v>0</v>
      </c>
      <c r="S576" s="51">
        <v>0</v>
      </c>
      <c r="T576" s="51">
        <v>9369568</v>
      </c>
      <c r="U576" s="51">
        <v>0</v>
      </c>
      <c r="V576" s="51">
        <v>0</v>
      </c>
      <c r="W576" s="51">
        <v>6265878.3600000003</v>
      </c>
      <c r="X576" s="51">
        <v>0</v>
      </c>
      <c r="Y576" s="51">
        <v>0</v>
      </c>
      <c r="Z576" s="51">
        <v>0</v>
      </c>
      <c r="AA576" s="51">
        <v>0</v>
      </c>
      <c r="AB576" s="51">
        <v>0</v>
      </c>
      <c r="AC576" s="51">
        <v>0</v>
      </c>
      <c r="AD576" s="51">
        <v>0</v>
      </c>
      <c r="AE576" s="51">
        <v>0</v>
      </c>
      <c r="AF576" s="51">
        <v>0</v>
      </c>
      <c r="AG576" s="51">
        <v>0</v>
      </c>
      <c r="AH576" s="51">
        <v>0</v>
      </c>
      <c r="AI576" s="51">
        <v>0</v>
      </c>
      <c r="AJ576" s="51">
        <v>0</v>
      </c>
      <c r="AK576" s="51">
        <v>0</v>
      </c>
      <c r="AL576" s="51">
        <v>0</v>
      </c>
      <c r="AM576" s="51">
        <v>0</v>
      </c>
      <c r="AN576" s="51">
        <v>0</v>
      </c>
      <c r="AO576" s="51">
        <v>0</v>
      </c>
      <c r="AP576" s="51">
        <v>0</v>
      </c>
      <c r="AQ576" s="51">
        <v>0</v>
      </c>
      <c r="AR576" s="51">
        <v>0</v>
      </c>
      <c r="AS576" s="51">
        <v>0</v>
      </c>
      <c r="AT576" s="51">
        <v>0</v>
      </c>
      <c r="AU576" s="51">
        <v>0</v>
      </c>
      <c r="AV576" s="51">
        <v>0</v>
      </c>
      <c r="AW576" s="51">
        <v>0</v>
      </c>
      <c r="AX576" s="51">
        <v>0</v>
      </c>
      <c r="AY576" s="51">
        <v>0</v>
      </c>
      <c r="AZ576" s="51">
        <v>0</v>
      </c>
      <c r="BA576" s="51">
        <v>0</v>
      </c>
      <c r="BB576" s="51">
        <v>0</v>
      </c>
      <c r="BC576" s="51">
        <v>0</v>
      </c>
      <c r="BD576" s="51">
        <v>0</v>
      </c>
      <c r="BE576" s="51">
        <v>0</v>
      </c>
      <c r="BF576" s="51">
        <v>0</v>
      </c>
      <c r="BG576" s="51">
        <v>0</v>
      </c>
      <c r="BH576" s="51">
        <v>0</v>
      </c>
      <c r="BI576" s="51">
        <v>0</v>
      </c>
      <c r="BJ576" s="51">
        <v>0</v>
      </c>
      <c r="BK576" s="51">
        <v>0</v>
      </c>
      <c r="BL576" s="51">
        <v>0</v>
      </c>
      <c r="BM576" s="51">
        <v>0</v>
      </c>
      <c r="BN576" s="51">
        <v>0</v>
      </c>
      <c r="BO576" s="51">
        <v>0</v>
      </c>
      <c r="BP576" s="51">
        <v>0</v>
      </c>
      <c r="BQ576" s="51">
        <v>0</v>
      </c>
      <c r="BR576" s="51">
        <v>0</v>
      </c>
      <c r="BS576" s="51">
        <v>0</v>
      </c>
      <c r="BT576" s="51">
        <v>0</v>
      </c>
      <c r="BU576" s="51">
        <v>0</v>
      </c>
      <c r="BV576" s="51">
        <v>0</v>
      </c>
      <c r="BW576" s="51">
        <v>0</v>
      </c>
      <c r="BX576" s="51">
        <v>0</v>
      </c>
      <c r="BY576" s="51">
        <v>0</v>
      </c>
      <c r="BZ576" s="51">
        <v>0</v>
      </c>
      <c r="CA576" s="51">
        <v>0</v>
      </c>
      <c r="CB576" s="51">
        <v>0</v>
      </c>
      <c r="CC576" s="51">
        <v>0</v>
      </c>
      <c r="CD576" s="51">
        <v>0</v>
      </c>
    </row>
    <row r="577" spans="1:82" hidden="1" x14ac:dyDescent="0.2">
      <c r="A577" s="50" t="s">
        <v>418</v>
      </c>
      <c r="B577" s="50" t="s">
        <v>392</v>
      </c>
      <c r="C577" s="50" t="s">
        <v>1112</v>
      </c>
      <c r="D577" s="50" t="s">
        <v>1113</v>
      </c>
      <c r="E577" s="51">
        <v>0</v>
      </c>
      <c r="F577" s="51">
        <v>0</v>
      </c>
      <c r="G577" s="51">
        <v>0</v>
      </c>
      <c r="H577" s="51">
        <v>0</v>
      </c>
      <c r="I577" s="51">
        <v>0</v>
      </c>
      <c r="J577" s="51">
        <v>0</v>
      </c>
      <c r="K577" s="51">
        <v>0</v>
      </c>
      <c r="L577" s="51">
        <v>0</v>
      </c>
      <c r="M577" s="51">
        <v>0</v>
      </c>
      <c r="N577" s="51">
        <v>0</v>
      </c>
      <c r="O577" s="51">
        <v>0</v>
      </c>
      <c r="P577" s="51">
        <v>0</v>
      </c>
      <c r="Q577" s="51">
        <v>0</v>
      </c>
      <c r="R577" s="51">
        <v>0</v>
      </c>
      <c r="S577" s="51">
        <v>0</v>
      </c>
      <c r="T577" s="51">
        <v>0</v>
      </c>
      <c r="U577" s="51">
        <v>0</v>
      </c>
      <c r="V577" s="51">
        <v>0</v>
      </c>
      <c r="W577" s="51">
        <v>0</v>
      </c>
      <c r="X577" s="51">
        <v>0</v>
      </c>
      <c r="Y577" s="51">
        <v>0</v>
      </c>
      <c r="Z577" s="51">
        <v>0</v>
      </c>
      <c r="AA577" s="51">
        <v>0</v>
      </c>
      <c r="AB577" s="51">
        <v>0</v>
      </c>
      <c r="AC577" s="51">
        <v>0</v>
      </c>
      <c r="AD577" s="51">
        <v>0</v>
      </c>
      <c r="AE577" s="51">
        <v>0</v>
      </c>
      <c r="AF577" s="51">
        <v>0</v>
      </c>
      <c r="AG577" s="51">
        <v>0</v>
      </c>
      <c r="AH577" s="51">
        <v>0</v>
      </c>
      <c r="AI577" s="51">
        <v>0</v>
      </c>
      <c r="AJ577" s="51">
        <v>0</v>
      </c>
      <c r="AK577" s="51">
        <v>0</v>
      </c>
      <c r="AL577" s="51">
        <v>0</v>
      </c>
      <c r="AM577" s="51">
        <v>0</v>
      </c>
      <c r="AN577" s="51">
        <v>0</v>
      </c>
      <c r="AO577" s="51">
        <v>0</v>
      </c>
      <c r="AP577" s="51">
        <v>0</v>
      </c>
      <c r="AQ577" s="51">
        <v>0</v>
      </c>
      <c r="AR577" s="51">
        <v>0</v>
      </c>
      <c r="AS577" s="51">
        <v>0</v>
      </c>
      <c r="AT577" s="51">
        <v>0</v>
      </c>
      <c r="AU577" s="51">
        <v>0</v>
      </c>
      <c r="AV577" s="51">
        <v>0</v>
      </c>
      <c r="AW577" s="51">
        <v>0</v>
      </c>
      <c r="AX577" s="51">
        <v>0</v>
      </c>
      <c r="AY577" s="51">
        <v>0</v>
      </c>
      <c r="AZ577" s="51">
        <v>0</v>
      </c>
      <c r="BA577" s="51">
        <v>0</v>
      </c>
      <c r="BB577" s="51">
        <v>0</v>
      </c>
      <c r="BC577" s="51">
        <v>-22172713.66</v>
      </c>
      <c r="BD577" s="51">
        <v>-22172713.66</v>
      </c>
      <c r="BE577" s="51">
        <v>-22542258.886166666</v>
      </c>
      <c r="BF577" s="51">
        <v>-22911804.112333331</v>
      </c>
      <c r="BG577" s="51">
        <v>-23281349.338500001</v>
      </c>
      <c r="BH577" s="51">
        <v>-23650894.564666666</v>
      </c>
      <c r="BI577" s="51">
        <v>-24020439.790833335</v>
      </c>
      <c r="BJ577" s="51">
        <v>-24389985.017000001</v>
      </c>
      <c r="BK577" s="51">
        <v>-24759530.243166666</v>
      </c>
      <c r="BL577" s="51">
        <v>-25129075.469333336</v>
      </c>
      <c r="BM577" s="51">
        <v>-25498620.695500001</v>
      </c>
      <c r="BN577" s="51">
        <v>-25868165.921666667</v>
      </c>
      <c r="BO577" s="51">
        <v>-26237711.147833336</v>
      </c>
      <c r="BP577" s="51">
        <v>-26607256.374000002</v>
      </c>
      <c r="BQ577" s="51">
        <v>-26607256.374000002</v>
      </c>
      <c r="BR577" s="51">
        <v>-26976801.600166671</v>
      </c>
      <c r="BS577" s="51">
        <v>-27346346.826333337</v>
      </c>
      <c r="BT577" s="51">
        <v>-27715892.052500006</v>
      </c>
      <c r="BU577" s="51">
        <v>-28085437.278666671</v>
      </c>
      <c r="BV577" s="51">
        <v>-28454982.504833341</v>
      </c>
      <c r="BW577" s="51">
        <v>-28824527.731000006</v>
      </c>
      <c r="BX577" s="51">
        <v>-29194072.957166675</v>
      </c>
      <c r="BY577" s="51">
        <v>-29563618.183333341</v>
      </c>
      <c r="BZ577" s="51">
        <v>-29933163.40950001</v>
      </c>
      <c r="CA577" s="51">
        <v>-30302708.635666676</v>
      </c>
      <c r="CB577" s="51">
        <v>-30672253.861833345</v>
      </c>
      <c r="CC577" s="51">
        <v>-31041799.088000011</v>
      </c>
      <c r="CD577" s="51">
        <v>-31041799.088000011</v>
      </c>
    </row>
    <row r="578" spans="1:82" hidden="1" x14ac:dyDescent="0.2">
      <c r="A578" s="50" t="s">
        <v>418</v>
      </c>
      <c r="B578" s="50" t="s">
        <v>392</v>
      </c>
      <c r="C578" s="50" t="s">
        <v>1114</v>
      </c>
      <c r="D578" s="50" t="s">
        <v>1115</v>
      </c>
      <c r="E578" s="51">
        <v>-24373377.710000001</v>
      </c>
      <c r="F578" s="51">
        <v>-25226582.129999999</v>
      </c>
      <c r="G578" s="51">
        <v>-26044366.379999999</v>
      </c>
      <c r="H578" s="51">
        <v>-26895927.609999999</v>
      </c>
      <c r="I578" s="51">
        <v>-24332679.170000002</v>
      </c>
      <c r="J578" s="51">
        <v>-25151374.530000001</v>
      </c>
      <c r="K578" s="51">
        <v>-25921963.57</v>
      </c>
      <c r="L578" s="51">
        <v>-26586114.510000002</v>
      </c>
      <c r="M578" s="51">
        <v>-26532986.789999999</v>
      </c>
      <c r="N578" s="51">
        <v>-27342952.5</v>
      </c>
      <c r="O578" s="51">
        <v>-27053627.690000001</v>
      </c>
      <c r="P578" s="51">
        <v>-27543533.900000002</v>
      </c>
      <c r="Q578" s="51">
        <v>-27543533.900000002</v>
      </c>
      <c r="R578" s="51">
        <v>-27831120.32</v>
      </c>
      <c r="S578" s="51">
        <v>-28571010.809999999</v>
      </c>
      <c r="T578" s="51">
        <v>-28897904.689999998</v>
      </c>
      <c r="U578" s="51">
        <v>-29132899.57</v>
      </c>
      <c r="V578" s="51">
        <v>-29110375.890000001</v>
      </c>
      <c r="W578" s="51">
        <v>-26500126.399999999</v>
      </c>
      <c r="X578" s="51">
        <v>-27305717.629999999</v>
      </c>
      <c r="Y578" s="51">
        <v>-27247033.899999999</v>
      </c>
      <c r="Z578" s="51">
        <v>-25298376.289999999</v>
      </c>
      <c r="AA578" s="51">
        <v>-24416744.48</v>
      </c>
      <c r="AB578" s="51">
        <v>-24130191.030000001</v>
      </c>
      <c r="AC578" s="51">
        <v>-24867136.130000003</v>
      </c>
      <c r="AD578" s="51">
        <v>-24867136.130000003</v>
      </c>
      <c r="AE578" s="51">
        <v>-24621805.649999999</v>
      </c>
      <c r="AF578" s="51">
        <v>-25265062.779999997</v>
      </c>
      <c r="AG578" s="51">
        <v>-25339935.199999999</v>
      </c>
      <c r="AH578" s="51">
        <v>-18987736.84</v>
      </c>
      <c r="AI578" s="51">
        <v>-19598493.5</v>
      </c>
      <c r="AJ578" s="51">
        <v>-20155098.510000002</v>
      </c>
      <c r="AK578" s="51">
        <v>-20806552.129999999</v>
      </c>
      <c r="AL578" s="51">
        <v>-21432190.34</v>
      </c>
      <c r="AM578" s="51">
        <v>-21993143.34</v>
      </c>
      <c r="AN578" s="51">
        <v>-22605145.52</v>
      </c>
      <c r="AO578" s="51">
        <v>-23107564.890000001</v>
      </c>
      <c r="AP578" s="51">
        <v>-23589898.810000002</v>
      </c>
      <c r="AQ578" s="51">
        <v>-23589898.810000002</v>
      </c>
      <c r="AR578" s="51">
        <v>-21110082.049999997</v>
      </c>
      <c r="AS578" s="51">
        <v>-21456552.600000001</v>
      </c>
      <c r="AT578" s="51">
        <v>-13582225.540000003</v>
      </c>
      <c r="AU578" s="51">
        <v>-14094731.079999998</v>
      </c>
      <c r="AV578" s="51">
        <v>-14268140.16</v>
      </c>
      <c r="AW578" s="51">
        <v>-14671981.359999999</v>
      </c>
      <c r="AX578" s="51">
        <v>-15194414.889999999</v>
      </c>
      <c r="AY578" s="51">
        <v>-15663637.970000001</v>
      </c>
      <c r="AZ578" s="51">
        <v>-15997493.630000001</v>
      </c>
      <c r="BA578" s="51">
        <v>-16373184.83</v>
      </c>
      <c r="BB578" s="51">
        <v>-16261729.449999999</v>
      </c>
      <c r="BC578" s="51">
        <v>-16657977.059999999</v>
      </c>
      <c r="BD578" s="51">
        <v>-16657977.059999999</v>
      </c>
      <c r="BE578" s="51">
        <v>-17014081.444451682</v>
      </c>
      <c r="BF578" s="51">
        <v>-17410036.184167009</v>
      </c>
      <c r="BG578" s="51">
        <v>-11094881.522101415</v>
      </c>
      <c r="BH578" s="51">
        <v>-11533142.305867804</v>
      </c>
      <c r="BI578" s="51">
        <v>-11895255.299458122</v>
      </c>
      <c r="BJ578" s="51">
        <v>-12089189.432098499</v>
      </c>
      <c r="BK578" s="51">
        <v>-12370188.600698087</v>
      </c>
      <c r="BL578" s="51">
        <v>-12747600.540097877</v>
      </c>
      <c r="BM578" s="51">
        <v>-12860884.342423528</v>
      </c>
      <c r="BN578" s="51">
        <v>-13265927.014403107</v>
      </c>
      <c r="BO578" s="51">
        <v>-13505491.51189059</v>
      </c>
      <c r="BP578" s="51">
        <v>-13794575.298731098</v>
      </c>
      <c r="BQ578" s="51">
        <v>-13794575.298731098</v>
      </c>
      <c r="BR578" s="51">
        <v>-13755378.10179927</v>
      </c>
      <c r="BS578" s="51">
        <v>-13379579.992739735</v>
      </c>
      <c r="BT578" s="51">
        <v>-13718764.773314482</v>
      </c>
      <c r="BU578" s="51">
        <v>-14124845.022653114</v>
      </c>
      <c r="BV578" s="51">
        <v>-14434781.038702045</v>
      </c>
      <c r="BW578" s="51">
        <v>-14769547.807234488</v>
      </c>
      <c r="BX578" s="51">
        <v>-14668485.339696934</v>
      </c>
      <c r="BY578" s="51">
        <v>-15058048.298897311</v>
      </c>
      <c r="BZ578" s="51">
        <v>-13741319.185979493</v>
      </c>
      <c r="CA578" s="51">
        <v>-13846408.058400042</v>
      </c>
      <c r="CB578" s="51">
        <v>-14161267.446110554</v>
      </c>
      <c r="CC578" s="51">
        <v>-14279294.999250662</v>
      </c>
      <c r="CD578" s="51">
        <v>-14279294.999250662</v>
      </c>
    </row>
    <row r="579" spans="1:82" hidden="1" x14ac:dyDescent="0.2">
      <c r="A579" s="50" t="s">
        <v>418</v>
      </c>
      <c r="B579" s="50" t="s">
        <v>392</v>
      </c>
      <c r="C579" s="50" t="s">
        <v>1116</v>
      </c>
      <c r="D579" s="50" t="s">
        <v>1117</v>
      </c>
      <c r="E579" s="51">
        <v>0</v>
      </c>
      <c r="F579" s="51">
        <v>0</v>
      </c>
      <c r="G579" s="51">
        <v>0</v>
      </c>
      <c r="H579" s="51">
        <v>0</v>
      </c>
      <c r="I579" s="51">
        <v>0</v>
      </c>
      <c r="J579" s="51">
        <v>0</v>
      </c>
      <c r="K579" s="51">
        <v>0</v>
      </c>
      <c r="L579" s="51">
        <v>0</v>
      </c>
      <c r="M579" s="51">
        <v>0</v>
      </c>
      <c r="N579" s="51">
        <v>0</v>
      </c>
      <c r="O579" s="51">
        <v>0</v>
      </c>
      <c r="P579" s="51">
        <v>0</v>
      </c>
      <c r="Q579" s="51">
        <v>0</v>
      </c>
      <c r="R579" s="51">
        <v>0</v>
      </c>
      <c r="S579" s="51">
        <v>0</v>
      </c>
      <c r="T579" s="51">
        <v>0</v>
      </c>
      <c r="U579" s="51">
        <v>0</v>
      </c>
      <c r="V579" s="51">
        <v>0</v>
      </c>
      <c r="W579" s="51">
        <v>0</v>
      </c>
      <c r="X579" s="51">
        <v>6199445.8200000003</v>
      </c>
      <c r="Y579" s="51">
        <v>6158120.46</v>
      </c>
      <c r="Z579" s="51">
        <v>6189448.8899999997</v>
      </c>
      <c r="AA579" s="51">
        <v>6162808.96</v>
      </c>
      <c r="AB579" s="51">
        <v>6047830.1299999999</v>
      </c>
      <c r="AC579" s="51">
        <v>6081763.9399999995</v>
      </c>
      <c r="AD579" s="51">
        <v>6081763.9399999995</v>
      </c>
      <c r="AE579" s="51">
        <v>5973582.3300000001</v>
      </c>
      <c r="AF579" s="51">
        <v>5960281.5200000005</v>
      </c>
      <c r="AG579" s="51">
        <v>5877927.6599999899</v>
      </c>
      <c r="AH579" s="51">
        <v>5763269.1600000001</v>
      </c>
      <c r="AI579" s="51">
        <v>5643955.7800000003</v>
      </c>
      <c r="AJ579" s="51">
        <v>5528393.4900000002</v>
      </c>
      <c r="AK579" s="51">
        <v>5412839.0199999996</v>
      </c>
      <c r="AL579" s="51">
        <v>5311495.0699999901</v>
      </c>
      <c r="AM579" s="51">
        <v>5268794.5200000005</v>
      </c>
      <c r="AN579" s="51">
        <v>5152054.25</v>
      </c>
      <c r="AO579" s="51">
        <v>5044129.01</v>
      </c>
      <c r="AP579" s="51">
        <v>4938159.12</v>
      </c>
      <c r="AQ579" s="51">
        <v>4938159.12</v>
      </c>
      <c r="AR579" s="51">
        <v>4897116.8500000006</v>
      </c>
      <c r="AS579" s="51">
        <v>4792640.04</v>
      </c>
      <c r="AT579" s="51">
        <v>4820853.6100000003</v>
      </c>
      <c r="AU579" s="51">
        <v>4665779.58</v>
      </c>
      <c r="AV579" s="51">
        <v>4584288.93</v>
      </c>
      <c r="AW579" s="51">
        <v>4494784.37</v>
      </c>
      <c r="AX579" s="51">
        <v>4402680.54</v>
      </c>
      <c r="AY579" s="51">
        <v>4312951.1500000004</v>
      </c>
      <c r="AZ579" s="51">
        <v>4223401.66</v>
      </c>
      <c r="BA579" s="51">
        <v>4141153.45</v>
      </c>
      <c r="BB579" s="51">
        <v>4054601.5500000003</v>
      </c>
      <c r="BC579" s="51">
        <v>-1242.3100000000559</v>
      </c>
      <c r="BD579" s="51">
        <v>-1242.3100000000559</v>
      </c>
      <c r="BE579" s="51">
        <v>-1189.8281603935523</v>
      </c>
      <c r="BF579" s="51">
        <v>-2250.9563207870478</v>
      </c>
      <c r="BG579" s="51">
        <v>-3312.0844811805441</v>
      </c>
      <c r="BH579" s="51">
        <v>-4373.2126415740404</v>
      </c>
      <c r="BI579" s="51">
        <v>-5434.3408019675371</v>
      </c>
      <c r="BJ579" s="51">
        <v>-6495.4689623610329</v>
      </c>
      <c r="BK579" s="51">
        <v>-7556.5971227545288</v>
      </c>
      <c r="BL579" s="51">
        <v>-8617.7252831480255</v>
      </c>
      <c r="BM579" s="51">
        <v>-9678.8534435415204</v>
      </c>
      <c r="BN579" s="51">
        <v>-10739.981603935017</v>
      </c>
      <c r="BO579" s="51">
        <v>-11801.109764328514</v>
      </c>
      <c r="BP579" s="51">
        <v>-12862.237924722011</v>
      </c>
      <c r="BQ579" s="51">
        <v>-12862.237924722011</v>
      </c>
      <c r="BR579" s="51">
        <v>-13942.093248037587</v>
      </c>
      <c r="BS579" s="51">
        <v>-15021.948571353163</v>
      </c>
      <c r="BT579" s="51">
        <v>-16101.803894668737</v>
      </c>
      <c r="BU579" s="51">
        <v>-17181.659217984314</v>
      </c>
      <c r="BV579" s="51">
        <v>-18261.51454129989</v>
      </c>
      <c r="BW579" s="51">
        <v>-19341.369864615466</v>
      </c>
      <c r="BX579" s="51">
        <v>-20421.225187931042</v>
      </c>
      <c r="BY579" s="51">
        <v>-21501.080511246619</v>
      </c>
      <c r="BZ579" s="51">
        <v>-22580.935834562195</v>
      </c>
      <c r="CA579" s="51">
        <v>-23660.791157877771</v>
      </c>
      <c r="CB579" s="51">
        <v>-24740.646481193344</v>
      </c>
      <c r="CC579" s="51">
        <v>-25820.50180450892</v>
      </c>
      <c r="CD579" s="51">
        <v>-25820.50180450892</v>
      </c>
    </row>
    <row r="580" spans="1:82" hidden="1" x14ac:dyDescent="0.2">
      <c r="A580" s="50" t="s">
        <v>418</v>
      </c>
      <c r="B580" s="50" t="s">
        <v>392</v>
      </c>
      <c r="C580" s="50" t="s">
        <v>627</v>
      </c>
      <c r="D580" s="50" t="s">
        <v>1118</v>
      </c>
      <c r="E580" s="51">
        <v>0</v>
      </c>
      <c r="F580" s="51">
        <v>0</v>
      </c>
      <c r="G580" s="51">
        <v>0</v>
      </c>
      <c r="H580" s="51">
        <v>0</v>
      </c>
      <c r="I580" s="51">
        <v>0</v>
      </c>
      <c r="J580" s="51">
        <v>0</v>
      </c>
      <c r="K580" s="51">
        <v>0</v>
      </c>
      <c r="L580" s="51">
        <v>0</v>
      </c>
      <c r="M580" s="51">
        <v>0</v>
      </c>
      <c r="N580" s="51">
        <v>0</v>
      </c>
      <c r="O580" s="51">
        <v>0</v>
      </c>
      <c r="P580" s="51">
        <v>9940881.2599999998</v>
      </c>
      <c r="Q580" s="51">
        <v>9940881.2599999998</v>
      </c>
      <c r="R580" s="51">
        <v>9940881.2599999998</v>
      </c>
      <c r="S580" s="51">
        <v>7221547.9399999902</v>
      </c>
      <c r="T580" s="51">
        <v>11357393.92</v>
      </c>
      <c r="U580" s="51">
        <v>11357393.92</v>
      </c>
      <c r="V580" s="51">
        <v>11357393.92</v>
      </c>
      <c r="W580" s="51">
        <v>11479079.4</v>
      </c>
      <c r="X580" s="51">
        <v>11479079.4</v>
      </c>
      <c r="Y580" s="51">
        <v>11479079.4</v>
      </c>
      <c r="Z580" s="51">
        <v>10325333</v>
      </c>
      <c r="AA580" s="51">
        <v>10325333</v>
      </c>
      <c r="AB580" s="51">
        <v>10325333</v>
      </c>
      <c r="AC580" s="51">
        <v>19021377</v>
      </c>
      <c r="AD580" s="51">
        <v>19021377</v>
      </c>
      <c r="AE580" s="51">
        <v>19021377</v>
      </c>
      <c r="AF580" s="51">
        <v>19021377</v>
      </c>
      <c r="AG580" s="51">
        <v>17353870</v>
      </c>
      <c r="AH580" s="51">
        <v>17353870</v>
      </c>
      <c r="AI580" s="51">
        <v>17353870</v>
      </c>
      <c r="AJ580" s="51">
        <v>18944183</v>
      </c>
      <c r="AK580" s="51">
        <v>18944183</v>
      </c>
      <c r="AL580" s="51">
        <v>18944183</v>
      </c>
      <c r="AM580" s="51">
        <v>15726686</v>
      </c>
      <c r="AN580" s="51">
        <v>15726686</v>
      </c>
      <c r="AO580" s="51">
        <v>15726686</v>
      </c>
      <c r="AP580" s="51">
        <v>8992177</v>
      </c>
      <c r="AQ580" s="51">
        <v>8992177</v>
      </c>
      <c r="AR580" s="51">
        <v>8992177</v>
      </c>
      <c r="AS580" s="51">
        <v>8992177</v>
      </c>
      <c r="AT580" s="51">
        <v>9617285</v>
      </c>
      <c r="AU580" s="51">
        <v>9617285</v>
      </c>
      <c r="AV580" s="51">
        <v>9617285</v>
      </c>
      <c r="AW580" s="51">
        <v>9270955</v>
      </c>
      <c r="AX580" s="51">
        <v>9270955</v>
      </c>
      <c r="AY580" s="51">
        <v>9270955</v>
      </c>
      <c r="AZ580" s="51">
        <v>8591095</v>
      </c>
      <c r="BA580" s="51">
        <v>8591095</v>
      </c>
      <c r="BB580" s="51">
        <v>8591095</v>
      </c>
      <c r="BC580" s="51">
        <v>6906862</v>
      </c>
      <c r="BD580" s="51">
        <v>6906862</v>
      </c>
      <c r="BE580" s="51">
        <v>6906862</v>
      </c>
      <c r="BF580" s="51">
        <v>6906862</v>
      </c>
      <c r="BG580" s="51">
        <v>6906862</v>
      </c>
      <c r="BH580" s="51">
        <v>6906862</v>
      </c>
      <c r="BI580" s="51">
        <v>6906862</v>
      </c>
      <c r="BJ580" s="51">
        <v>6906862</v>
      </c>
      <c r="BK580" s="51">
        <v>6906862</v>
      </c>
      <c r="BL580" s="51">
        <v>6906862</v>
      </c>
      <c r="BM580" s="51">
        <v>6906862</v>
      </c>
      <c r="BN580" s="51">
        <v>6906862</v>
      </c>
      <c r="BO580" s="51">
        <v>6906862</v>
      </c>
      <c r="BP580" s="51">
        <v>6906862</v>
      </c>
      <c r="BQ580" s="51">
        <v>6906862</v>
      </c>
      <c r="BR580" s="51">
        <v>6906862</v>
      </c>
      <c r="BS580" s="51">
        <v>6906862</v>
      </c>
      <c r="BT580" s="51">
        <v>6906862</v>
      </c>
      <c r="BU580" s="51">
        <v>6906862</v>
      </c>
      <c r="BV580" s="51">
        <v>6906862</v>
      </c>
      <c r="BW580" s="51">
        <v>6906862</v>
      </c>
      <c r="BX580" s="51">
        <v>6906862</v>
      </c>
      <c r="BY580" s="51">
        <v>6906862</v>
      </c>
      <c r="BZ580" s="51">
        <v>6906862</v>
      </c>
      <c r="CA580" s="51">
        <v>6906862</v>
      </c>
      <c r="CB580" s="51">
        <v>6906862</v>
      </c>
      <c r="CC580" s="51">
        <v>6906862</v>
      </c>
      <c r="CD580" s="51">
        <v>6906862</v>
      </c>
    </row>
    <row r="581" spans="1:82" hidden="1" x14ac:dyDescent="0.2">
      <c r="A581" s="50" t="s">
        <v>418</v>
      </c>
      <c r="B581" s="50" t="s">
        <v>392</v>
      </c>
      <c r="C581" s="50" t="s">
        <v>627</v>
      </c>
      <c r="D581" s="50" t="s">
        <v>1119</v>
      </c>
      <c r="E581" s="51">
        <v>0</v>
      </c>
      <c r="F581" s="51">
        <v>0</v>
      </c>
      <c r="G581" s="51">
        <v>0</v>
      </c>
      <c r="H581" s="51">
        <v>0</v>
      </c>
      <c r="I581" s="51">
        <v>0</v>
      </c>
      <c r="J581" s="51">
        <v>0</v>
      </c>
      <c r="K581" s="51">
        <v>0</v>
      </c>
      <c r="L581" s="51">
        <v>0</v>
      </c>
      <c r="M581" s="51">
        <v>0</v>
      </c>
      <c r="N581" s="51">
        <v>0</v>
      </c>
      <c r="O581" s="51">
        <v>0</v>
      </c>
      <c r="P581" s="51">
        <v>80886907.310000002</v>
      </c>
      <c r="Q581" s="51">
        <v>80886907.310000002</v>
      </c>
      <c r="R581" s="51">
        <v>80886907.310000002</v>
      </c>
      <c r="S581" s="51">
        <v>75192614.319999993</v>
      </c>
      <c r="T581" s="51">
        <v>55386276.289999999</v>
      </c>
      <c r="U581" s="51">
        <v>55386276.289999999</v>
      </c>
      <c r="V581" s="51">
        <v>60607309.289999999</v>
      </c>
      <c r="W581" s="51">
        <v>57446052.089999899</v>
      </c>
      <c r="X581" s="51">
        <v>57446052.090000004</v>
      </c>
      <c r="Y581" s="51">
        <v>57446052.090000004</v>
      </c>
      <c r="Z581" s="51">
        <v>19013532</v>
      </c>
      <c r="AA581" s="51">
        <v>19013532</v>
      </c>
      <c r="AB581" s="51">
        <v>19013532</v>
      </c>
      <c r="AC581" s="51">
        <v>19598118</v>
      </c>
      <c r="AD581" s="51">
        <v>19598118</v>
      </c>
      <c r="AE581" s="51">
        <v>19598118</v>
      </c>
      <c r="AF581" s="51">
        <v>19598118</v>
      </c>
      <c r="AG581" s="51">
        <v>19185336</v>
      </c>
      <c r="AH581" s="51">
        <v>19185336</v>
      </c>
      <c r="AI581" s="51">
        <v>19185336</v>
      </c>
      <c r="AJ581" s="51">
        <v>23888026</v>
      </c>
      <c r="AK581" s="51">
        <v>23888026</v>
      </c>
      <c r="AL581" s="51">
        <v>23888026</v>
      </c>
      <c r="AM581" s="51">
        <v>22907335</v>
      </c>
      <c r="AN581" s="51">
        <v>22907335</v>
      </c>
      <c r="AO581" s="51">
        <v>22907335</v>
      </c>
      <c r="AP581" s="51">
        <v>20352553</v>
      </c>
      <c r="AQ581" s="51">
        <v>20352553</v>
      </c>
      <c r="AR581" s="51">
        <v>20352553</v>
      </c>
      <c r="AS581" s="51">
        <v>20352553</v>
      </c>
      <c r="AT581" s="51">
        <v>20324084</v>
      </c>
      <c r="AU581" s="51">
        <v>20324084</v>
      </c>
      <c r="AV581" s="51">
        <v>20324084</v>
      </c>
      <c r="AW581" s="51">
        <v>25132333.960000001</v>
      </c>
      <c r="AX581" s="51">
        <v>25132333.960000001</v>
      </c>
      <c r="AY581" s="51">
        <v>25132333.960000001</v>
      </c>
      <c r="AZ581" s="51">
        <v>41569431.579999998</v>
      </c>
      <c r="BA581" s="51">
        <v>41569431.579999998</v>
      </c>
      <c r="BB581" s="51">
        <v>41569431.579999998</v>
      </c>
      <c r="BC581" s="51">
        <v>37989994.519999996</v>
      </c>
      <c r="BD581" s="51">
        <v>37989994.519999996</v>
      </c>
      <c r="BE581" s="51">
        <v>37989994.519999996</v>
      </c>
      <c r="BF581" s="51">
        <v>37989994.519999996</v>
      </c>
      <c r="BG581" s="51">
        <v>37989994.519999996</v>
      </c>
      <c r="BH581" s="51">
        <v>37989994.519999996</v>
      </c>
      <c r="BI581" s="51">
        <v>37989994.519999996</v>
      </c>
      <c r="BJ581" s="51">
        <v>37989994.519999996</v>
      </c>
      <c r="BK581" s="51">
        <v>37989994.519999996</v>
      </c>
      <c r="BL581" s="51">
        <v>37989994.519999996</v>
      </c>
      <c r="BM581" s="51">
        <v>37989994.519999996</v>
      </c>
      <c r="BN581" s="51">
        <v>37989994.519999996</v>
      </c>
      <c r="BO581" s="51">
        <v>37989994.519999996</v>
      </c>
      <c r="BP581" s="51">
        <v>37989994.519999996</v>
      </c>
      <c r="BQ581" s="51">
        <v>37989994.519999996</v>
      </c>
      <c r="BR581" s="51">
        <v>37989994.519999996</v>
      </c>
      <c r="BS581" s="51">
        <v>37989994.519999996</v>
      </c>
      <c r="BT581" s="51">
        <v>37989994.519999996</v>
      </c>
      <c r="BU581" s="51">
        <v>37989994.519999996</v>
      </c>
      <c r="BV581" s="51">
        <v>37989994.519999996</v>
      </c>
      <c r="BW581" s="51">
        <v>37989994.519999996</v>
      </c>
      <c r="BX581" s="51">
        <v>37989994.519999996</v>
      </c>
      <c r="BY581" s="51">
        <v>37989994.519999996</v>
      </c>
      <c r="BZ581" s="51">
        <v>37989994.519999996</v>
      </c>
      <c r="CA581" s="51">
        <v>37989994.519999996</v>
      </c>
      <c r="CB581" s="51">
        <v>37989994.519999996</v>
      </c>
      <c r="CC581" s="51">
        <v>37989994.519999996</v>
      </c>
      <c r="CD581" s="51">
        <v>37989994.519999996</v>
      </c>
    </row>
    <row r="582" spans="1:82" hidden="1" x14ac:dyDescent="0.2">
      <c r="A582" s="50" t="s">
        <v>418</v>
      </c>
      <c r="B582" s="50" t="s">
        <v>392</v>
      </c>
      <c r="C582" s="50" t="s">
        <v>669</v>
      </c>
      <c r="D582" s="50" t="s">
        <v>1120</v>
      </c>
      <c r="E582" s="51">
        <v>0</v>
      </c>
      <c r="F582" s="51">
        <v>0</v>
      </c>
      <c r="G582" s="51">
        <v>0</v>
      </c>
      <c r="H582" s="51">
        <v>0</v>
      </c>
      <c r="I582" s="51">
        <v>0</v>
      </c>
      <c r="J582" s="51">
        <v>0</v>
      </c>
      <c r="K582" s="51">
        <v>0</v>
      </c>
      <c r="L582" s="51">
        <v>0</v>
      </c>
      <c r="M582" s="51">
        <v>0</v>
      </c>
      <c r="N582" s="51">
        <v>0</v>
      </c>
      <c r="O582" s="51">
        <v>0</v>
      </c>
      <c r="P582" s="51">
        <v>0</v>
      </c>
      <c r="Q582" s="51">
        <v>0</v>
      </c>
      <c r="R582" s="51">
        <v>0</v>
      </c>
      <c r="S582" s="51">
        <v>0</v>
      </c>
      <c r="T582" s="51">
        <v>0</v>
      </c>
      <c r="U582" s="51">
        <v>0</v>
      </c>
      <c r="V582" s="51">
        <v>0</v>
      </c>
      <c r="W582" s="51">
        <v>0</v>
      </c>
      <c r="X582" s="51">
        <v>0</v>
      </c>
      <c r="Y582" s="51">
        <v>0</v>
      </c>
      <c r="Z582" s="51">
        <v>0</v>
      </c>
      <c r="AA582" s="51">
        <v>0</v>
      </c>
      <c r="AB582" s="51">
        <v>0</v>
      </c>
      <c r="AC582" s="51">
        <v>0</v>
      </c>
      <c r="AD582" s="51">
        <v>0</v>
      </c>
      <c r="AE582" s="51">
        <v>0</v>
      </c>
      <c r="AF582" s="51">
        <v>0</v>
      </c>
      <c r="AG582" s="51">
        <v>0</v>
      </c>
      <c r="AH582" s="51">
        <v>0</v>
      </c>
      <c r="AI582" s="51">
        <v>0</v>
      </c>
      <c r="AJ582" s="51">
        <v>0</v>
      </c>
      <c r="AK582" s="51">
        <v>0</v>
      </c>
      <c r="AL582" s="51">
        <v>0</v>
      </c>
      <c r="AM582" s="51">
        <v>0</v>
      </c>
      <c r="AN582" s="51">
        <v>0</v>
      </c>
      <c r="AO582" s="51">
        <v>0</v>
      </c>
      <c r="AP582" s="51">
        <v>0</v>
      </c>
      <c r="AQ582" s="51">
        <v>0</v>
      </c>
      <c r="AR582" s="51">
        <v>0</v>
      </c>
      <c r="AS582" s="51">
        <v>0</v>
      </c>
      <c r="AT582" s="51">
        <v>0</v>
      </c>
      <c r="AU582" s="51">
        <v>0</v>
      </c>
      <c r="AV582" s="51">
        <v>0</v>
      </c>
      <c r="AW582" s="51">
        <v>0</v>
      </c>
      <c r="AX582" s="51">
        <v>0</v>
      </c>
      <c r="AY582" s="51">
        <v>0</v>
      </c>
      <c r="AZ582" s="51">
        <v>0</v>
      </c>
      <c r="BA582" s="51">
        <v>0</v>
      </c>
      <c r="BB582" s="51">
        <v>0</v>
      </c>
      <c r="BC582" s="51">
        <v>22714534.16</v>
      </c>
      <c r="BD582" s="51">
        <v>22714534.16</v>
      </c>
      <c r="BE582" s="51">
        <v>22714534.16</v>
      </c>
      <c r="BF582" s="51">
        <v>22714534.16</v>
      </c>
      <c r="BG582" s="51">
        <v>22714534.16</v>
      </c>
      <c r="BH582" s="51">
        <v>22714534.16</v>
      </c>
      <c r="BI582" s="51">
        <v>22714534.16</v>
      </c>
      <c r="BJ582" s="51">
        <v>22714534.16</v>
      </c>
      <c r="BK582" s="51">
        <v>22714534.16</v>
      </c>
      <c r="BL582" s="51">
        <v>22714534.16</v>
      </c>
      <c r="BM582" s="51">
        <v>22714534.16</v>
      </c>
      <c r="BN582" s="51">
        <v>22714534.16</v>
      </c>
      <c r="BO582" s="51">
        <v>22714534.16</v>
      </c>
      <c r="BP582" s="51">
        <v>22714534.16</v>
      </c>
      <c r="BQ582" s="51">
        <v>22714534.16</v>
      </c>
      <c r="BR582" s="51">
        <v>22714534.16</v>
      </c>
      <c r="BS582" s="51">
        <v>22714534.16</v>
      </c>
      <c r="BT582" s="51">
        <v>22714534.16</v>
      </c>
      <c r="BU582" s="51">
        <v>22714534.16</v>
      </c>
      <c r="BV582" s="51">
        <v>22714534.16</v>
      </c>
      <c r="BW582" s="51">
        <v>22714534.16</v>
      </c>
      <c r="BX582" s="51">
        <v>22714534.16</v>
      </c>
      <c r="BY582" s="51">
        <v>22714534.16</v>
      </c>
      <c r="BZ582" s="51">
        <v>22714534.16</v>
      </c>
      <c r="CA582" s="51">
        <v>22714534.16</v>
      </c>
      <c r="CB582" s="51">
        <v>22714534.16</v>
      </c>
      <c r="CC582" s="51">
        <v>22714534.16</v>
      </c>
      <c r="CD582" s="51">
        <v>22714534.16</v>
      </c>
    </row>
    <row r="583" spans="1:82" hidden="1" x14ac:dyDescent="0.2">
      <c r="A583" s="50" t="s">
        <v>418</v>
      </c>
      <c r="B583" s="50" t="s">
        <v>392</v>
      </c>
      <c r="C583" s="50" t="s">
        <v>1121</v>
      </c>
      <c r="D583" s="50" t="s">
        <v>1122</v>
      </c>
      <c r="E583" s="51">
        <v>0</v>
      </c>
      <c r="F583" s="51">
        <v>0</v>
      </c>
      <c r="G583" s="51">
        <v>0</v>
      </c>
      <c r="H583" s="51">
        <v>0</v>
      </c>
      <c r="I583" s="51">
        <v>0</v>
      </c>
      <c r="J583" s="51">
        <v>0</v>
      </c>
      <c r="K583" s="51">
        <v>0</v>
      </c>
      <c r="L583" s="51">
        <v>0</v>
      </c>
      <c r="M583" s="51">
        <v>0</v>
      </c>
      <c r="N583" s="51">
        <v>0</v>
      </c>
      <c r="O583" s="51">
        <v>0</v>
      </c>
      <c r="P583" s="51">
        <v>0</v>
      </c>
      <c r="Q583" s="51">
        <v>0</v>
      </c>
      <c r="R583" s="51">
        <v>0</v>
      </c>
      <c r="S583" s="51">
        <v>0</v>
      </c>
      <c r="T583" s="51">
        <v>0</v>
      </c>
      <c r="U583" s="51">
        <v>0</v>
      </c>
      <c r="V583" s="51">
        <v>0</v>
      </c>
      <c r="W583" s="51">
        <v>0</v>
      </c>
      <c r="X583" s="51">
        <v>0</v>
      </c>
      <c r="Y583" s="51">
        <v>0</v>
      </c>
      <c r="Z583" s="51">
        <v>0</v>
      </c>
      <c r="AA583" s="51">
        <v>0</v>
      </c>
      <c r="AB583" s="51">
        <v>0</v>
      </c>
      <c r="AC583" s="51">
        <v>0</v>
      </c>
      <c r="AD583" s="51">
        <v>0</v>
      </c>
      <c r="AE583" s="51">
        <v>0</v>
      </c>
      <c r="AF583" s="51">
        <v>0</v>
      </c>
      <c r="AG583" s="51">
        <v>0</v>
      </c>
      <c r="AH583" s="51">
        <v>0</v>
      </c>
      <c r="AI583" s="51">
        <v>0</v>
      </c>
      <c r="AJ583" s="51">
        <v>0</v>
      </c>
      <c r="AK583" s="51">
        <v>0</v>
      </c>
      <c r="AL583" s="51">
        <v>0</v>
      </c>
      <c r="AM583" s="51">
        <v>0</v>
      </c>
      <c r="AN583" s="51">
        <v>0</v>
      </c>
      <c r="AO583" s="51">
        <v>0</v>
      </c>
      <c r="AP583" s="51">
        <v>0</v>
      </c>
      <c r="AQ583" s="51">
        <v>0</v>
      </c>
      <c r="AR583" s="51">
        <v>0</v>
      </c>
      <c r="AS583" s="51">
        <v>0</v>
      </c>
      <c r="AT583" s="51">
        <v>0</v>
      </c>
      <c r="AU583" s="51">
        <v>0</v>
      </c>
      <c r="AV583" s="51">
        <v>0</v>
      </c>
      <c r="AW583" s="51">
        <v>0</v>
      </c>
      <c r="AX583" s="51">
        <v>0</v>
      </c>
      <c r="AY583" s="51">
        <v>0</v>
      </c>
      <c r="AZ583" s="51">
        <v>0</v>
      </c>
      <c r="BA583" s="51">
        <v>0</v>
      </c>
      <c r="BB583" s="51">
        <v>0</v>
      </c>
      <c r="BC583" s="51">
        <v>-58700.160000000003</v>
      </c>
      <c r="BD583" s="51">
        <v>-58700.160000000003</v>
      </c>
      <c r="BE583" s="51">
        <v>-66526.84838095239</v>
      </c>
      <c r="BF583" s="51">
        <v>-74353.536761904776</v>
      </c>
      <c r="BG583" s="51">
        <v>-82180.225142857147</v>
      </c>
      <c r="BH583" s="51">
        <v>-90006.913523809533</v>
      </c>
      <c r="BI583" s="51">
        <v>-97833.601904761919</v>
      </c>
      <c r="BJ583" s="51">
        <v>-105660.29028571429</v>
      </c>
      <c r="BK583" s="51">
        <v>-113486.97866666666</v>
      </c>
      <c r="BL583" s="51">
        <v>-121313.66704761905</v>
      </c>
      <c r="BM583" s="51">
        <v>-129140.35542857143</v>
      </c>
      <c r="BN583" s="51">
        <v>-136967.04380952381</v>
      </c>
      <c r="BO583" s="51">
        <v>-144793.73219047621</v>
      </c>
      <c r="BP583" s="51">
        <v>-152620.42057142858</v>
      </c>
      <c r="BQ583" s="51">
        <v>-152620.42057142858</v>
      </c>
      <c r="BR583" s="51">
        <v>-160447.10895238095</v>
      </c>
      <c r="BS583" s="51">
        <v>-168273.79733333335</v>
      </c>
      <c r="BT583" s="51">
        <v>-176100.48571428575</v>
      </c>
      <c r="BU583" s="51">
        <v>-183927.17409523812</v>
      </c>
      <c r="BV583" s="51">
        <v>-191753.86247619049</v>
      </c>
      <c r="BW583" s="51">
        <v>-199580.55085714289</v>
      </c>
      <c r="BX583" s="51">
        <v>-207407.23923809524</v>
      </c>
      <c r="BY583" s="51">
        <v>-215233.92761904764</v>
      </c>
      <c r="BZ583" s="51">
        <v>-223060.61599999998</v>
      </c>
      <c r="CA583" s="51">
        <v>-230887.30438095238</v>
      </c>
      <c r="CB583" s="51">
        <v>-238713.99276190472</v>
      </c>
      <c r="CC583" s="51">
        <v>-246540.68114285712</v>
      </c>
      <c r="CD583" s="51">
        <v>-246540.68114285712</v>
      </c>
    </row>
    <row r="584" spans="1:82" hidden="1" x14ac:dyDescent="0.2">
      <c r="A584" s="50" t="s">
        <v>418</v>
      </c>
      <c r="B584" s="50" t="s">
        <v>392</v>
      </c>
      <c r="C584" s="50" t="s">
        <v>1123</v>
      </c>
      <c r="D584" s="50" t="s">
        <v>1124</v>
      </c>
      <c r="E584" s="51">
        <v>-23351192.91</v>
      </c>
      <c r="F584" s="51">
        <v>-24698236.920000002</v>
      </c>
      <c r="G584" s="51">
        <v>-25416850.190000001</v>
      </c>
      <c r="H584" s="51">
        <v>-23939523.210000001</v>
      </c>
      <c r="I584" s="51">
        <v>-22701534.170000002</v>
      </c>
      <c r="J584" s="51">
        <v>-21431465.02</v>
      </c>
      <c r="K584" s="51">
        <v>-22249041.260000002</v>
      </c>
      <c r="L584" s="51">
        <v>-20899242.280000001</v>
      </c>
      <c r="M584" s="51">
        <v>-20402694.629999999</v>
      </c>
      <c r="N584" s="51">
        <v>-20821044.43</v>
      </c>
      <c r="O584" s="51">
        <v>-21683917.190000001</v>
      </c>
      <c r="P584" s="51">
        <v>-21725889.07</v>
      </c>
      <c r="Q584" s="51">
        <v>-21725889.07</v>
      </c>
      <c r="R584" s="51">
        <v>-23791014.780000001</v>
      </c>
      <c r="S584" s="51">
        <v>-24393528.560000002</v>
      </c>
      <c r="T584" s="51">
        <v>-24888744.789999992</v>
      </c>
      <c r="U584" s="51">
        <v>-23966352.98</v>
      </c>
      <c r="V584" s="51">
        <v>-24303113.09</v>
      </c>
      <c r="W584" s="51">
        <v>-22726747.75</v>
      </c>
      <c r="X584" s="51">
        <v>-24042479.25</v>
      </c>
      <c r="Y584" s="51">
        <v>-24471997.810000002</v>
      </c>
      <c r="Z584" s="51">
        <v>-24837519.52</v>
      </c>
      <c r="AA584" s="51">
        <v>-23774656.950000003</v>
      </c>
      <c r="AB584" s="51">
        <v>-25403593.719999999</v>
      </c>
      <c r="AC584" s="51">
        <v>-21134943.009999998</v>
      </c>
      <c r="AD584" s="51">
        <v>-21134943.009999998</v>
      </c>
      <c r="AE584" s="51">
        <v>-21191717.710000001</v>
      </c>
      <c r="AF584" s="51">
        <v>-21176135.73</v>
      </c>
      <c r="AG584" s="51">
        <v>-20342346.440000001</v>
      </c>
      <c r="AH584" s="51">
        <v>-19659396.54999999</v>
      </c>
      <c r="AI584" s="51">
        <v>-19411873.300000001</v>
      </c>
      <c r="AJ584" s="51">
        <v>-16476189.850000001</v>
      </c>
      <c r="AK584" s="51">
        <v>-17585261.549999997</v>
      </c>
      <c r="AL584" s="51">
        <v>-16371503.48999989</v>
      </c>
      <c r="AM584" s="51">
        <v>-14426454.510000002</v>
      </c>
      <c r="AN584" s="51">
        <v>-12569931.770000001</v>
      </c>
      <c r="AO584" s="51">
        <v>-13052536.35</v>
      </c>
      <c r="AP584" s="51">
        <v>-8469130.4199999999</v>
      </c>
      <c r="AQ584" s="51">
        <v>-8469130.4199999999</v>
      </c>
      <c r="AR584" s="51">
        <v>-10795619.800000001</v>
      </c>
      <c r="AS584" s="51">
        <v>-11850283.9</v>
      </c>
      <c r="AT584" s="51">
        <v>-12975674.9</v>
      </c>
      <c r="AU584" s="51">
        <v>-13609945.77</v>
      </c>
      <c r="AV584" s="51">
        <v>-14764331.969999999</v>
      </c>
      <c r="AW584" s="51">
        <v>-14484095.709999999</v>
      </c>
      <c r="AX584" s="51">
        <v>-16413472.719999999</v>
      </c>
      <c r="AY584" s="51">
        <v>-16317303.549999999</v>
      </c>
      <c r="AZ584" s="51">
        <v>-16375574.92</v>
      </c>
      <c r="BA584" s="51">
        <v>-16740321.390000001</v>
      </c>
      <c r="BB584" s="51">
        <v>-18521490.620000001</v>
      </c>
      <c r="BC584" s="51">
        <v>-17912443.23</v>
      </c>
      <c r="BD584" s="51">
        <v>-17912443.23</v>
      </c>
      <c r="BE584" s="51">
        <v>-7695333.2300000004</v>
      </c>
      <c r="BF584" s="51">
        <v>-0.23000000044703484</v>
      </c>
      <c r="BG584" s="51">
        <v>-0.23000000044703484</v>
      </c>
      <c r="BH584" s="51">
        <v>-0.23000000044703484</v>
      </c>
      <c r="BI584" s="51">
        <v>-0.23000000044703484</v>
      </c>
      <c r="BJ584" s="51">
        <v>-0.23000000044703484</v>
      </c>
      <c r="BK584" s="51">
        <v>-0.23000000044703484</v>
      </c>
      <c r="BL584" s="51">
        <v>-0.23000000044703484</v>
      </c>
      <c r="BM584" s="51">
        <v>-0.23000000044703484</v>
      </c>
      <c r="BN584" s="51">
        <v>-0.23000000044703484</v>
      </c>
      <c r="BO584" s="51">
        <v>-0.23000000044703484</v>
      </c>
      <c r="BP584" s="51">
        <v>-0.23000000044703484</v>
      </c>
      <c r="BQ584" s="51">
        <v>-0.23000000044703484</v>
      </c>
      <c r="BR584" s="51">
        <v>-0.23000000044703484</v>
      </c>
      <c r="BS584" s="51">
        <v>-0.23000000044703484</v>
      </c>
      <c r="BT584" s="51">
        <v>-0.23000000044703484</v>
      </c>
      <c r="BU584" s="51">
        <v>-0.23000000044703484</v>
      </c>
      <c r="BV584" s="51">
        <v>-0.23000000044703484</v>
      </c>
      <c r="BW584" s="51">
        <v>-0.23000000044703484</v>
      </c>
      <c r="BX584" s="51">
        <v>-0.23000000044703484</v>
      </c>
      <c r="BY584" s="51">
        <v>-0.23000000044703484</v>
      </c>
      <c r="BZ584" s="51">
        <v>-0.23000000044703484</v>
      </c>
      <c r="CA584" s="51">
        <v>-0.23000000044703484</v>
      </c>
      <c r="CB584" s="51">
        <v>-0.23000000044703484</v>
      </c>
      <c r="CC584" s="51">
        <v>-0.23000000044703484</v>
      </c>
      <c r="CD584" s="51">
        <v>-0.23000000044703484</v>
      </c>
    </row>
    <row r="585" spans="1:82" hidden="1" x14ac:dyDescent="0.2">
      <c r="A585" s="50" t="s">
        <v>418</v>
      </c>
      <c r="B585" s="50" t="s">
        <v>392</v>
      </c>
      <c r="C585" s="50" t="s">
        <v>1125</v>
      </c>
      <c r="D585" s="50" t="s">
        <v>1126</v>
      </c>
      <c r="E585" s="51">
        <v>0</v>
      </c>
      <c r="F585" s="51">
        <v>0</v>
      </c>
      <c r="G585" s="51">
        <v>0</v>
      </c>
      <c r="H585" s="51">
        <v>0</v>
      </c>
      <c r="I585" s="51">
        <v>0</v>
      </c>
      <c r="J585" s="51">
        <v>0</v>
      </c>
      <c r="K585" s="51">
        <v>0</v>
      </c>
      <c r="L585" s="51">
        <v>0</v>
      </c>
      <c r="M585" s="51">
        <v>0</v>
      </c>
      <c r="N585" s="51">
        <v>0</v>
      </c>
      <c r="O585" s="51">
        <v>0</v>
      </c>
      <c r="P585" s="51">
        <v>0</v>
      </c>
      <c r="Q585" s="51">
        <v>0</v>
      </c>
      <c r="R585" s="51">
        <v>0</v>
      </c>
      <c r="S585" s="51">
        <v>0</v>
      </c>
      <c r="T585" s="51">
        <v>0</v>
      </c>
      <c r="U585" s="51">
        <v>0</v>
      </c>
      <c r="V585" s="51">
        <v>0</v>
      </c>
      <c r="W585" s="51">
        <v>0</v>
      </c>
      <c r="X585" s="51">
        <v>0</v>
      </c>
      <c r="Y585" s="51">
        <v>0</v>
      </c>
      <c r="Z585" s="51">
        <v>4150784.11</v>
      </c>
      <c r="AA585" s="51">
        <v>0</v>
      </c>
      <c r="AB585" s="51">
        <v>0</v>
      </c>
      <c r="AC585" s="51">
        <v>2036766</v>
      </c>
      <c r="AD585" s="51">
        <v>2036766</v>
      </c>
      <c r="AE585" s="51">
        <v>0</v>
      </c>
      <c r="AF585" s="51">
        <v>0</v>
      </c>
      <c r="AG585" s="51">
        <v>4186073.94</v>
      </c>
      <c r="AH585" s="51">
        <v>0</v>
      </c>
      <c r="AI585" s="51">
        <v>0</v>
      </c>
      <c r="AJ585" s="51">
        <v>2772994.3</v>
      </c>
      <c r="AK585" s="51">
        <v>0</v>
      </c>
      <c r="AL585" s="51">
        <v>0</v>
      </c>
      <c r="AM585" s="51">
        <v>1990596.19</v>
      </c>
      <c r="AN585" s="51">
        <v>0</v>
      </c>
      <c r="AO585" s="51">
        <v>0</v>
      </c>
      <c r="AP585" s="51">
        <v>2523155.23</v>
      </c>
      <c r="AQ585" s="51">
        <v>2523155.23</v>
      </c>
      <c r="AR585" s="51">
        <v>0</v>
      </c>
      <c r="AS585" s="51">
        <v>0</v>
      </c>
      <c r="AT585" s="51">
        <v>6262476.54</v>
      </c>
      <c r="AU585" s="51">
        <v>0</v>
      </c>
      <c r="AV585" s="51">
        <v>0</v>
      </c>
      <c r="AW585" s="51">
        <v>5700146.1299999999</v>
      </c>
      <c r="AX585" s="51">
        <v>0</v>
      </c>
      <c r="AY585" s="51">
        <v>0</v>
      </c>
      <c r="AZ585" s="51">
        <v>3708418.3400000003</v>
      </c>
      <c r="BA585" s="51">
        <v>0</v>
      </c>
      <c r="BB585" s="51">
        <v>0</v>
      </c>
      <c r="BC585" s="51">
        <v>4188788</v>
      </c>
      <c r="BD585" s="51">
        <v>4188788</v>
      </c>
      <c r="BE585" s="51">
        <v>4188788</v>
      </c>
      <c r="BF585" s="51">
        <v>4188788</v>
      </c>
      <c r="BG585" s="51">
        <v>4188788</v>
      </c>
      <c r="BH585" s="51">
        <v>4188788</v>
      </c>
      <c r="BI585" s="51">
        <v>4188788</v>
      </c>
      <c r="BJ585" s="51">
        <v>4188788</v>
      </c>
      <c r="BK585" s="51">
        <v>4188788</v>
      </c>
      <c r="BL585" s="51">
        <v>4188788</v>
      </c>
      <c r="BM585" s="51">
        <v>4188788</v>
      </c>
      <c r="BN585" s="51">
        <v>4188788</v>
      </c>
      <c r="BO585" s="51">
        <v>4188788</v>
      </c>
      <c r="BP585" s="51">
        <v>4188788</v>
      </c>
      <c r="BQ585" s="51">
        <v>4188788</v>
      </c>
      <c r="BR585" s="51">
        <v>4188788</v>
      </c>
      <c r="BS585" s="51">
        <v>4188788</v>
      </c>
      <c r="BT585" s="51">
        <v>4188788</v>
      </c>
      <c r="BU585" s="51">
        <v>4188788</v>
      </c>
      <c r="BV585" s="51">
        <v>4188788</v>
      </c>
      <c r="BW585" s="51">
        <v>4188788</v>
      </c>
      <c r="BX585" s="51">
        <v>4188788</v>
      </c>
      <c r="BY585" s="51">
        <v>4188788</v>
      </c>
      <c r="BZ585" s="51">
        <v>4188788</v>
      </c>
      <c r="CA585" s="51">
        <v>4188788</v>
      </c>
      <c r="CB585" s="51">
        <v>4188788</v>
      </c>
      <c r="CC585" s="51">
        <v>4188788</v>
      </c>
      <c r="CD585" s="51">
        <v>4188788</v>
      </c>
    </row>
    <row r="586" spans="1:82" hidden="1" x14ac:dyDescent="0.2">
      <c r="A586" s="50" t="s">
        <v>418</v>
      </c>
      <c r="B586" s="50" t="s">
        <v>392</v>
      </c>
      <c r="C586" s="50" t="s">
        <v>1127</v>
      </c>
      <c r="D586" s="50" t="s">
        <v>1128</v>
      </c>
      <c r="E586" s="51">
        <v>0</v>
      </c>
      <c r="F586" s="51">
        <v>0</v>
      </c>
      <c r="G586" s="51">
        <v>0</v>
      </c>
      <c r="H586" s="51">
        <v>0</v>
      </c>
      <c r="I586" s="51">
        <v>0</v>
      </c>
      <c r="J586" s="51">
        <v>0</v>
      </c>
      <c r="K586" s="51">
        <v>0</v>
      </c>
      <c r="L586" s="51">
        <v>0</v>
      </c>
      <c r="M586" s="51">
        <v>-4246549</v>
      </c>
      <c r="N586" s="51">
        <v>0</v>
      </c>
      <c r="O586" s="51">
        <v>0</v>
      </c>
      <c r="P586" s="51">
        <v>-5613711</v>
      </c>
      <c r="Q586" s="51">
        <v>-5613711</v>
      </c>
      <c r="R586" s="51">
        <v>0</v>
      </c>
      <c r="S586" s="51">
        <v>0</v>
      </c>
      <c r="T586" s="51">
        <v>-9369568</v>
      </c>
      <c r="U586" s="51">
        <v>0</v>
      </c>
      <c r="V586" s="51">
        <v>0</v>
      </c>
      <c r="W586" s="51">
        <v>-6265878.3600000003</v>
      </c>
      <c r="X586" s="51">
        <v>0</v>
      </c>
      <c r="Y586" s="51">
        <v>0</v>
      </c>
      <c r="Z586" s="51">
        <v>-4150784.11</v>
      </c>
      <c r="AA586" s="51">
        <v>0</v>
      </c>
      <c r="AB586" s="51">
        <v>0</v>
      </c>
      <c r="AC586" s="51">
        <v>-2036766</v>
      </c>
      <c r="AD586" s="51">
        <v>-2036766</v>
      </c>
      <c r="AE586" s="51">
        <v>0</v>
      </c>
      <c r="AF586" s="51">
        <v>0</v>
      </c>
      <c r="AG586" s="51">
        <v>-4186073.94</v>
      </c>
      <c r="AH586" s="51">
        <v>0</v>
      </c>
      <c r="AI586" s="51">
        <v>0</v>
      </c>
      <c r="AJ586" s="51">
        <v>-2772994.3</v>
      </c>
      <c r="AK586" s="51">
        <v>0</v>
      </c>
      <c r="AL586" s="51">
        <v>0</v>
      </c>
      <c r="AM586" s="51">
        <v>-1990596.19</v>
      </c>
      <c r="AN586" s="51">
        <v>0</v>
      </c>
      <c r="AO586" s="51">
        <v>0</v>
      </c>
      <c r="AP586" s="51">
        <v>-2523155.23</v>
      </c>
      <c r="AQ586" s="51">
        <v>-2523155.23</v>
      </c>
      <c r="AR586" s="51">
        <v>0</v>
      </c>
      <c r="AS586" s="51">
        <v>0</v>
      </c>
      <c r="AT586" s="51">
        <v>-6262476.54</v>
      </c>
      <c r="AU586" s="51">
        <v>0</v>
      </c>
      <c r="AV586" s="51">
        <v>0</v>
      </c>
      <c r="AW586" s="51">
        <v>-5700146.1299999999</v>
      </c>
      <c r="AX586" s="51">
        <v>0</v>
      </c>
      <c r="AY586" s="51">
        <v>0</v>
      </c>
      <c r="AZ586" s="51">
        <v>-3708418.3400000003</v>
      </c>
      <c r="BA586" s="51">
        <v>0</v>
      </c>
      <c r="BB586" s="51">
        <v>0</v>
      </c>
      <c r="BC586" s="51">
        <v>-4188788</v>
      </c>
      <c r="BD586" s="51">
        <v>-4188788</v>
      </c>
      <c r="BE586" s="51">
        <v>-4188788</v>
      </c>
      <c r="BF586" s="51">
        <v>-4188788</v>
      </c>
      <c r="BG586" s="51">
        <v>-4188788</v>
      </c>
      <c r="BH586" s="51">
        <v>-4188788</v>
      </c>
      <c r="BI586" s="51">
        <v>-4188788</v>
      </c>
      <c r="BJ586" s="51">
        <v>-4188788</v>
      </c>
      <c r="BK586" s="51">
        <v>-4188788</v>
      </c>
      <c r="BL586" s="51">
        <v>-4188788</v>
      </c>
      <c r="BM586" s="51">
        <v>-4188788</v>
      </c>
      <c r="BN586" s="51">
        <v>-4188788</v>
      </c>
      <c r="BO586" s="51">
        <v>-4188788</v>
      </c>
      <c r="BP586" s="51">
        <v>-4188788</v>
      </c>
      <c r="BQ586" s="51">
        <v>-4188788</v>
      </c>
      <c r="BR586" s="51">
        <v>-4188788</v>
      </c>
      <c r="BS586" s="51">
        <v>-4188788</v>
      </c>
      <c r="BT586" s="51">
        <v>-4188788</v>
      </c>
      <c r="BU586" s="51">
        <v>-4188788</v>
      </c>
      <c r="BV586" s="51">
        <v>-4188788</v>
      </c>
      <c r="BW586" s="51">
        <v>-4188788</v>
      </c>
      <c r="BX586" s="51">
        <v>-4188788</v>
      </c>
      <c r="BY586" s="51">
        <v>-4188788</v>
      </c>
      <c r="BZ586" s="51">
        <v>-4188788</v>
      </c>
      <c r="CA586" s="51">
        <v>-4188788</v>
      </c>
      <c r="CB586" s="51">
        <v>-4188788</v>
      </c>
      <c r="CC586" s="51">
        <v>-4188788</v>
      </c>
      <c r="CD586" s="51">
        <v>-4188788</v>
      </c>
    </row>
    <row r="587" spans="1:82" hidden="1" x14ac:dyDescent="0.2">
      <c r="A587" s="50" t="s">
        <v>418</v>
      </c>
      <c r="B587" s="50" t="s">
        <v>1129</v>
      </c>
      <c r="C587" s="50" t="s">
        <v>1130</v>
      </c>
      <c r="D587" s="50" t="s">
        <v>1131</v>
      </c>
      <c r="E587" s="51">
        <v>0</v>
      </c>
      <c r="F587" s="51">
        <v>0</v>
      </c>
      <c r="G587" s="51">
        <v>0</v>
      </c>
      <c r="H587" s="51">
        <v>0</v>
      </c>
      <c r="I587" s="51">
        <v>0</v>
      </c>
      <c r="J587" s="51">
        <v>0</v>
      </c>
      <c r="K587" s="51">
        <v>0</v>
      </c>
      <c r="L587" s="51">
        <v>0</v>
      </c>
      <c r="M587" s="51">
        <v>0</v>
      </c>
      <c r="N587" s="51">
        <v>0</v>
      </c>
      <c r="O587" s="51">
        <v>0</v>
      </c>
      <c r="P587" s="51">
        <v>0</v>
      </c>
      <c r="Q587" s="51">
        <v>0</v>
      </c>
      <c r="R587" s="51">
        <v>0</v>
      </c>
      <c r="S587" s="51">
        <v>0</v>
      </c>
      <c r="T587" s="51">
        <v>289476037.30000001</v>
      </c>
      <c r="U587" s="51">
        <v>289476037.30000001</v>
      </c>
      <c r="V587" s="51">
        <v>289476037.30000001</v>
      </c>
      <c r="W587" s="51">
        <v>276331367.86000001</v>
      </c>
      <c r="X587" s="51">
        <v>280150691.46000004</v>
      </c>
      <c r="Y587" s="51">
        <v>244835334.47999999</v>
      </c>
      <c r="Z587" s="51">
        <v>389712008.44999999</v>
      </c>
      <c r="AA587" s="51">
        <v>375630013.00999999</v>
      </c>
      <c r="AB587" s="51">
        <v>369599198.63</v>
      </c>
      <c r="AC587" s="51">
        <v>208296483.84999999</v>
      </c>
      <c r="AD587" s="51">
        <v>208296483.84999999</v>
      </c>
      <c r="AE587" s="51">
        <v>203446147.34</v>
      </c>
      <c r="AF587" s="51">
        <v>199236101.25999999</v>
      </c>
      <c r="AG587" s="51">
        <v>194691260.91</v>
      </c>
      <c r="AH587" s="51">
        <v>190310614.16999999</v>
      </c>
      <c r="AI587" s="51">
        <v>184850085.989999</v>
      </c>
      <c r="AJ587" s="51">
        <v>178127804.83000001</v>
      </c>
      <c r="AK587" s="51">
        <v>170816638.66</v>
      </c>
      <c r="AL587" s="51">
        <v>163410749.16</v>
      </c>
      <c r="AM587" s="51">
        <v>360457603.23000002</v>
      </c>
      <c r="AN587" s="51">
        <v>371828483.63</v>
      </c>
      <c r="AO587" s="51">
        <v>451436443.13999999</v>
      </c>
      <c r="AP587" s="51">
        <v>346461172.23000002</v>
      </c>
      <c r="AQ587" s="51">
        <v>346461172.23000002</v>
      </c>
      <c r="AR587" s="51">
        <v>341322536.25</v>
      </c>
      <c r="AS587" s="51">
        <v>329270124.26999998</v>
      </c>
      <c r="AT587" s="51">
        <v>319202779.29999995</v>
      </c>
      <c r="AU587" s="51">
        <v>311272949.23000002</v>
      </c>
      <c r="AV587" s="51">
        <v>305923143.33000004</v>
      </c>
      <c r="AW587" s="51">
        <v>293474552.46999997</v>
      </c>
      <c r="AX587" s="51">
        <v>283794767.66000003</v>
      </c>
      <c r="AY587" s="51">
        <v>280198825.04000002</v>
      </c>
      <c r="AZ587" s="51">
        <v>271186938.05000001</v>
      </c>
      <c r="BA587" s="51">
        <v>264057627.92000002</v>
      </c>
      <c r="BB587" s="51">
        <v>257590197.53999999</v>
      </c>
      <c r="BC587" s="51">
        <v>242220343.03</v>
      </c>
      <c r="BD587" s="51">
        <v>242220343.03</v>
      </c>
      <c r="BE587" s="51">
        <v>234838565.09378424</v>
      </c>
      <c r="BF587" s="51">
        <v>228932822.02024892</v>
      </c>
      <c r="BG587" s="51">
        <v>222676771.18433577</v>
      </c>
      <c r="BH587" s="51">
        <v>216234955.0234282</v>
      </c>
      <c r="BI587" s="51">
        <v>207673017.48544014</v>
      </c>
      <c r="BJ587" s="51">
        <v>198198737.18953827</v>
      </c>
      <c r="BK587" s="51">
        <v>188104985.373568</v>
      </c>
      <c r="BL587" s="51">
        <v>178489010.60866612</v>
      </c>
      <c r="BM587" s="51">
        <v>170873207.58118924</v>
      </c>
      <c r="BN587" s="51">
        <v>164400691.26442328</v>
      </c>
      <c r="BO587" s="51">
        <v>158160845.86686131</v>
      </c>
      <c r="BP587" s="51">
        <v>150819713.69848517</v>
      </c>
      <c r="BQ587" s="51">
        <v>150819713.69848517</v>
      </c>
      <c r="BR587" s="51">
        <v>143547293.50598568</v>
      </c>
      <c r="BS587" s="51">
        <v>137776764.3338539</v>
      </c>
      <c r="BT587" s="51">
        <v>131649376.44733442</v>
      </c>
      <c r="BU587" s="51">
        <v>125288895.17381966</v>
      </c>
      <c r="BV587" s="51">
        <v>116768197.52939229</v>
      </c>
      <c r="BW587" s="51">
        <v>107312674.98353167</v>
      </c>
      <c r="BX587" s="51">
        <v>101695427.43476556</v>
      </c>
      <c r="BY587" s="51">
        <v>92959152.772828609</v>
      </c>
      <c r="BZ587" s="51">
        <v>86040937.761922657</v>
      </c>
      <c r="CA587" s="51">
        <v>80155041.300051451</v>
      </c>
      <c r="CB587" s="51">
        <v>74461206.120510131</v>
      </c>
      <c r="CC587" s="51">
        <v>67740487.429864913</v>
      </c>
      <c r="CD587" s="51">
        <v>67740487.429864913</v>
      </c>
    </row>
    <row r="588" spans="1:82" hidden="1" x14ac:dyDescent="0.2">
      <c r="A588" s="50" t="s">
        <v>418</v>
      </c>
      <c r="B588" s="50" t="s">
        <v>1129</v>
      </c>
      <c r="C588" s="50" t="s">
        <v>1132</v>
      </c>
      <c r="D588" s="50" t="s">
        <v>1133</v>
      </c>
      <c r="E588" s="51">
        <v>0</v>
      </c>
      <c r="F588" s="51">
        <v>0</v>
      </c>
      <c r="G588" s="51">
        <v>0</v>
      </c>
      <c r="H588" s="51">
        <v>0</v>
      </c>
      <c r="I588" s="51">
        <v>0</v>
      </c>
      <c r="J588" s="51">
        <v>0</v>
      </c>
      <c r="K588" s="51">
        <v>0</v>
      </c>
      <c r="L588" s="51">
        <v>0</v>
      </c>
      <c r="M588" s="51">
        <v>0</v>
      </c>
      <c r="N588" s="51">
        <v>0</v>
      </c>
      <c r="O588" s="51">
        <v>0</v>
      </c>
      <c r="P588" s="51">
        <v>0</v>
      </c>
      <c r="Q588" s="51">
        <v>0</v>
      </c>
      <c r="R588" s="51">
        <v>0</v>
      </c>
      <c r="S588" s="51">
        <v>0</v>
      </c>
      <c r="T588" s="51">
        <v>0</v>
      </c>
      <c r="U588" s="51">
        <v>0</v>
      </c>
      <c r="V588" s="51">
        <v>0</v>
      </c>
      <c r="W588" s="51">
        <v>-276331367.86000001</v>
      </c>
      <c r="X588" s="51">
        <v>-280150691.46000004</v>
      </c>
      <c r="Y588" s="51">
        <v>-244835334.47999996</v>
      </c>
      <c r="Z588" s="51">
        <v>-389712008.45000005</v>
      </c>
      <c r="AA588" s="51">
        <v>-375630013.00999999</v>
      </c>
      <c r="AB588" s="51">
        <v>-369599198.63</v>
      </c>
      <c r="AC588" s="51">
        <v>-208296483.84999999</v>
      </c>
      <c r="AD588" s="51">
        <v>-208296483.84999999</v>
      </c>
      <c r="AE588" s="51">
        <v>-203446147.34</v>
      </c>
      <c r="AF588" s="51">
        <v>-199236101.25999999</v>
      </c>
      <c r="AG588" s="51">
        <v>-194691260.91</v>
      </c>
      <c r="AH588" s="51">
        <v>-190310614.16999999</v>
      </c>
      <c r="AI588" s="51">
        <v>-184850085.989999</v>
      </c>
      <c r="AJ588" s="51">
        <v>-178127804.83000001</v>
      </c>
      <c r="AK588" s="51">
        <v>-170816638.66</v>
      </c>
      <c r="AL588" s="51">
        <v>-163410749.16</v>
      </c>
      <c r="AM588" s="51">
        <v>-360457603.23000002</v>
      </c>
      <c r="AN588" s="51">
        <v>-366759730.03000003</v>
      </c>
      <c r="AO588" s="51">
        <v>-446367689.53999996</v>
      </c>
      <c r="AP588" s="51">
        <v>-346461172.23000002</v>
      </c>
      <c r="AQ588" s="51">
        <v>-346461172.23000002</v>
      </c>
      <c r="AR588" s="51">
        <v>-341322536.25</v>
      </c>
      <c r="AS588" s="51">
        <v>-329270124.26999998</v>
      </c>
      <c r="AT588" s="51">
        <v>-319202779.29999995</v>
      </c>
      <c r="AU588" s="51">
        <v>-311272949.23000002</v>
      </c>
      <c r="AV588" s="51">
        <v>-305923143.33000004</v>
      </c>
      <c r="AW588" s="51">
        <v>-293474552.46999997</v>
      </c>
      <c r="AX588" s="51">
        <v>-283794767.66000003</v>
      </c>
      <c r="AY588" s="51">
        <v>-280198825.04000002</v>
      </c>
      <c r="AZ588" s="51">
        <v>-271186938.05000001</v>
      </c>
      <c r="BA588" s="51">
        <v>-264057627.92000002</v>
      </c>
      <c r="BB588" s="51">
        <v>-257590197.53999999</v>
      </c>
      <c r="BC588" s="51">
        <v>-242220343.03</v>
      </c>
      <c r="BD588" s="51">
        <v>-242220343.03</v>
      </c>
      <c r="BE588" s="51">
        <v>-234838565.09378424</v>
      </c>
      <c r="BF588" s="51">
        <v>-228932822.02024892</v>
      </c>
      <c r="BG588" s="51">
        <v>-222676771.18433577</v>
      </c>
      <c r="BH588" s="51">
        <v>-216234955.0234282</v>
      </c>
      <c r="BI588" s="51">
        <v>-207673017.48544014</v>
      </c>
      <c r="BJ588" s="51">
        <v>-198198737.18953827</v>
      </c>
      <c r="BK588" s="51">
        <v>-188104985.373568</v>
      </c>
      <c r="BL588" s="51">
        <v>-178489010.60866612</v>
      </c>
      <c r="BM588" s="51">
        <v>-170873207.58118924</v>
      </c>
      <c r="BN588" s="51">
        <v>-164400691.26442328</v>
      </c>
      <c r="BO588" s="51">
        <v>-158160845.86686131</v>
      </c>
      <c r="BP588" s="51">
        <v>-150819713.69848517</v>
      </c>
      <c r="BQ588" s="51">
        <v>-150819713.69848517</v>
      </c>
      <c r="BR588" s="51">
        <v>-143547293.50598568</v>
      </c>
      <c r="BS588" s="51">
        <v>-137776764.3338539</v>
      </c>
      <c r="BT588" s="51">
        <v>-131649376.44733442</v>
      </c>
      <c r="BU588" s="51">
        <v>-125288895.17381966</v>
      </c>
      <c r="BV588" s="51">
        <v>-116768197.52939227</v>
      </c>
      <c r="BW588" s="51">
        <v>-107312674.98353167</v>
      </c>
      <c r="BX588" s="51">
        <v>-101695427.43476555</v>
      </c>
      <c r="BY588" s="51">
        <v>-92959152.772828579</v>
      </c>
      <c r="BZ588" s="51">
        <v>-86040937.761922687</v>
      </c>
      <c r="CA588" s="51">
        <v>-80155041.300051436</v>
      </c>
      <c r="CB588" s="51">
        <v>-74461206.120510146</v>
      </c>
      <c r="CC588" s="51">
        <v>-67740487.429864913</v>
      </c>
      <c r="CD588" s="51">
        <v>-67740487.429864913</v>
      </c>
    </row>
    <row r="589" spans="1:82" hidden="1" x14ac:dyDescent="0.2">
      <c r="A589" s="50" t="s">
        <v>418</v>
      </c>
      <c r="B589" s="50" t="s">
        <v>157</v>
      </c>
      <c r="C589" s="50" t="s">
        <v>1134</v>
      </c>
      <c r="D589" s="50" t="s">
        <v>1135</v>
      </c>
      <c r="E589" s="51">
        <v>10845236.24</v>
      </c>
      <c r="F589" s="51">
        <v>26697359.629999999</v>
      </c>
      <c r="G589" s="51">
        <v>30855989.43</v>
      </c>
      <c r="H589" s="51">
        <v>48065286.090000004</v>
      </c>
      <c r="I589" s="51">
        <v>52763218.850000001</v>
      </c>
      <c r="J589" s="51">
        <v>70214244.930000007</v>
      </c>
      <c r="K589" s="51">
        <v>69168109.599999994</v>
      </c>
      <c r="L589" s="51">
        <v>65370802.43</v>
      </c>
      <c r="M589" s="51">
        <v>89205770.5</v>
      </c>
      <c r="N589" s="51">
        <v>102630386.88</v>
      </c>
      <c r="O589" s="51">
        <v>115394571.23999999</v>
      </c>
      <c r="P589" s="51">
        <v>181565053.60999998</v>
      </c>
      <c r="Q589" s="51">
        <v>181565053.60999998</v>
      </c>
      <c r="R589" s="51">
        <v>190550058.56</v>
      </c>
      <c r="S589" s="51">
        <v>188594624.94999999</v>
      </c>
      <c r="T589" s="51">
        <v>200771082.25</v>
      </c>
      <c r="U589" s="51">
        <v>214483273.21000001</v>
      </c>
      <c r="V589" s="51">
        <v>238857293.43000001</v>
      </c>
      <c r="W589" s="51">
        <v>223811528.33000001</v>
      </c>
      <c r="X589" s="51">
        <v>184370568.29000002</v>
      </c>
      <c r="Y589" s="51">
        <v>128233452.66999999</v>
      </c>
      <c r="Z589" s="51">
        <v>79336369.210000008</v>
      </c>
      <c r="AA589" s="51">
        <v>41284089.25999999</v>
      </c>
      <c r="AB589" s="51">
        <v>6088901.6400000006</v>
      </c>
      <c r="AC589" s="51">
        <v>0</v>
      </c>
      <c r="AD589" s="51">
        <v>0</v>
      </c>
      <c r="AE589" s="51">
        <v>0</v>
      </c>
      <c r="AF589" s="51">
        <v>0</v>
      </c>
      <c r="AG589" s="51">
        <v>0</v>
      </c>
      <c r="AH589" s="51">
        <v>4460512.6100000003</v>
      </c>
      <c r="AI589" s="51">
        <v>166679852.62</v>
      </c>
      <c r="AJ589" s="51">
        <v>142392382.09999999</v>
      </c>
      <c r="AK589" s="51">
        <v>85866500.709999993</v>
      </c>
      <c r="AL589" s="51">
        <v>65668596.849999897</v>
      </c>
      <c r="AM589" s="51">
        <v>43633833.700000003</v>
      </c>
      <c r="AN589" s="51">
        <v>49770573.440000005</v>
      </c>
      <c r="AO589" s="51">
        <v>63479260.07</v>
      </c>
      <c r="AP589" s="51">
        <v>93561712.99000001</v>
      </c>
      <c r="AQ589" s="51">
        <v>93561712.99000001</v>
      </c>
      <c r="AR589" s="51">
        <v>91572708.989999995</v>
      </c>
      <c r="AS589" s="51">
        <v>134451257.44</v>
      </c>
      <c r="AT589" s="51">
        <v>168723652.75</v>
      </c>
      <c r="AU589" s="51">
        <v>184084074.99999997</v>
      </c>
      <c r="AV589" s="51">
        <v>187711117.84</v>
      </c>
      <c r="AW589" s="51">
        <v>175690563.81</v>
      </c>
      <c r="AX589" s="51">
        <v>197704594.53</v>
      </c>
      <c r="AY589" s="51">
        <v>246305971.91999999</v>
      </c>
      <c r="AZ589" s="51">
        <v>319651558.66000003</v>
      </c>
      <c r="BA589" s="51">
        <v>487281521</v>
      </c>
      <c r="BB589" s="51">
        <v>587395301.44000006</v>
      </c>
      <c r="BC589" s="51">
        <v>673243502.9799999</v>
      </c>
      <c r="BD589" s="51">
        <v>673243502.9799999</v>
      </c>
      <c r="BE589" s="51">
        <v>962727528.9799999</v>
      </c>
      <c r="BF589" s="51">
        <v>1208705588.98</v>
      </c>
      <c r="BG589" s="51">
        <v>1492917017.98</v>
      </c>
      <c r="BH589" s="51">
        <v>1780397381.98</v>
      </c>
      <c r="BI589" s="51">
        <v>2105274069.98</v>
      </c>
      <c r="BJ589" s="51">
        <v>2468673516.98</v>
      </c>
      <c r="BK589" s="51">
        <v>2848719688.98</v>
      </c>
      <c r="BL589" s="51">
        <v>3228752714.98</v>
      </c>
      <c r="BM589" s="51">
        <v>3595648813.98</v>
      </c>
      <c r="BN589" s="51">
        <v>3926199853.98</v>
      </c>
      <c r="BO589" s="51">
        <v>4212102631.98</v>
      </c>
      <c r="BP589" s="51">
        <v>-1.9999980926513672E-2</v>
      </c>
      <c r="BQ589" s="51">
        <v>-1.9999980926513672E-2</v>
      </c>
      <c r="BR589" s="51">
        <v>44889970.980000019</v>
      </c>
      <c r="BS589" s="51">
        <v>69077236.980000019</v>
      </c>
      <c r="BT589" s="51">
        <v>104093050.98000002</v>
      </c>
      <c r="BU589" s="51">
        <v>111163484.98000002</v>
      </c>
      <c r="BV589" s="51">
        <v>112884653.98000002</v>
      </c>
      <c r="BW589" s="51">
        <v>100343880.98000002</v>
      </c>
      <c r="BX589" s="51">
        <v>87755408.980000019</v>
      </c>
      <c r="BY589" s="51">
        <v>71238163.980000019</v>
      </c>
      <c r="BZ589" s="51">
        <v>40205033.980000019</v>
      </c>
      <c r="CA589" s="51">
        <v>28469534.980000019</v>
      </c>
      <c r="CB589" s="51">
        <v>7000255.9800000191</v>
      </c>
      <c r="CC589" s="51">
        <v>-1.9999980926513672E-2</v>
      </c>
      <c r="CD589" s="51">
        <v>-1.9999980926513672E-2</v>
      </c>
    </row>
    <row r="590" spans="1:82" hidden="1" x14ac:dyDescent="0.2">
      <c r="A590" s="50" t="s">
        <v>418</v>
      </c>
      <c r="B590" s="50" t="s">
        <v>157</v>
      </c>
      <c r="C590" s="50" t="s">
        <v>1136</v>
      </c>
      <c r="D590" s="50" t="s">
        <v>1137</v>
      </c>
      <c r="E590" s="51">
        <v>8851366.3300000001</v>
      </c>
      <c r="F590" s="51">
        <v>8046696.6600000001</v>
      </c>
      <c r="G590" s="51">
        <v>7242026.9900000002</v>
      </c>
      <c r="H590" s="51">
        <v>6437357.3200000003</v>
      </c>
      <c r="I590" s="51">
        <v>5632687.6500000004</v>
      </c>
      <c r="J590" s="51">
        <v>4828017.9800000004</v>
      </c>
      <c r="K590" s="51">
        <v>4023348.31</v>
      </c>
      <c r="L590" s="51">
        <v>3218678.64</v>
      </c>
      <c r="M590" s="51">
        <v>2414008.9700000002</v>
      </c>
      <c r="N590" s="51">
        <v>1609339.3000000003</v>
      </c>
      <c r="O590" s="51">
        <v>804669.63</v>
      </c>
      <c r="P590" s="51">
        <v>5857940.96</v>
      </c>
      <c r="Q590" s="51">
        <v>5857940.96</v>
      </c>
      <c r="R590" s="51">
        <v>5369779.21</v>
      </c>
      <c r="S590" s="51">
        <v>4881617.46</v>
      </c>
      <c r="T590" s="51">
        <v>4393455.71</v>
      </c>
      <c r="U590" s="51">
        <v>3905293.96</v>
      </c>
      <c r="V590" s="51">
        <v>3417132.21</v>
      </c>
      <c r="W590" s="51">
        <v>2928970.46</v>
      </c>
      <c r="X590" s="51">
        <v>2440808.71</v>
      </c>
      <c r="Y590" s="51">
        <v>1952646.96</v>
      </c>
      <c r="Z590" s="51">
        <v>1464485.21</v>
      </c>
      <c r="AA590" s="51">
        <v>976323.46</v>
      </c>
      <c r="AB590" s="51">
        <v>9065232.75</v>
      </c>
      <c r="AC590" s="51">
        <v>8587455</v>
      </c>
      <c r="AD590" s="51">
        <v>8587455</v>
      </c>
      <c r="AE590" s="51">
        <v>7871833.75</v>
      </c>
      <c r="AF590" s="51">
        <v>7156209.1600000001</v>
      </c>
      <c r="AG590" s="51">
        <v>6440586.2400000002</v>
      </c>
      <c r="AH590" s="51">
        <v>5724967.3200000003</v>
      </c>
      <c r="AI590" s="51">
        <v>5009346.4000000004</v>
      </c>
      <c r="AJ590" s="51">
        <v>4293725.4800000004</v>
      </c>
      <c r="AK590" s="51">
        <v>3578104.56</v>
      </c>
      <c r="AL590" s="51">
        <v>2862483.64</v>
      </c>
      <c r="AM590" s="51">
        <v>2146862.7200000002</v>
      </c>
      <c r="AN590" s="51">
        <v>1431241.8000000003</v>
      </c>
      <c r="AO590" s="51">
        <v>8903533.8800000008</v>
      </c>
      <c r="AP590" s="51">
        <v>8187912.9600000009</v>
      </c>
      <c r="AQ590" s="51">
        <v>8187912.9600000009</v>
      </c>
      <c r="AR590" s="51">
        <v>7515586.8799999999</v>
      </c>
      <c r="AS590" s="51">
        <v>6823260.7999999998</v>
      </c>
      <c r="AT590" s="51">
        <v>6140934.7199999997</v>
      </c>
      <c r="AU590" s="51">
        <v>5458608.6399999997</v>
      </c>
      <c r="AV590" s="51">
        <v>4776282.5599999996</v>
      </c>
      <c r="AW590" s="51">
        <v>4093956.4799999995</v>
      </c>
      <c r="AX590" s="51">
        <v>3411630.4</v>
      </c>
      <c r="AY590" s="51">
        <v>2729304.32</v>
      </c>
      <c r="AZ590" s="51">
        <v>2046978.2399999998</v>
      </c>
      <c r="BA590" s="51">
        <v>1364652.1600000001</v>
      </c>
      <c r="BB590" s="51">
        <v>7073172.0800000001</v>
      </c>
      <c r="BC590" s="51">
        <v>6390846</v>
      </c>
      <c r="BD590" s="51">
        <v>6390846</v>
      </c>
      <c r="BE590" s="51">
        <v>5857512.666666667</v>
      </c>
      <c r="BF590" s="51">
        <v>5324179.333333334</v>
      </c>
      <c r="BG590" s="51">
        <v>4790846</v>
      </c>
      <c r="BH590" s="51">
        <v>4257512.666666667</v>
      </c>
      <c r="BI590" s="51">
        <v>3724179.3333333335</v>
      </c>
      <c r="BJ590" s="51">
        <v>3190846</v>
      </c>
      <c r="BK590" s="51">
        <v>2657512.6666666665</v>
      </c>
      <c r="BL590" s="51">
        <v>2124179.333333333</v>
      </c>
      <c r="BM590" s="51">
        <v>1590846</v>
      </c>
      <c r="BN590" s="51">
        <v>1057512.666666667</v>
      </c>
      <c r="BO590" s="51">
        <v>4024179.333333333</v>
      </c>
      <c r="BP590" s="51">
        <v>3490846</v>
      </c>
      <c r="BQ590" s="51">
        <v>3490846</v>
      </c>
      <c r="BR590" s="51">
        <v>3199179.3333333349</v>
      </c>
      <c r="BS590" s="51">
        <v>2907512.6666666679</v>
      </c>
      <c r="BT590" s="51">
        <v>2615846.0000000009</v>
      </c>
      <c r="BU590" s="51">
        <v>2324179.333333334</v>
      </c>
      <c r="BV590" s="51">
        <v>2032512.666666667</v>
      </c>
      <c r="BW590" s="51">
        <v>1740846</v>
      </c>
      <c r="BX590" s="51">
        <v>1449179.333333333</v>
      </c>
      <c r="BY590" s="51">
        <v>1157512.666666666</v>
      </c>
      <c r="BZ590" s="51">
        <v>865846</v>
      </c>
      <c r="CA590" s="51">
        <v>574179.33333333395</v>
      </c>
      <c r="CB590" s="51">
        <v>3782512.6666666679</v>
      </c>
      <c r="CC590" s="51">
        <v>3490846.0000000019</v>
      </c>
      <c r="CD590" s="51">
        <v>3490846.0000000019</v>
      </c>
    </row>
    <row r="591" spans="1:82" hidden="1" x14ac:dyDescent="0.2">
      <c r="A591" s="50" t="s">
        <v>418</v>
      </c>
      <c r="B591" s="50" t="s">
        <v>157</v>
      </c>
      <c r="C591" s="50" t="s">
        <v>1138</v>
      </c>
      <c r="D591" s="50" t="s">
        <v>1139</v>
      </c>
      <c r="E591" s="51">
        <v>0</v>
      </c>
      <c r="F591" s="51">
        <v>0</v>
      </c>
      <c r="G591" s="51">
        <v>0</v>
      </c>
      <c r="H591" s="51">
        <v>0</v>
      </c>
      <c r="I591" s="51">
        <v>0</v>
      </c>
      <c r="J591" s="51">
        <v>0</v>
      </c>
      <c r="K591" s="51">
        <v>0</v>
      </c>
      <c r="L591" s="51">
        <v>0</v>
      </c>
      <c r="M591" s="51">
        <v>0</v>
      </c>
      <c r="N591" s="51">
        <v>0</v>
      </c>
      <c r="O591" s="51">
        <v>0</v>
      </c>
      <c r="P591" s="51">
        <v>0</v>
      </c>
      <c r="Q591" s="51">
        <v>0</v>
      </c>
      <c r="R591" s="51">
        <v>0</v>
      </c>
      <c r="S591" s="51">
        <v>0</v>
      </c>
      <c r="T591" s="51">
        <v>0</v>
      </c>
      <c r="U591" s="51">
        <v>0</v>
      </c>
      <c r="V591" s="51">
        <v>0</v>
      </c>
      <c r="W591" s="51">
        <v>0</v>
      </c>
      <c r="X591" s="51">
        <v>0</v>
      </c>
      <c r="Y591" s="51">
        <v>0</v>
      </c>
      <c r="Z591" s="51">
        <v>0</v>
      </c>
      <c r="AA591" s="51">
        <v>0</v>
      </c>
      <c r="AB591" s="51">
        <v>0</v>
      </c>
      <c r="AC591" s="51">
        <v>51531817</v>
      </c>
      <c r="AD591" s="51">
        <v>51531817</v>
      </c>
      <c r="AE591" s="51">
        <v>0</v>
      </c>
      <c r="AF591" s="51">
        <v>0</v>
      </c>
      <c r="AG591" s="51">
        <v>38716268</v>
      </c>
      <c r="AH591" s="51">
        <v>0</v>
      </c>
      <c r="AI591" s="51">
        <v>0</v>
      </c>
      <c r="AJ591" s="51">
        <v>0</v>
      </c>
      <c r="AK591" s="51">
        <v>0</v>
      </c>
      <c r="AL591" s="51">
        <v>0</v>
      </c>
      <c r="AM591" s="51">
        <v>0</v>
      </c>
      <c r="AN591" s="51">
        <v>0</v>
      </c>
      <c r="AO591" s="51">
        <v>0</v>
      </c>
      <c r="AP591" s="51">
        <v>0</v>
      </c>
      <c r="AQ591" s="51">
        <v>0</v>
      </c>
      <c r="AR591" s="51">
        <v>0</v>
      </c>
      <c r="AS591" s="51">
        <v>0</v>
      </c>
      <c r="AT591" s="51">
        <v>0</v>
      </c>
      <c r="AU591" s="51">
        <v>0</v>
      </c>
      <c r="AV591" s="51">
        <v>0</v>
      </c>
      <c r="AW591" s="51">
        <v>0</v>
      </c>
      <c r="AX591" s="51">
        <v>0</v>
      </c>
      <c r="AY591" s="51">
        <v>0</v>
      </c>
      <c r="AZ591" s="51">
        <v>0</v>
      </c>
      <c r="BA591" s="51">
        <v>0</v>
      </c>
      <c r="BB591" s="51">
        <v>0</v>
      </c>
      <c r="BC591" s="51">
        <v>0</v>
      </c>
      <c r="BD591" s="51">
        <v>0</v>
      </c>
      <c r="BE591" s="51">
        <v>0</v>
      </c>
      <c r="BF591" s="51">
        <v>0</v>
      </c>
      <c r="BG591" s="51">
        <v>0</v>
      </c>
      <c r="BH591" s="51">
        <v>0</v>
      </c>
      <c r="BI591" s="51">
        <v>0</v>
      </c>
      <c r="BJ591" s="51">
        <v>0</v>
      </c>
      <c r="BK591" s="51">
        <v>0</v>
      </c>
      <c r="BL591" s="51">
        <v>0</v>
      </c>
      <c r="BM591" s="51">
        <v>0</v>
      </c>
      <c r="BN591" s="51">
        <v>0</v>
      </c>
      <c r="BO591" s="51">
        <v>0</v>
      </c>
      <c r="BP591" s="51">
        <v>0</v>
      </c>
      <c r="BQ591" s="51">
        <v>0</v>
      </c>
      <c r="BR591" s="51">
        <v>0</v>
      </c>
      <c r="BS591" s="51">
        <v>0</v>
      </c>
      <c r="BT591" s="51">
        <v>0</v>
      </c>
      <c r="BU591" s="51">
        <v>0</v>
      </c>
      <c r="BV591" s="51">
        <v>0</v>
      </c>
      <c r="BW591" s="51">
        <v>0</v>
      </c>
      <c r="BX591" s="51">
        <v>0</v>
      </c>
      <c r="BY591" s="51">
        <v>0</v>
      </c>
      <c r="BZ591" s="51">
        <v>0</v>
      </c>
      <c r="CA591" s="51">
        <v>0</v>
      </c>
      <c r="CB591" s="51">
        <v>0</v>
      </c>
      <c r="CC591" s="51">
        <v>0</v>
      </c>
      <c r="CD591" s="51">
        <v>0</v>
      </c>
    </row>
    <row r="592" spans="1:82" hidden="1" x14ac:dyDescent="0.2">
      <c r="A592" s="50" t="s">
        <v>418</v>
      </c>
      <c r="B592" s="50" t="s">
        <v>157</v>
      </c>
      <c r="C592" s="50" t="s">
        <v>1140</v>
      </c>
      <c r="D592" s="50" t="s">
        <v>1141</v>
      </c>
      <c r="E592" s="51">
        <v>9259694.5399999991</v>
      </c>
      <c r="F592" s="51">
        <v>8417904.1199999992</v>
      </c>
      <c r="G592" s="51">
        <v>7576113.7000000002</v>
      </c>
      <c r="H592" s="51">
        <v>6734323.2800000003</v>
      </c>
      <c r="I592" s="51">
        <v>5892532.8600000003</v>
      </c>
      <c r="J592" s="51">
        <v>5050742.4400000004</v>
      </c>
      <c r="K592" s="51">
        <v>4208952.0199999996</v>
      </c>
      <c r="L592" s="51">
        <v>3367161.6</v>
      </c>
      <c r="M592" s="51">
        <v>2525371.1800000002</v>
      </c>
      <c r="N592" s="51">
        <v>1683580.7600000002</v>
      </c>
      <c r="O592" s="51">
        <v>841790.34</v>
      </c>
      <c r="P592" s="51">
        <v>2317098.92</v>
      </c>
      <c r="Q592" s="51">
        <v>2317098.92</v>
      </c>
      <c r="R592" s="51">
        <v>2124007.3199999998</v>
      </c>
      <c r="S592" s="51">
        <v>1930915.7199999997</v>
      </c>
      <c r="T592" s="51">
        <v>1737824.1199999999</v>
      </c>
      <c r="U592" s="51">
        <v>1544732.52</v>
      </c>
      <c r="V592" s="51">
        <v>1351640.92</v>
      </c>
      <c r="W592" s="51">
        <v>1158549.3199999998</v>
      </c>
      <c r="X592" s="51">
        <v>965457.72000000009</v>
      </c>
      <c r="Y592" s="51">
        <v>772366.12</v>
      </c>
      <c r="Z592" s="51">
        <v>579274.52</v>
      </c>
      <c r="AA592" s="51">
        <v>386182.92000000004</v>
      </c>
      <c r="AB592" s="51">
        <v>13635690.32</v>
      </c>
      <c r="AC592" s="51">
        <v>13442598.720000001</v>
      </c>
      <c r="AD592" s="51">
        <v>13442598.720000001</v>
      </c>
      <c r="AE592" s="51">
        <v>12322382.08</v>
      </c>
      <c r="AF592" s="51">
        <v>11202165.439999999</v>
      </c>
      <c r="AG592" s="51">
        <v>10081948.7999999</v>
      </c>
      <c r="AH592" s="51">
        <v>8961732.1600000001</v>
      </c>
      <c r="AI592" s="51">
        <v>7841515.5199999996</v>
      </c>
      <c r="AJ592" s="51">
        <v>6721298.8799999999</v>
      </c>
      <c r="AK592" s="51">
        <v>5601082.2400000002</v>
      </c>
      <c r="AL592" s="51">
        <v>4480865.5999999996</v>
      </c>
      <c r="AM592" s="51">
        <v>3360648.96</v>
      </c>
      <c r="AN592" s="51">
        <v>2240432.3200000003</v>
      </c>
      <c r="AO592" s="51">
        <v>10269803.779999999</v>
      </c>
      <c r="AP592" s="51">
        <v>9149587.1399999987</v>
      </c>
      <c r="AQ592" s="51">
        <v>9149587.1399999987</v>
      </c>
      <c r="AR592" s="51">
        <v>8387121.4700000007</v>
      </c>
      <c r="AS592" s="51">
        <v>7624655.7999999998</v>
      </c>
      <c r="AT592" s="51">
        <v>6862190.1299999999</v>
      </c>
      <c r="AU592" s="51">
        <v>6099724.46</v>
      </c>
      <c r="AV592" s="51">
        <v>5337258.79</v>
      </c>
      <c r="AW592" s="51">
        <v>4574793.12</v>
      </c>
      <c r="AX592" s="51">
        <v>3812327.45</v>
      </c>
      <c r="AY592" s="51">
        <v>3049861.7800000003</v>
      </c>
      <c r="AZ592" s="51">
        <v>2287396.11</v>
      </c>
      <c r="BA592" s="51">
        <v>1524930.44</v>
      </c>
      <c r="BB592" s="51">
        <v>4443494.7699999996</v>
      </c>
      <c r="BC592" s="51">
        <v>3681029.0999999996</v>
      </c>
      <c r="BD592" s="51">
        <v>3681029.0999999996</v>
      </c>
      <c r="BE592" s="51">
        <v>3374276.5999999996</v>
      </c>
      <c r="BF592" s="51">
        <v>3067524.0999999996</v>
      </c>
      <c r="BG592" s="51">
        <v>2760771.5999999996</v>
      </c>
      <c r="BH592" s="51">
        <v>2454019.0999999996</v>
      </c>
      <c r="BI592" s="51">
        <v>2147266.5999999996</v>
      </c>
      <c r="BJ592" s="51">
        <v>1840514.0999999996</v>
      </c>
      <c r="BK592" s="51">
        <v>1533761.5999999996</v>
      </c>
      <c r="BL592" s="51">
        <v>1227009.0999999996</v>
      </c>
      <c r="BM592" s="51">
        <v>920256.59999999963</v>
      </c>
      <c r="BN592" s="51">
        <v>613504.09999999963</v>
      </c>
      <c r="BO592" s="51">
        <v>14162390.199999999</v>
      </c>
      <c r="BP592" s="51">
        <v>13855637.699999999</v>
      </c>
      <c r="BQ592" s="51">
        <v>13855637.699999999</v>
      </c>
      <c r="BR592" s="51">
        <v>12701001.149999999</v>
      </c>
      <c r="BS592" s="51">
        <v>11546364.599999998</v>
      </c>
      <c r="BT592" s="51">
        <v>10391728.049999999</v>
      </c>
      <c r="BU592" s="51">
        <v>9237091.5</v>
      </c>
      <c r="BV592" s="51">
        <v>8082454.9499999993</v>
      </c>
      <c r="BW592" s="51">
        <v>6927818.3999999985</v>
      </c>
      <c r="BX592" s="51">
        <v>5773181.8499999978</v>
      </c>
      <c r="BY592" s="51">
        <v>4618545.299999997</v>
      </c>
      <c r="BZ592" s="51">
        <v>3463908.7499999963</v>
      </c>
      <c r="CA592" s="51">
        <v>2309272.1999999955</v>
      </c>
      <c r="CB592" s="51">
        <v>13264226.037846096</v>
      </c>
      <c r="CC592" s="51">
        <v>12109589.487846095</v>
      </c>
      <c r="CD592" s="51">
        <v>12109589.487846095</v>
      </c>
    </row>
    <row r="593" spans="1:82" hidden="1" x14ac:dyDescent="0.2">
      <c r="A593" s="50" t="s">
        <v>418</v>
      </c>
      <c r="B593" s="50" t="s">
        <v>157</v>
      </c>
      <c r="C593" s="50" t="s">
        <v>1142</v>
      </c>
      <c r="D593" s="50" t="s">
        <v>1143</v>
      </c>
      <c r="E593" s="51">
        <v>0</v>
      </c>
      <c r="F593" s="51">
        <v>0</v>
      </c>
      <c r="G593" s="51">
        <v>0</v>
      </c>
      <c r="H593" s="51">
        <v>0</v>
      </c>
      <c r="I593" s="51">
        <v>0</v>
      </c>
      <c r="J593" s="51">
        <v>0</v>
      </c>
      <c r="K593" s="51">
        <v>0</v>
      </c>
      <c r="L593" s="51">
        <v>0</v>
      </c>
      <c r="M593" s="51">
        <v>0</v>
      </c>
      <c r="N593" s="51">
        <v>0</v>
      </c>
      <c r="O593" s="51">
        <v>0</v>
      </c>
      <c r="P593" s="51">
        <v>-27921409.59</v>
      </c>
      <c r="Q593" s="51">
        <v>-27921409.59</v>
      </c>
      <c r="R593" s="51">
        <v>-24084690.48</v>
      </c>
      <c r="S593" s="51">
        <v>-24237775.109999999</v>
      </c>
      <c r="T593" s="51">
        <v>-21202616.899999999</v>
      </c>
      <c r="U593" s="51">
        <v>-16837742.939999901</v>
      </c>
      <c r="V593" s="51">
        <v>-12329929.59</v>
      </c>
      <c r="W593" s="51">
        <v>-9062862.9100000001</v>
      </c>
      <c r="X593" s="51">
        <v>-8844884.7699999996</v>
      </c>
      <c r="Y593" s="51">
        <v>-10660699.52</v>
      </c>
      <c r="Z593" s="51">
        <v>-11785402.84</v>
      </c>
      <c r="AA593" s="51">
        <v>-11518964.9</v>
      </c>
      <c r="AB593" s="51">
        <v>-6749097.8200000003</v>
      </c>
      <c r="AC593" s="51">
        <v>-13604246.010000002</v>
      </c>
      <c r="AD593" s="51">
        <v>-13604246.010000002</v>
      </c>
      <c r="AE593" s="51">
        <v>-25581409.410000004</v>
      </c>
      <c r="AF593" s="51">
        <v>-32429345.079999998</v>
      </c>
      <c r="AG593" s="51">
        <v>-28659052.23</v>
      </c>
      <c r="AH593" s="51">
        <v>-51584161.009999998</v>
      </c>
      <c r="AI593" s="51">
        <v>0</v>
      </c>
      <c r="AJ593" s="51">
        <v>0</v>
      </c>
      <c r="AK593" s="51">
        <v>0</v>
      </c>
      <c r="AL593" s="51">
        <v>0</v>
      </c>
      <c r="AM593" s="51">
        <v>-1538283.18</v>
      </c>
      <c r="AN593" s="51">
        <v>-4813998.05</v>
      </c>
      <c r="AO593" s="51">
        <v>-5597198.5599999996</v>
      </c>
      <c r="AP593" s="51">
        <v>-4985989.9499999993</v>
      </c>
      <c r="AQ593" s="51">
        <v>-4985989.9499999993</v>
      </c>
      <c r="AR593" s="51">
        <v>-5630941.8500000006</v>
      </c>
      <c r="AS593" s="51">
        <v>0</v>
      </c>
      <c r="AT593" s="51">
        <v>0</v>
      </c>
      <c r="AU593" s="51">
        <v>0</v>
      </c>
      <c r="AV593" s="51">
        <v>0</v>
      </c>
      <c r="AW593" s="51">
        <v>0</v>
      </c>
      <c r="AX593" s="51">
        <v>0</v>
      </c>
      <c r="AY593" s="51">
        <v>0</v>
      </c>
      <c r="AZ593" s="51">
        <v>0</v>
      </c>
      <c r="BA593" s="51">
        <v>0</v>
      </c>
      <c r="BB593" s="51">
        <v>0</v>
      </c>
      <c r="BC593" s="51">
        <v>0</v>
      </c>
      <c r="BD593" s="51">
        <v>0</v>
      </c>
      <c r="BE593" s="51">
        <v>0</v>
      </c>
      <c r="BF593" s="51">
        <v>0</v>
      </c>
      <c r="BG593" s="51">
        <v>0</v>
      </c>
      <c r="BH593" s="51">
        <v>0</v>
      </c>
      <c r="BI593" s="51">
        <v>0</v>
      </c>
      <c r="BJ593" s="51">
        <v>0</v>
      </c>
      <c r="BK593" s="51">
        <v>0</v>
      </c>
      <c r="BL593" s="51">
        <v>0</v>
      </c>
      <c r="BM593" s="51">
        <v>0</v>
      </c>
      <c r="BN593" s="51">
        <v>0</v>
      </c>
      <c r="BO593" s="51">
        <v>0</v>
      </c>
      <c r="BP593" s="51">
        <v>0</v>
      </c>
      <c r="BQ593" s="51">
        <v>0</v>
      </c>
      <c r="BR593" s="51">
        <v>0</v>
      </c>
      <c r="BS593" s="51">
        <v>0</v>
      </c>
      <c r="BT593" s="51">
        <v>0</v>
      </c>
      <c r="BU593" s="51">
        <v>0</v>
      </c>
      <c r="BV593" s="51">
        <v>0</v>
      </c>
      <c r="BW593" s="51">
        <v>0</v>
      </c>
      <c r="BX593" s="51">
        <v>0</v>
      </c>
      <c r="BY593" s="51">
        <v>0</v>
      </c>
      <c r="BZ593" s="51">
        <v>0</v>
      </c>
      <c r="CA593" s="51">
        <v>0</v>
      </c>
      <c r="CB593" s="51">
        <v>0</v>
      </c>
      <c r="CC593" s="51">
        <v>0</v>
      </c>
      <c r="CD593" s="51">
        <v>0</v>
      </c>
    </row>
    <row r="594" spans="1:82" hidden="1" x14ac:dyDescent="0.2">
      <c r="A594" s="50" t="s">
        <v>418</v>
      </c>
      <c r="B594" s="50" t="s">
        <v>157</v>
      </c>
      <c r="C594" s="50" t="s">
        <v>1144</v>
      </c>
      <c r="D594" s="50" t="s">
        <v>1145</v>
      </c>
      <c r="E594" s="51">
        <v>0</v>
      </c>
      <c r="F594" s="51">
        <v>0</v>
      </c>
      <c r="G594" s="51">
        <v>0</v>
      </c>
      <c r="H594" s="51">
        <v>0</v>
      </c>
      <c r="I594" s="51">
        <v>0</v>
      </c>
      <c r="J594" s="51">
        <v>0</v>
      </c>
      <c r="K594" s="51">
        <v>0</v>
      </c>
      <c r="L594" s="51">
        <v>0</v>
      </c>
      <c r="M594" s="51">
        <v>0</v>
      </c>
      <c r="N594" s="51">
        <v>0</v>
      </c>
      <c r="O594" s="51">
        <v>0</v>
      </c>
      <c r="P594" s="51">
        <v>0</v>
      </c>
      <c r="Q594" s="51">
        <v>0</v>
      </c>
      <c r="R594" s="51">
        <v>0</v>
      </c>
      <c r="S594" s="51">
        <v>0</v>
      </c>
      <c r="T594" s="51">
        <v>0</v>
      </c>
      <c r="U594" s="51">
        <v>0</v>
      </c>
      <c r="V594" s="51">
        <v>0</v>
      </c>
      <c r="W594" s="51">
        <v>0</v>
      </c>
      <c r="X594" s="51">
        <v>0</v>
      </c>
      <c r="Y594" s="51">
        <v>0</v>
      </c>
      <c r="Z594" s="51">
        <v>0</v>
      </c>
      <c r="AA594" s="51">
        <v>0</v>
      </c>
      <c r="AB594" s="51">
        <v>0</v>
      </c>
      <c r="AC594" s="51">
        <v>-51531817</v>
      </c>
      <c r="AD594" s="51">
        <v>-51531817</v>
      </c>
      <c r="AE594" s="51">
        <v>0</v>
      </c>
      <c r="AF594" s="51">
        <v>0</v>
      </c>
      <c r="AG594" s="51">
        <v>-38716268</v>
      </c>
      <c r="AH594" s="51">
        <v>0</v>
      </c>
      <c r="AI594" s="51">
        <v>0</v>
      </c>
      <c r="AJ594" s="51">
        <v>0</v>
      </c>
      <c r="AK594" s="51">
        <v>0</v>
      </c>
      <c r="AL594" s="51">
        <v>0</v>
      </c>
      <c r="AM594" s="51">
        <v>0</v>
      </c>
      <c r="AN594" s="51">
        <v>0</v>
      </c>
      <c r="AO594" s="51">
        <v>0</v>
      </c>
      <c r="AP594" s="51">
        <v>0</v>
      </c>
      <c r="AQ594" s="51">
        <v>0</v>
      </c>
      <c r="AR594" s="51">
        <v>0</v>
      </c>
      <c r="AS594" s="51">
        <v>0</v>
      </c>
      <c r="AT594" s="51">
        <v>0</v>
      </c>
      <c r="AU594" s="51">
        <v>0</v>
      </c>
      <c r="AV594" s="51">
        <v>0</v>
      </c>
      <c r="AW594" s="51">
        <v>0</v>
      </c>
      <c r="AX594" s="51">
        <v>0</v>
      </c>
      <c r="AY594" s="51">
        <v>0</v>
      </c>
      <c r="AZ594" s="51">
        <v>0</v>
      </c>
      <c r="BA594" s="51">
        <v>0</v>
      </c>
      <c r="BB594" s="51">
        <v>0</v>
      </c>
      <c r="BC594" s="51">
        <v>0</v>
      </c>
      <c r="BD594" s="51">
        <v>0</v>
      </c>
      <c r="BE594" s="51">
        <v>0</v>
      </c>
      <c r="BF594" s="51">
        <v>0</v>
      </c>
      <c r="BG594" s="51">
        <v>0</v>
      </c>
      <c r="BH594" s="51">
        <v>0</v>
      </c>
      <c r="BI594" s="51">
        <v>0</v>
      </c>
      <c r="BJ594" s="51">
        <v>0</v>
      </c>
      <c r="BK594" s="51">
        <v>0</v>
      </c>
      <c r="BL594" s="51">
        <v>0</v>
      </c>
      <c r="BM594" s="51">
        <v>0</v>
      </c>
      <c r="BN594" s="51">
        <v>0</v>
      </c>
      <c r="BO594" s="51">
        <v>0</v>
      </c>
      <c r="BP594" s="51">
        <v>0</v>
      </c>
      <c r="BQ594" s="51">
        <v>0</v>
      </c>
      <c r="BR594" s="51">
        <v>0</v>
      </c>
      <c r="BS594" s="51">
        <v>0</v>
      </c>
      <c r="BT594" s="51">
        <v>0</v>
      </c>
      <c r="BU594" s="51">
        <v>0</v>
      </c>
      <c r="BV594" s="51">
        <v>0</v>
      </c>
      <c r="BW594" s="51">
        <v>0</v>
      </c>
      <c r="BX594" s="51">
        <v>0</v>
      </c>
      <c r="BY594" s="51">
        <v>0</v>
      </c>
      <c r="BZ594" s="51">
        <v>0</v>
      </c>
      <c r="CA594" s="51">
        <v>0</v>
      </c>
      <c r="CB594" s="51">
        <v>0</v>
      </c>
      <c r="CC594" s="51">
        <v>0</v>
      </c>
      <c r="CD594" s="51">
        <v>0</v>
      </c>
    </row>
    <row r="595" spans="1:82" hidden="1" x14ac:dyDescent="0.2">
      <c r="A595" s="50" t="s">
        <v>418</v>
      </c>
      <c r="B595" s="50" t="s">
        <v>157</v>
      </c>
      <c r="C595" s="50" t="s">
        <v>1146</v>
      </c>
      <c r="D595" s="50" t="s">
        <v>1147</v>
      </c>
      <c r="E595" s="51">
        <v>0</v>
      </c>
      <c r="F595" s="51">
        <v>0</v>
      </c>
      <c r="G595" s="51">
        <v>0</v>
      </c>
      <c r="H595" s="51">
        <v>0</v>
      </c>
      <c r="I595" s="51">
        <v>0</v>
      </c>
      <c r="J595" s="51">
        <v>0</v>
      </c>
      <c r="K595" s="51">
        <v>0</v>
      </c>
      <c r="L595" s="51">
        <v>0</v>
      </c>
      <c r="M595" s="51">
        <v>0</v>
      </c>
      <c r="N595" s="51">
        <v>0</v>
      </c>
      <c r="O595" s="51">
        <v>0</v>
      </c>
      <c r="P595" s="51">
        <v>0</v>
      </c>
      <c r="Q595" s="51">
        <v>0</v>
      </c>
      <c r="R595" s="51">
        <v>0</v>
      </c>
      <c r="S595" s="51">
        <v>0</v>
      </c>
      <c r="T595" s="51">
        <v>0</v>
      </c>
      <c r="U595" s="51">
        <v>0</v>
      </c>
      <c r="V595" s="51">
        <v>0</v>
      </c>
      <c r="W595" s="51">
        <v>0</v>
      </c>
      <c r="X595" s="51">
        <v>0</v>
      </c>
      <c r="Y595" s="51">
        <v>0</v>
      </c>
      <c r="Z595" s="51">
        <v>0</v>
      </c>
      <c r="AA595" s="51">
        <v>0</v>
      </c>
      <c r="AB595" s="51">
        <v>0</v>
      </c>
      <c r="AC595" s="51">
        <v>0</v>
      </c>
      <c r="AD595" s="51">
        <v>0</v>
      </c>
      <c r="AE595" s="51">
        <v>0</v>
      </c>
      <c r="AF595" s="51">
        <v>0</v>
      </c>
      <c r="AG595" s="51">
        <v>0</v>
      </c>
      <c r="AH595" s="51">
        <v>0</v>
      </c>
      <c r="AI595" s="51">
        <v>0</v>
      </c>
      <c r="AJ595" s="51">
        <v>0</v>
      </c>
      <c r="AK595" s="51">
        <v>0</v>
      </c>
      <c r="AL595" s="51">
        <v>0</v>
      </c>
      <c r="AM595" s="51">
        <v>0</v>
      </c>
      <c r="AN595" s="51">
        <v>0</v>
      </c>
      <c r="AO595" s="51">
        <v>0</v>
      </c>
      <c r="AP595" s="51">
        <v>0</v>
      </c>
      <c r="AQ595" s="51">
        <v>0</v>
      </c>
      <c r="AR595" s="51">
        <v>0</v>
      </c>
      <c r="AS595" s="51">
        <v>0</v>
      </c>
      <c r="AT595" s="51">
        <v>0</v>
      </c>
      <c r="AU595" s="51">
        <v>0</v>
      </c>
      <c r="AV595" s="51">
        <v>0</v>
      </c>
      <c r="AW595" s="51">
        <v>0</v>
      </c>
      <c r="AX595" s="51">
        <v>0</v>
      </c>
      <c r="AY595" s="51">
        <v>0</v>
      </c>
      <c r="AZ595" s="51">
        <v>0</v>
      </c>
      <c r="BA595" s="51">
        <v>0</v>
      </c>
      <c r="BB595" s="51">
        <v>0</v>
      </c>
      <c r="BC595" s="51">
        <v>-21938912.890000001</v>
      </c>
      <c r="BD595" s="51">
        <v>-21938912.890000001</v>
      </c>
      <c r="BE595" s="51">
        <v>-21938912.890000001</v>
      </c>
      <c r="BF595" s="51">
        <v>-21938912.890000001</v>
      </c>
      <c r="BG595" s="51">
        <v>-21938912.890000001</v>
      </c>
      <c r="BH595" s="51">
        <v>-21938912.890000001</v>
      </c>
      <c r="BI595" s="51">
        <v>-21938912.890000001</v>
      </c>
      <c r="BJ595" s="51">
        <v>-21938912.890000001</v>
      </c>
      <c r="BK595" s="51">
        <v>-21938912.890000001</v>
      </c>
      <c r="BL595" s="51">
        <v>-21938912.890000001</v>
      </c>
      <c r="BM595" s="51">
        <v>-21938912.890000001</v>
      </c>
      <c r="BN595" s="51">
        <v>-21938912.890000001</v>
      </c>
      <c r="BO595" s="51">
        <v>-21938912.890000001</v>
      </c>
      <c r="BP595" s="51">
        <v>-21938912.890000001</v>
      </c>
      <c r="BQ595" s="51">
        <v>-21938912.890000001</v>
      </c>
      <c r="BR595" s="51">
        <v>-21938912.890000001</v>
      </c>
      <c r="BS595" s="51">
        <v>-21938912.890000001</v>
      </c>
      <c r="BT595" s="51">
        <v>-21938912.890000001</v>
      </c>
      <c r="BU595" s="51">
        <v>-21938912.890000001</v>
      </c>
      <c r="BV595" s="51">
        <v>-21938912.890000001</v>
      </c>
      <c r="BW595" s="51">
        <v>-21938912.890000001</v>
      </c>
      <c r="BX595" s="51">
        <v>-21938912.890000001</v>
      </c>
      <c r="BY595" s="51">
        <v>-21938912.890000001</v>
      </c>
      <c r="BZ595" s="51">
        <v>-21938912.890000001</v>
      </c>
      <c r="CA595" s="51">
        <v>-21938912.890000001</v>
      </c>
      <c r="CB595" s="51">
        <v>-21938912.890000001</v>
      </c>
      <c r="CC595" s="51">
        <v>-21938912.890000001</v>
      </c>
      <c r="CD595" s="51">
        <v>-21938912.890000001</v>
      </c>
    </row>
    <row r="596" spans="1:82" hidden="1" x14ac:dyDescent="0.2">
      <c r="A596" s="50" t="s">
        <v>418</v>
      </c>
      <c r="B596" s="50" t="s">
        <v>157</v>
      </c>
      <c r="C596" s="50" t="s">
        <v>1148</v>
      </c>
      <c r="D596" s="50" t="s">
        <v>1149</v>
      </c>
      <c r="E596" s="51">
        <v>0</v>
      </c>
      <c r="F596" s="51">
        <v>0</v>
      </c>
      <c r="G596" s="51">
        <v>0</v>
      </c>
      <c r="H596" s="51">
        <v>0</v>
      </c>
      <c r="I596" s="51">
        <v>0</v>
      </c>
      <c r="J596" s="51">
        <v>0</v>
      </c>
      <c r="K596" s="51">
        <v>0</v>
      </c>
      <c r="L596" s="51">
        <v>0</v>
      </c>
      <c r="M596" s="51">
        <v>0</v>
      </c>
      <c r="N596" s="51">
        <v>0</v>
      </c>
      <c r="O596" s="51">
        <v>0</v>
      </c>
      <c r="P596" s="51">
        <v>0</v>
      </c>
      <c r="Q596" s="51">
        <v>0</v>
      </c>
      <c r="R596" s="51">
        <v>0</v>
      </c>
      <c r="S596" s="51">
        <v>0</v>
      </c>
      <c r="T596" s="51">
        <v>0</v>
      </c>
      <c r="U596" s="51">
        <v>0</v>
      </c>
      <c r="V596" s="51">
        <v>0</v>
      </c>
      <c r="W596" s="51">
        <v>0</v>
      </c>
      <c r="X596" s="51">
        <v>0</v>
      </c>
      <c r="Y596" s="51">
        <v>0</v>
      </c>
      <c r="Z596" s="51">
        <v>0</v>
      </c>
      <c r="AA596" s="51">
        <v>0</v>
      </c>
      <c r="AB596" s="51">
        <v>0</v>
      </c>
      <c r="AC596" s="51">
        <v>0</v>
      </c>
      <c r="AD596" s="51">
        <v>0</v>
      </c>
      <c r="AE596" s="51">
        <v>0</v>
      </c>
      <c r="AF596" s="51">
        <v>0</v>
      </c>
      <c r="AG596" s="51">
        <v>0</v>
      </c>
      <c r="AH596" s="51">
        <v>0</v>
      </c>
      <c r="AI596" s="51">
        <v>0</v>
      </c>
      <c r="AJ596" s="51">
        <v>0</v>
      </c>
      <c r="AK596" s="51">
        <v>0</v>
      </c>
      <c r="AL596" s="51">
        <v>0</v>
      </c>
      <c r="AM596" s="51">
        <v>0</v>
      </c>
      <c r="AN596" s="51">
        <v>0</v>
      </c>
      <c r="AO596" s="51">
        <v>0</v>
      </c>
      <c r="AP596" s="51">
        <v>0</v>
      </c>
      <c r="AQ596" s="51">
        <v>0</v>
      </c>
      <c r="AR596" s="51">
        <v>0</v>
      </c>
      <c r="AS596" s="51">
        <v>0</v>
      </c>
      <c r="AT596" s="51">
        <v>-1642650</v>
      </c>
      <c r="AU596" s="51">
        <v>-1642650</v>
      </c>
      <c r="AV596" s="51">
        <v>-1642650</v>
      </c>
      <c r="AW596" s="51">
        <v>-1642650</v>
      </c>
      <c r="AX596" s="51">
        <v>-1642650</v>
      </c>
      <c r="AY596" s="51">
        <v>-1642650</v>
      </c>
      <c r="AZ596" s="51">
        <v>-1642650</v>
      </c>
      <c r="BA596" s="51">
        <v>-1642650</v>
      </c>
      <c r="BB596" s="51">
        <v>-1642650</v>
      </c>
      <c r="BC596" s="51">
        <v>-1642650</v>
      </c>
      <c r="BD596" s="51">
        <v>-1642650</v>
      </c>
      <c r="BE596" s="51">
        <v>-1505762.5</v>
      </c>
      <c r="BF596" s="51">
        <v>-1368875</v>
      </c>
      <c r="BG596" s="51">
        <v>-1231987.5</v>
      </c>
      <c r="BH596" s="51">
        <v>-1095100</v>
      </c>
      <c r="BI596" s="51">
        <v>-958212.5</v>
      </c>
      <c r="BJ596" s="51">
        <v>-821325</v>
      </c>
      <c r="BK596" s="51">
        <v>-684437.5</v>
      </c>
      <c r="BL596" s="51">
        <v>-547550</v>
      </c>
      <c r="BM596" s="51">
        <v>-410662.5</v>
      </c>
      <c r="BN596" s="51">
        <v>-273775</v>
      </c>
      <c r="BO596" s="51">
        <v>-136887.5</v>
      </c>
      <c r="BP596" s="51">
        <v>0</v>
      </c>
      <c r="BQ596" s="51">
        <v>0</v>
      </c>
      <c r="BR596" s="51">
        <v>0</v>
      </c>
      <c r="BS596" s="51">
        <v>0</v>
      </c>
      <c r="BT596" s="51">
        <v>0</v>
      </c>
      <c r="BU596" s="51">
        <v>0</v>
      </c>
      <c r="BV596" s="51">
        <v>0</v>
      </c>
      <c r="BW596" s="51">
        <v>0</v>
      </c>
      <c r="BX596" s="51">
        <v>0</v>
      </c>
      <c r="BY596" s="51">
        <v>0</v>
      </c>
      <c r="BZ596" s="51">
        <v>0</v>
      </c>
      <c r="CA596" s="51">
        <v>0</v>
      </c>
      <c r="CB596" s="51">
        <v>0</v>
      </c>
      <c r="CC596" s="51">
        <v>0</v>
      </c>
      <c r="CD596" s="51">
        <v>0</v>
      </c>
    </row>
    <row r="597" spans="1:82" hidden="1" x14ac:dyDescent="0.2">
      <c r="A597" s="50" t="s">
        <v>418</v>
      </c>
      <c r="B597" s="50" t="s">
        <v>157</v>
      </c>
      <c r="C597" s="50" t="s">
        <v>1150</v>
      </c>
      <c r="D597" s="50" t="s">
        <v>1151</v>
      </c>
      <c r="E597" s="51">
        <v>0.04</v>
      </c>
      <c r="F597" s="51">
        <v>0.04</v>
      </c>
      <c r="G597" s="51">
        <v>0.04</v>
      </c>
      <c r="H597" s="51">
        <v>0.04</v>
      </c>
      <c r="I597" s="51">
        <v>0.04</v>
      </c>
      <c r="J597" s="51">
        <v>0.04</v>
      </c>
      <c r="K597" s="51">
        <v>0.04</v>
      </c>
      <c r="L597" s="51">
        <v>0.04</v>
      </c>
      <c r="M597" s="51">
        <v>0</v>
      </c>
      <c r="N597" s="51">
        <v>0</v>
      </c>
      <c r="O597" s="51">
        <v>0</v>
      </c>
      <c r="P597" s="51">
        <v>0</v>
      </c>
      <c r="Q597" s="51">
        <v>0</v>
      </c>
      <c r="R597" s="51">
        <v>0</v>
      </c>
      <c r="S597" s="51">
        <v>0</v>
      </c>
      <c r="T597" s="51">
        <v>0</v>
      </c>
      <c r="U597" s="51">
        <v>0</v>
      </c>
      <c r="V597" s="51">
        <v>0</v>
      </c>
      <c r="W597" s="51">
        <v>0</v>
      </c>
      <c r="X597" s="51">
        <v>0</v>
      </c>
      <c r="Y597" s="51">
        <v>0</v>
      </c>
      <c r="Z597" s="51">
        <v>0</v>
      </c>
      <c r="AA597" s="51">
        <v>0</v>
      </c>
      <c r="AB597" s="51">
        <v>0</v>
      </c>
      <c r="AC597" s="51">
        <v>0</v>
      </c>
      <c r="AD597" s="51">
        <v>0</v>
      </c>
      <c r="AE597" s="51">
        <v>0</v>
      </c>
      <c r="AF597" s="51">
        <v>0</v>
      </c>
      <c r="AG597" s="51">
        <v>0</v>
      </c>
      <c r="AH597" s="51">
        <v>0</v>
      </c>
      <c r="AI597" s="51">
        <v>0</v>
      </c>
      <c r="AJ597" s="51">
        <v>0</v>
      </c>
      <c r="AK597" s="51">
        <v>0</v>
      </c>
      <c r="AL597" s="51">
        <v>0</v>
      </c>
      <c r="AM597" s="51">
        <v>0</v>
      </c>
      <c r="AN597" s="51">
        <v>0</v>
      </c>
      <c r="AO597" s="51">
        <v>0</v>
      </c>
      <c r="AP597" s="51">
        <v>0</v>
      </c>
      <c r="AQ597" s="51">
        <v>0</v>
      </c>
      <c r="AR597" s="51">
        <v>0</v>
      </c>
      <c r="AS597" s="51">
        <v>0</v>
      </c>
      <c r="AT597" s="51">
        <v>0</v>
      </c>
      <c r="AU597" s="51">
        <v>0</v>
      </c>
      <c r="AV597" s="51">
        <v>0</v>
      </c>
      <c r="AW597" s="51">
        <v>0</v>
      </c>
      <c r="AX597" s="51">
        <v>0</v>
      </c>
      <c r="AY597" s="51">
        <v>0</v>
      </c>
      <c r="AZ597" s="51">
        <v>0</v>
      </c>
      <c r="BA597" s="51">
        <v>0</v>
      </c>
      <c r="BB597" s="51">
        <v>0</v>
      </c>
      <c r="BC597" s="51">
        <v>0</v>
      </c>
      <c r="BD597" s="51">
        <v>0</v>
      </c>
      <c r="BE597" s="51">
        <v>0</v>
      </c>
      <c r="BF597" s="51">
        <v>0</v>
      </c>
      <c r="BG597" s="51">
        <v>0</v>
      </c>
      <c r="BH597" s="51">
        <v>0</v>
      </c>
      <c r="BI597" s="51">
        <v>0</v>
      </c>
      <c r="BJ597" s="51">
        <v>0</v>
      </c>
      <c r="BK597" s="51">
        <v>0</v>
      </c>
      <c r="BL597" s="51">
        <v>0</v>
      </c>
      <c r="BM597" s="51">
        <v>0</v>
      </c>
      <c r="BN597" s="51">
        <v>0</v>
      </c>
      <c r="BO597" s="51">
        <v>0</v>
      </c>
      <c r="BP597" s="51">
        <v>0</v>
      </c>
      <c r="BQ597" s="51">
        <v>0</v>
      </c>
      <c r="BR597" s="51">
        <v>0</v>
      </c>
      <c r="BS597" s="51">
        <v>0</v>
      </c>
      <c r="BT597" s="51">
        <v>0</v>
      </c>
      <c r="BU597" s="51">
        <v>0</v>
      </c>
      <c r="BV597" s="51">
        <v>0</v>
      </c>
      <c r="BW597" s="51">
        <v>0</v>
      </c>
      <c r="BX597" s="51">
        <v>0</v>
      </c>
      <c r="BY597" s="51">
        <v>0</v>
      </c>
      <c r="BZ597" s="51">
        <v>0</v>
      </c>
      <c r="CA597" s="51">
        <v>0</v>
      </c>
      <c r="CB597" s="51">
        <v>0</v>
      </c>
      <c r="CC597" s="51">
        <v>0</v>
      </c>
      <c r="CD597" s="51">
        <v>0</v>
      </c>
    </row>
    <row r="598" spans="1:82" hidden="1" x14ac:dyDescent="0.2">
      <c r="A598" s="50" t="s">
        <v>418</v>
      </c>
      <c r="B598" s="50" t="s">
        <v>157</v>
      </c>
      <c r="C598" s="50" t="s">
        <v>1152</v>
      </c>
      <c r="D598" s="50" t="s">
        <v>1153</v>
      </c>
      <c r="E598" s="51">
        <v>0</v>
      </c>
      <c r="F598" s="51">
        <v>0</v>
      </c>
      <c r="G598" s="51">
        <v>0</v>
      </c>
      <c r="H598" s="51">
        <v>0</v>
      </c>
      <c r="I598" s="51">
        <v>0</v>
      </c>
      <c r="J598" s="51">
        <v>0</v>
      </c>
      <c r="K598" s="51">
        <v>0</v>
      </c>
      <c r="L598" s="51">
        <v>0</v>
      </c>
      <c r="M598" s="51">
        <v>0</v>
      </c>
      <c r="N598" s="51">
        <v>0</v>
      </c>
      <c r="O598" s="51">
        <v>0</v>
      </c>
      <c r="P598" s="51">
        <v>0</v>
      </c>
      <c r="Q598" s="51">
        <v>0</v>
      </c>
      <c r="R598" s="51">
        <v>0</v>
      </c>
      <c r="S598" s="51">
        <v>0</v>
      </c>
      <c r="T598" s="51">
        <v>0</v>
      </c>
      <c r="U598" s="51">
        <v>0</v>
      </c>
      <c r="V598" s="51">
        <v>0</v>
      </c>
      <c r="W598" s="51">
        <v>0</v>
      </c>
      <c r="X598" s="51">
        <v>0</v>
      </c>
      <c r="Y598" s="51">
        <v>0</v>
      </c>
      <c r="Z598" s="51">
        <v>0</v>
      </c>
      <c r="AA598" s="51">
        <v>0</v>
      </c>
      <c r="AB598" s="51">
        <v>0</v>
      </c>
      <c r="AC598" s="51">
        <v>0</v>
      </c>
      <c r="AD598" s="51">
        <v>0</v>
      </c>
      <c r="AE598" s="51">
        <v>0</v>
      </c>
      <c r="AF598" s="51">
        <v>0</v>
      </c>
      <c r="AG598" s="51">
        <v>0</v>
      </c>
      <c r="AH598" s="51">
        <v>0</v>
      </c>
      <c r="AI598" s="51">
        <v>0</v>
      </c>
      <c r="AJ598" s="51">
        <v>0</v>
      </c>
      <c r="AK598" s="51">
        <v>0</v>
      </c>
      <c r="AL598" s="51">
        <v>0</v>
      </c>
      <c r="AM598" s="51">
        <v>0</v>
      </c>
      <c r="AN598" s="51">
        <v>0</v>
      </c>
      <c r="AO598" s="51">
        <v>0</v>
      </c>
      <c r="AP598" s="51">
        <v>0</v>
      </c>
      <c r="AQ598" s="51">
        <v>0</v>
      </c>
      <c r="AR598" s="51">
        <v>0</v>
      </c>
      <c r="AS598" s="51">
        <v>0</v>
      </c>
      <c r="AT598" s="51">
        <v>0</v>
      </c>
      <c r="AU598" s="51">
        <v>0</v>
      </c>
      <c r="AV598" s="51">
        <v>0</v>
      </c>
      <c r="AW598" s="51">
        <v>0</v>
      </c>
      <c r="AX598" s="51">
        <v>0</v>
      </c>
      <c r="AY598" s="51">
        <v>0</v>
      </c>
      <c r="AZ598" s="51">
        <v>0</v>
      </c>
      <c r="BA598" s="51">
        <v>0</v>
      </c>
      <c r="BB598" s="51">
        <v>0</v>
      </c>
      <c r="BC598" s="51">
        <v>-21938912.890000001</v>
      </c>
      <c r="BD598" s="51">
        <v>-21938912.890000001</v>
      </c>
      <c r="BE598" s="51">
        <v>-21938912.890000001</v>
      </c>
      <c r="BF598" s="51">
        <v>-21938912.890000001</v>
      </c>
      <c r="BG598" s="51">
        <v>-21938912.890000001</v>
      </c>
      <c r="BH598" s="51">
        <v>-21938912.890000001</v>
      </c>
      <c r="BI598" s="51">
        <v>-21938912.890000001</v>
      </c>
      <c r="BJ598" s="51">
        <v>-21938912.890000001</v>
      </c>
      <c r="BK598" s="51">
        <v>-21938912.890000001</v>
      </c>
      <c r="BL598" s="51">
        <v>-21938912.890000001</v>
      </c>
      <c r="BM598" s="51">
        <v>-21938912.890000001</v>
      </c>
      <c r="BN598" s="51">
        <v>-21938912.890000001</v>
      </c>
      <c r="BO598" s="51">
        <v>-21938912.890000001</v>
      </c>
      <c r="BP598" s="51">
        <v>-21938912.890000001</v>
      </c>
      <c r="BQ598" s="51">
        <v>-21938912.890000001</v>
      </c>
      <c r="BR598" s="51">
        <v>-21938912.890000001</v>
      </c>
      <c r="BS598" s="51">
        <v>-21938912.890000001</v>
      </c>
      <c r="BT598" s="51">
        <v>-21938912.890000001</v>
      </c>
      <c r="BU598" s="51">
        <v>-21938912.890000001</v>
      </c>
      <c r="BV598" s="51">
        <v>-21938912.890000001</v>
      </c>
      <c r="BW598" s="51">
        <v>-21938912.890000001</v>
      </c>
      <c r="BX598" s="51">
        <v>-21938912.890000001</v>
      </c>
      <c r="BY598" s="51">
        <v>-21938912.890000001</v>
      </c>
      <c r="BZ598" s="51">
        <v>-21938912.890000001</v>
      </c>
      <c r="CA598" s="51">
        <v>-21938912.890000001</v>
      </c>
      <c r="CB598" s="51">
        <v>-21938912.890000001</v>
      </c>
      <c r="CC598" s="51">
        <v>-21938912.890000001</v>
      </c>
      <c r="CD598" s="51">
        <v>-21938912.890000001</v>
      </c>
    </row>
    <row r="599" spans="1:82" hidden="1" x14ac:dyDescent="0.2">
      <c r="A599" s="50" t="s">
        <v>418</v>
      </c>
      <c r="B599" s="50" t="s">
        <v>157</v>
      </c>
      <c r="C599" s="50" t="s">
        <v>158</v>
      </c>
      <c r="D599" s="50" t="s">
        <v>159</v>
      </c>
      <c r="E599" s="51">
        <v>0</v>
      </c>
      <c r="F599" s="51">
        <v>0</v>
      </c>
      <c r="G599" s="51">
        <v>0</v>
      </c>
      <c r="H599" s="51">
        <v>0</v>
      </c>
      <c r="I599" s="51">
        <v>0</v>
      </c>
      <c r="J599" s="51">
        <v>0</v>
      </c>
      <c r="K599" s="51">
        <v>0</v>
      </c>
      <c r="L599" s="51">
        <v>0</v>
      </c>
      <c r="M599" s="51">
        <v>0</v>
      </c>
      <c r="N599" s="51">
        <v>0</v>
      </c>
      <c r="O599" s="51">
        <v>0</v>
      </c>
      <c r="P599" s="51">
        <v>0</v>
      </c>
      <c r="Q599" s="51">
        <v>0</v>
      </c>
      <c r="R599" s="51">
        <v>0</v>
      </c>
      <c r="S599" s="51">
        <v>0</v>
      </c>
      <c r="T599" s="51">
        <v>0</v>
      </c>
      <c r="U599" s="51">
        <v>0</v>
      </c>
      <c r="V599" s="51">
        <v>0</v>
      </c>
      <c r="W599" s="51">
        <v>0</v>
      </c>
      <c r="X599" s="51">
        <v>0</v>
      </c>
      <c r="Y599" s="51">
        <v>0</v>
      </c>
      <c r="Z599" s="51">
        <v>0</v>
      </c>
      <c r="AA599" s="51">
        <v>0</v>
      </c>
      <c r="AB599" s="51">
        <v>0</v>
      </c>
      <c r="AC599" s="51">
        <v>0</v>
      </c>
      <c r="AD599" s="51">
        <v>0</v>
      </c>
      <c r="AE599" s="51">
        <v>0</v>
      </c>
      <c r="AF599" s="51">
        <v>0</v>
      </c>
      <c r="AG599" s="51">
        <v>0</v>
      </c>
      <c r="AH599" s="51">
        <v>0</v>
      </c>
      <c r="AI599" s="51">
        <v>0</v>
      </c>
      <c r="AJ599" s="51">
        <v>0</v>
      </c>
      <c r="AK599" s="51">
        <v>0</v>
      </c>
      <c r="AL599" s="51">
        <v>0</v>
      </c>
      <c r="AM599" s="51">
        <v>0</v>
      </c>
      <c r="AN599" s="51">
        <v>0</v>
      </c>
      <c r="AO599" s="51">
        <v>0</v>
      </c>
      <c r="AP599" s="51">
        <v>0</v>
      </c>
      <c r="AQ599" s="51">
        <v>0</v>
      </c>
      <c r="AR599" s="51">
        <v>0</v>
      </c>
      <c r="AS599" s="51">
        <v>0</v>
      </c>
      <c r="AT599" s="51">
        <v>0</v>
      </c>
      <c r="AU599" s="51">
        <v>0</v>
      </c>
      <c r="AV599" s="51">
        <v>0</v>
      </c>
      <c r="AW599" s="51">
        <v>0</v>
      </c>
      <c r="AX599" s="51">
        <v>0</v>
      </c>
      <c r="AY599" s="51">
        <v>0</v>
      </c>
      <c r="AZ599" s="51">
        <v>0</v>
      </c>
      <c r="BA599" s="51">
        <v>0</v>
      </c>
      <c r="BB599" s="51">
        <v>0</v>
      </c>
      <c r="BC599" s="51">
        <v>0</v>
      </c>
      <c r="BD599" s="51">
        <v>0</v>
      </c>
      <c r="BE599" s="51">
        <v>0</v>
      </c>
      <c r="BF599" s="51">
        <v>-972584.61910053203</v>
      </c>
      <c r="BG599" s="51">
        <v>-1961088.1699236417</v>
      </c>
      <c r="BH599" s="51">
        <v>-3115784.5851756269</v>
      </c>
      <c r="BI599" s="51">
        <v>-4128772.5468127928</v>
      </c>
      <c r="BJ599" s="51">
        <v>-5215694.0411252845</v>
      </c>
      <c r="BK599" s="51">
        <v>-6246081.4551178031</v>
      </c>
      <c r="BL599" s="51">
        <v>-7368215.2129728403</v>
      </c>
      <c r="BM599" s="51">
        <v>-8467439.8624693118</v>
      </c>
      <c r="BN599" s="51">
        <v>-9497053.1413664445</v>
      </c>
      <c r="BO599" s="51">
        <v>-10605370.734077312</v>
      </c>
      <c r="BP599" s="51">
        <v>-11681504.941061381</v>
      </c>
      <c r="BQ599" s="51">
        <v>-11681504.941061381</v>
      </c>
      <c r="BR599" s="51">
        <v>-12910212.158719596</v>
      </c>
      <c r="BS599" s="51">
        <v>-14147631.629784312</v>
      </c>
      <c r="BT599" s="51">
        <v>-15146353.00761348</v>
      </c>
      <c r="BU599" s="51">
        <v>-16225824.208731901</v>
      </c>
      <c r="BV599" s="51">
        <v>-16945753.142884817</v>
      </c>
      <c r="BW599" s="51">
        <v>-17693435.945379421</v>
      </c>
      <c r="BX599" s="51">
        <v>-18398705.904148676</v>
      </c>
      <c r="BY599" s="51">
        <v>-19176748.390985955</v>
      </c>
      <c r="BZ599" s="51">
        <v>-19937495.860850751</v>
      </c>
      <c r="CA599" s="51">
        <v>-20646335.31771037</v>
      </c>
      <c r="CB599" s="51">
        <v>-21424760.57401488</v>
      </c>
      <c r="CC599" s="51">
        <v>-22189128.390382461</v>
      </c>
      <c r="CD599" s="51">
        <v>-22189128.390382461</v>
      </c>
    </row>
    <row r="600" spans="1:82" hidden="1" x14ac:dyDescent="0.2">
      <c r="A600" s="50" t="s">
        <v>418</v>
      </c>
      <c r="B600" s="50" t="s">
        <v>1154</v>
      </c>
      <c r="C600" s="50" t="s">
        <v>1155</v>
      </c>
      <c r="D600" s="50" t="s">
        <v>1156</v>
      </c>
      <c r="E600" s="51">
        <v>0</v>
      </c>
      <c r="F600" s="51">
        <v>0</v>
      </c>
      <c r="G600" s="51">
        <v>0</v>
      </c>
      <c r="H600" s="51">
        <v>0</v>
      </c>
      <c r="I600" s="51">
        <v>0</v>
      </c>
      <c r="J600" s="51">
        <v>0</v>
      </c>
      <c r="K600" s="51">
        <v>0</v>
      </c>
      <c r="L600" s="51">
        <v>0</v>
      </c>
      <c r="M600" s="51">
        <v>0</v>
      </c>
      <c r="N600" s="51">
        <v>0</v>
      </c>
      <c r="O600" s="51">
        <v>0</v>
      </c>
      <c r="P600" s="51">
        <v>0</v>
      </c>
      <c r="Q600" s="51">
        <v>0</v>
      </c>
      <c r="R600" s="51">
        <v>0</v>
      </c>
      <c r="S600" s="51">
        <v>228067</v>
      </c>
      <c r="T600" s="51">
        <v>1779784</v>
      </c>
      <c r="U600" s="51">
        <v>3363604</v>
      </c>
      <c r="V600" s="51">
        <v>3100360</v>
      </c>
      <c r="W600" s="51">
        <v>2072099</v>
      </c>
      <c r="X600" s="51">
        <v>169232</v>
      </c>
      <c r="Y600" s="51">
        <v>0</v>
      </c>
      <c r="Z600" s="51">
        <v>0</v>
      </c>
      <c r="AA600" s="51">
        <v>0</v>
      </c>
      <c r="AB600" s="51">
        <v>0</v>
      </c>
      <c r="AC600" s="51">
        <v>0</v>
      </c>
      <c r="AD600" s="51">
        <v>0</v>
      </c>
      <c r="AE600" s="51">
        <v>668822</v>
      </c>
      <c r="AF600" s="51">
        <v>2168710</v>
      </c>
      <c r="AG600" s="51">
        <v>3466255</v>
      </c>
      <c r="AH600" s="51">
        <v>4552272</v>
      </c>
      <c r="AI600" s="51">
        <v>4851485</v>
      </c>
      <c r="AJ600" s="51">
        <v>4057146</v>
      </c>
      <c r="AK600" s="51">
        <v>2152957</v>
      </c>
      <c r="AL600" s="51">
        <v>37263</v>
      </c>
      <c r="AM600" s="51">
        <v>0</v>
      </c>
      <c r="AN600" s="51">
        <v>0</v>
      </c>
      <c r="AO600" s="51">
        <v>1184634</v>
      </c>
      <c r="AP600" s="51">
        <v>1409616</v>
      </c>
      <c r="AQ600" s="51">
        <v>1409616</v>
      </c>
      <c r="AR600" s="51">
        <v>1672087</v>
      </c>
      <c r="AS600" s="51">
        <v>2165250</v>
      </c>
      <c r="AT600" s="51">
        <v>3431228.79</v>
      </c>
      <c r="AU600" s="51">
        <v>4744671.5</v>
      </c>
      <c r="AV600" s="51">
        <v>3543277.1</v>
      </c>
      <c r="AW600" s="51">
        <v>2412931</v>
      </c>
      <c r="AX600" s="51">
        <v>282790.0299999998</v>
      </c>
      <c r="AY600" s="51">
        <v>7.0000000006984919E-2</v>
      </c>
      <c r="AZ600" s="51">
        <v>0</v>
      </c>
      <c r="BA600" s="51">
        <v>0</v>
      </c>
      <c r="BB600" s="51">
        <v>0</v>
      </c>
      <c r="BC600" s="51">
        <v>1412176.74</v>
      </c>
      <c r="BD600" s="51">
        <v>1412176.74</v>
      </c>
      <c r="BE600" s="51">
        <v>8977293.7400000002</v>
      </c>
      <c r="BF600" s="51">
        <v>32641802.740000002</v>
      </c>
      <c r="BG600" s="51">
        <v>57553618.740000002</v>
      </c>
      <c r="BH600" s="51">
        <v>82521143.74000001</v>
      </c>
      <c r="BI600" s="51">
        <v>106909533.74000001</v>
      </c>
      <c r="BJ600" s="51">
        <v>131739196.74000001</v>
      </c>
      <c r="BK600" s="51">
        <v>157302571.74000001</v>
      </c>
      <c r="BL600" s="51">
        <v>182468776.74000001</v>
      </c>
      <c r="BM600" s="51">
        <v>207121373.74000001</v>
      </c>
      <c r="BN600" s="51">
        <v>231732205.74000001</v>
      </c>
      <c r="BO600" s="51">
        <v>256360869.74000001</v>
      </c>
      <c r="BP600" s="51">
        <v>281566668.74000001</v>
      </c>
      <c r="BQ600" s="51">
        <v>281566668.74000001</v>
      </c>
      <c r="BR600" s="51">
        <v>265371687.74000001</v>
      </c>
      <c r="BS600" s="51">
        <v>252255979.74000001</v>
      </c>
      <c r="BT600" s="51">
        <v>240136322.74000001</v>
      </c>
      <c r="BU600" s="51">
        <v>225151770.74000001</v>
      </c>
      <c r="BV600" s="51">
        <v>205937826.74000001</v>
      </c>
      <c r="BW600" s="51">
        <v>176169101.74000001</v>
      </c>
      <c r="BX600" s="51">
        <v>142875109.74000001</v>
      </c>
      <c r="BY600" s="51">
        <v>108573055.74000001</v>
      </c>
      <c r="BZ600" s="51">
        <v>74853088.74000001</v>
      </c>
      <c r="CA600" s="51">
        <v>45629909.74000001</v>
      </c>
      <c r="CB600" s="51">
        <v>22279246.74000001</v>
      </c>
      <c r="CC600" s="51">
        <v>1412176.7400000095</v>
      </c>
      <c r="CD600" s="51">
        <v>1412176.7400000095</v>
      </c>
    </row>
    <row r="601" spans="1:82" hidden="1" x14ac:dyDescent="0.2">
      <c r="A601" s="50" t="s">
        <v>418</v>
      </c>
      <c r="B601" s="50" t="s">
        <v>1154</v>
      </c>
      <c r="C601" s="50" t="s">
        <v>1157</v>
      </c>
      <c r="D601" s="50" t="s">
        <v>1158</v>
      </c>
      <c r="E601" s="51">
        <v>0</v>
      </c>
      <c r="F601" s="51">
        <v>0</v>
      </c>
      <c r="G601" s="51">
        <v>0</v>
      </c>
      <c r="H601" s="51">
        <v>0</v>
      </c>
      <c r="I601" s="51">
        <v>0</v>
      </c>
      <c r="J601" s="51">
        <v>0</v>
      </c>
      <c r="K601" s="51">
        <v>0</v>
      </c>
      <c r="L601" s="51">
        <v>0</v>
      </c>
      <c r="M601" s="51">
        <v>0</v>
      </c>
      <c r="N601" s="51">
        <v>0</v>
      </c>
      <c r="O601" s="51">
        <v>0</v>
      </c>
      <c r="P601" s="51">
        <v>0</v>
      </c>
      <c r="Q601" s="51">
        <v>0</v>
      </c>
      <c r="R601" s="51">
        <v>0</v>
      </c>
      <c r="S601" s="51">
        <v>0</v>
      </c>
      <c r="T601" s="51">
        <v>0</v>
      </c>
      <c r="U601" s="51">
        <v>0</v>
      </c>
      <c r="V601" s="51">
        <v>0</v>
      </c>
      <c r="W601" s="51">
        <v>0</v>
      </c>
      <c r="X601" s="51">
        <v>0</v>
      </c>
      <c r="Y601" s="51">
        <v>0</v>
      </c>
      <c r="Z601" s="51">
        <v>0</v>
      </c>
      <c r="AA601" s="51">
        <v>0</v>
      </c>
      <c r="AB601" s="51">
        <v>0</v>
      </c>
      <c r="AC601" s="51">
        <v>0</v>
      </c>
      <c r="AD601" s="51">
        <v>0</v>
      </c>
      <c r="AE601" s="51">
        <v>0</v>
      </c>
      <c r="AF601" s="51">
        <v>0</v>
      </c>
      <c r="AG601" s="51">
        <v>0</v>
      </c>
      <c r="AH601" s="51">
        <v>0</v>
      </c>
      <c r="AI601" s="51">
        <v>0</v>
      </c>
      <c r="AJ601" s="51">
        <v>0</v>
      </c>
      <c r="AK601" s="51">
        <v>0</v>
      </c>
      <c r="AL601" s="51">
        <v>0</v>
      </c>
      <c r="AM601" s="51">
        <v>0</v>
      </c>
      <c r="AN601" s="51">
        <v>0</v>
      </c>
      <c r="AO601" s="51">
        <v>0</v>
      </c>
      <c r="AP601" s="51">
        <v>0</v>
      </c>
      <c r="AQ601" s="51">
        <v>0</v>
      </c>
      <c r="AR601" s="51">
        <v>0</v>
      </c>
      <c r="AS601" s="51">
        <v>0</v>
      </c>
      <c r="AT601" s="51">
        <v>-1309066</v>
      </c>
      <c r="AU601" s="51">
        <v>0</v>
      </c>
      <c r="AV601" s="51">
        <v>0</v>
      </c>
      <c r="AW601" s="51">
        <v>-644529</v>
      </c>
      <c r="AX601" s="51">
        <v>0</v>
      </c>
      <c r="AY601" s="51">
        <v>0</v>
      </c>
      <c r="AZ601" s="51">
        <v>0</v>
      </c>
      <c r="BA601" s="51">
        <v>0</v>
      </c>
      <c r="BB601" s="51">
        <v>0</v>
      </c>
      <c r="BC601" s="51">
        <v>0</v>
      </c>
      <c r="BD601" s="51">
        <v>0</v>
      </c>
      <c r="BE601" s="51">
        <v>0</v>
      </c>
      <c r="BF601" s="51">
        <v>0</v>
      </c>
      <c r="BG601" s="51">
        <v>0</v>
      </c>
      <c r="BH601" s="51">
        <v>0</v>
      </c>
      <c r="BI601" s="51">
        <v>0</v>
      </c>
      <c r="BJ601" s="51">
        <v>0</v>
      </c>
      <c r="BK601" s="51">
        <v>0</v>
      </c>
      <c r="BL601" s="51">
        <v>0</v>
      </c>
      <c r="BM601" s="51">
        <v>0</v>
      </c>
      <c r="BN601" s="51">
        <v>0</v>
      </c>
      <c r="BO601" s="51">
        <v>0</v>
      </c>
      <c r="BP601" s="51">
        <v>0</v>
      </c>
      <c r="BQ601" s="51">
        <v>0</v>
      </c>
      <c r="BR601" s="51">
        <v>0</v>
      </c>
      <c r="BS601" s="51">
        <v>0</v>
      </c>
      <c r="BT601" s="51">
        <v>0</v>
      </c>
      <c r="BU601" s="51">
        <v>0</v>
      </c>
      <c r="BV601" s="51">
        <v>0</v>
      </c>
      <c r="BW601" s="51">
        <v>0</v>
      </c>
      <c r="BX601" s="51">
        <v>0</v>
      </c>
      <c r="BY601" s="51">
        <v>0</v>
      </c>
      <c r="BZ601" s="51">
        <v>0</v>
      </c>
      <c r="CA601" s="51">
        <v>0</v>
      </c>
      <c r="CB601" s="51">
        <v>0</v>
      </c>
      <c r="CC601" s="51">
        <v>0</v>
      </c>
      <c r="CD601" s="51">
        <v>0</v>
      </c>
    </row>
    <row r="602" spans="1:82" hidden="1" x14ac:dyDescent="0.2">
      <c r="A602" s="50" t="s">
        <v>418</v>
      </c>
      <c r="B602" s="50" t="s">
        <v>1154</v>
      </c>
      <c r="C602" s="50" t="s">
        <v>1159</v>
      </c>
      <c r="D602" s="50" t="s">
        <v>1160</v>
      </c>
      <c r="E602" s="51">
        <v>0</v>
      </c>
      <c r="F602" s="51">
        <v>0</v>
      </c>
      <c r="G602" s="51">
        <v>0</v>
      </c>
      <c r="H602" s="51">
        <v>0</v>
      </c>
      <c r="I602" s="51">
        <v>0</v>
      </c>
      <c r="J602" s="51">
        <v>0</v>
      </c>
      <c r="K602" s="51">
        <v>0</v>
      </c>
      <c r="L602" s="51">
        <v>0</v>
      </c>
      <c r="M602" s="51">
        <v>2920192</v>
      </c>
      <c r="N602" s="51">
        <v>0</v>
      </c>
      <c r="O602" s="51">
        <v>0</v>
      </c>
      <c r="P602" s="51">
        <v>0</v>
      </c>
      <c r="Q602" s="51">
        <v>0</v>
      </c>
      <c r="R602" s="51">
        <v>0</v>
      </c>
      <c r="S602" s="51">
        <v>0</v>
      </c>
      <c r="T602" s="51">
        <v>1590871</v>
      </c>
      <c r="U602" s="51">
        <v>0</v>
      </c>
      <c r="V602" s="51">
        <v>0</v>
      </c>
      <c r="W602" s="51">
        <v>2831826</v>
      </c>
      <c r="X602" s="51">
        <v>0</v>
      </c>
      <c r="Y602" s="51">
        <v>0</v>
      </c>
      <c r="Z602" s="51">
        <v>0</v>
      </c>
      <c r="AA602" s="51">
        <v>0</v>
      </c>
      <c r="AB602" s="51">
        <v>0</v>
      </c>
      <c r="AC602" s="51">
        <v>0</v>
      </c>
      <c r="AD602" s="51">
        <v>0</v>
      </c>
      <c r="AE602" s="51">
        <v>0</v>
      </c>
      <c r="AF602" s="51">
        <v>0</v>
      </c>
      <c r="AG602" s="51">
        <v>0</v>
      </c>
      <c r="AH602" s="51">
        <v>0</v>
      </c>
      <c r="AI602" s="51">
        <v>0</v>
      </c>
      <c r="AJ602" s="51">
        <v>0</v>
      </c>
      <c r="AK602" s="51">
        <v>0</v>
      </c>
      <c r="AL602" s="51">
        <v>0</v>
      </c>
      <c r="AM602" s="51">
        <v>0</v>
      </c>
      <c r="AN602" s="51">
        <v>0</v>
      </c>
      <c r="AO602" s="51">
        <v>0</v>
      </c>
      <c r="AP602" s="51">
        <v>0</v>
      </c>
      <c r="AQ602" s="51">
        <v>0</v>
      </c>
      <c r="AR602" s="51">
        <v>0</v>
      </c>
      <c r="AS602" s="51">
        <v>0</v>
      </c>
      <c r="AT602" s="51">
        <v>0</v>
      </c>
      <c r="AU602" s="51">
        <v>0</v>
      </c>
      <c r="AV602" s="51">
        <v>0</v>
      </c>
      <c r="AW602" s="51">
        <v>0</v>
      </c>
      <c r="AX602" s="51">
        <v>0</v>
      </c>
      <c r="AY602" s="51">
        <v>0</v>
      </c>
      <c r="AZ602" s="51">
        <v>0</v>
      </c>
      <c r="BA602" s="51">
        <v>0</v>
      </c>
      <c r="BB602" s="51">
        <v>0</v>
      </c>
      <c r="BC602" s="51">
        <v>0</v>
      </c>
      <c r="BD602" s="51">
        <v>0</v>
      </c>
      <c r="BE602" s="51">
        <v>0</v>
      </c>
      <c r="BF602" s="51">
        <v>0</v>
      </c>
      <c r="BG602" s="51">
        <v>0</v>
      </c>
      <c r="BH602" s="51">
        <v>0</v>
      </c>
      <c r="BI602" s="51">
        <v>0</v>
      </c>
      <c r="BJ602" s="51">
        <v>0</v>
      </c>
      <c r="BK602" s="51">
        <v>0</v>
      </c>
      <c r="BL602" s="51">
        <v>0</v>
      </c>
      <c r="BM602" s="51">
        <v>0</v>
      </c>
      <c r="BN602" s="51">
        <v>0</v>
      </c>
      <c r="BO602" s="51">
        <v>0</v>
      </c>
      <c r="BP602" s="51">
        <v>0</v>
      </c>
      <c r="BQ602" s="51">
        <v>0</v>
      </c>
      <c r="BR602" s="51">
        <v>0</v>
      </c>
      <c r="BS602" s="51">
        <v>0</v>
      </c>
      <c r="BT602" s="51">
        <v>0</v>
      </c>
      <c r="BU602" s="51">
        <v>0</v>
      </c>
      <c r="BV602" s="51">
        <v>0</v>
      </c>
      <c r="BW602" s="51">
        <v>0</v>
      </c>
      <c r="BX602" s="51">
        <v>0</v>
      </c>
      <c r="BY602" s="51">
        <v>0</v>
      </c>
      <c r="BZ602" s="51">
        <v>0</v>
      </c>
      <c r="CA602" s="51">
        <v>0</v>
      </c>
      <c r="CB602" s="51">
        <v>0</v>
      </c>
      <c r="CC602" s="51">
        <v>0</v>
      </c>
      <c r="CD602" s="51">
        <v>0</v>
      </c>
    </row>
    <row r="603" spans="1:82" hidden="1" x14ac:dyDescent="0.2">
      <c r="A603" s="50" t="s">
        <v>418</v>
      </c>
      <c r="B603" s="50" t="s">
        <v>1154</v>
      </c>
      <c r="C603" s="50" t="s">
        <v>1161</v>
      </c>
      <c r="D603" s="50" t="s">
        <v>1162</v>
      </c>
      <c r="E603" s="51">
        <v>55767857</v>
      </c>
      <c r="F603" s="51">
        <v>55767857</v>
      </c>
      <c r="G603" s="51">
        <v>55767857</v>
      </c>
      <c r="H603" s="51">
        <v>55767857</v>
      </c>
      <c r="I603" s="51">
        <v>55767857</v>
      </c>
      <c r="J603" s="51">
        <v>55767857</v>
      </c>
      <c r="K603" s="51">
        <v>55767857</v>
      </c>
      <c r="L603" s="51">
        <v>55767857</v>
      </c>
      <c r="M603" s="51">
        <v>55767857</v>
      </c>
      <c r="N603" s="51">
        <v>55767857</v>
      </c>
      <c r="O603" s="51">
        <v>55767857</v>
      </c>
      <c r="P603" s="51">
        <v>55767857</v>
      </c>
      <c r="Q603" s="51">
        <v>55767857</v>
      </c>
      <c r="R603" s="51">
        <v>55767857</v>
      </c>
      <c r="S603" s="51">
        <v>55767857</v>
      </c>
      <c r="T603" s="51">
        <v>55767857</v>
      </c>
      <c r="U603" s="51">
        <v>55767857</v>
      </c>
      <c r="V603" s="51">
        <v>55767857</v>
      </c>
      <c r="W603" s="51">
        <v>55767857</v>
      </c>
      <c r="X603" s="51">
        <v>55767857</v>
      </c>
      <c r="Y603" s="51">
        <v>55767857</v>
      </c>
      <c r="Z603" s="51">
        <v>55767857</v>
      </c>
      <c r="AA603" s="51">
        <v>55767857</v>
      </c>
      <c r="AB603" s="51">
        <v>55767857</v>
      </c>
      <c r="AC603" s="51">
        <v>55767857</v>
      </c>
      <c r="AD603" s="51">
        <v>55767857</v>
      </c>
      <c r="AE603" s="51">
        <v>55767857</v>
      </c>
      <c r="AF603" s="51">
        <v>55767857</v>
      </c>
      <c r="AG603" s="51">
        <v>55767857</v>
      </c>
      <c r="AH603" s="51">
        <v>55767857</v>
      </c>
      <c r="AI603" s="51">
        <v>55767857</v>
      </c>
      <c r="AJ603" s="51">
        <v>55767857</v>
      </c>
      <c r="AK603" s="51">
        <v>55767857</v>
      </c>
      <c r="AL603" s="51">
        <v>55767857</v>
      </c>
      <c r="AM603" s="51">
        <v>55767857</v>
      </c>
      <c r="AN603" s="51">
        <v>55767857</v>
      </c>
      <c r="AO603" s="51">
        <v>55767857</v>
      </c>
      <c r="AP603" s="51">
        <v>55767857</v>
      </c>
      <c r="AQ603" s="51">
        <v>55767857</v>
      </c>
      <c r="AR603" s="51">
        <v>55767857</v>
      </c>
      <c r="AS603" s="51">
        <v>55767857</v>
      </c>
      <c r="AT603" s="51">
        <v>55767857</v>
      </c>
      <c r="AU603" s="51">
        <v>55767857</v>
      </c>
      <c r="AV603" s="51">
        <v>55767857</v>
      </c>
      <c r="AW603" s="51">
        <v>55767857</v>
      </c>
      <c r="AX603" s="51">
        <v>55767857</v>
      </c>
      <c r="AY603" s="51">
        <v>55767857</v>
      </c>
      <c r="AZ603" s="51">
        <v>55767857</v>
      </c>
      <c r="BA603" s="51">
        <v>55767857</v>
      </c>
      <c r="BB603" s="51">
        <v>55767857</v>
      </c>
      <c r="BC603" s="51">
        <v>55767857</v>
      </c>
      <c r="BD603" s="51">
        <v>55767857</v>
      </c>
      <c r="BE603" s="51">
        <v>55767857</v>
      </c>
      <c r="BF603" s="51">
        <v>55767857</v>
      </c>
      <c r="BG603" s="51">
        <v>55767857</v>
      </c>
      <c r="BH603" s="51">
        <v>55767857</v>
      </c>
      <c r="BI603" s="51">
        <v>55767857</v>
      </c>
      <c r="BJ603" s="51">
        <v>55767857</v>
      </c>
      <c r="BK603" s="51">
        <v>55767857</v>
      </c>
      <c r="BL603" s="51">
        <v>55767857</v>
      </c>
      <c r="BM603" s="51">
        <v>55767857</v>
      </c>
      <c r="BN603" s="51">
        <v>55767857</v>
      </c>
      <c r="BO603" s="51">
        <v>55767857</v>
      </c>
      <c r="BP603" s="51">
        <v>55767857</v>
      </c>
      <c r="BQ603" s="51">
        <v>55767857</v>
      </c>
      <c r="BR603" s="51">
        <v>55767857</v>
      </c>
      <c r="BS603" s="51">
        <v>55767857</v>
      </c>
      <c r="BT603" s="51">
        <v>55767857</v>
      </c>
      <c r="BU603" s="51">
        <v>55767857</v>
      </c>
      <c r="BV603" s="51">
        <v>55767857</v>
      </c>
      <c r="BW603" s="51">
        <v>55767857</v>
      </c>
      <c r="BX603" s="51">
        <v>55767857</v>
      </c>
      <c r="BY603" s="51">
        <v>55767857</v>
      </c>
      <c r="BZ603" s="51">
        <v>55767857</v>
      </c>
      <c r="CA603" s="51">
        <v>55767857</v>
      </c>
      <c r="CB603" s="51">
        <v>55767857</v>
      </c>
      <c r="CC603" s="51">
        <v>55767857</v>
      </c>
      <c r="CD603" s="51">
        <v>55767857</v>
      </c>
    </row>
    <row r="604" spans="1:82" hidden="1" x14ac:dyDescent="0.2">
      <c r="A604" s="50" t="s">
        <v>418</v>
      </c>
      <c r="B604" s="50" t="s">
        <v>1154</v>
      </c>
      <c r="C604" s="50" t="s">
        <v>1163</v>
      </c>
      <c r="D604" s="50" t="s">
        <v>1164</v>
      </c>
      <c r="E604" s="51">
        <v>35022306</v>
      </c>
      <c r="F604" s="51">
        <v>35022306</v>
      </c>
      <c r="G604" s="51">
        <v>35022306</v>
      </c>
      <c r="H604" s="51">
        <v>35022306</v>
      </c>
      <c r="I604" s="51">
        <v>35022306</v>
      </c>
      <c r="J604" s="51">
        <v>35022306</v>
      </c>
      <c r="K604" s="51">
        <v>35022306</v>
      </c>
      <c r="L604" s="51">
        <v>35022306</v>
      </c>
      <c r="M604" s="51">
        <v>35022306</v>
      </c>
      <c r="N604" s="51">
        <v>35022306</v>
      </c>
      <c r="O604" s="51">
        <v>35022306</v>
      </c>
      <c r="P604" s="51">
        <v>35022306</v>
      </c>
      <c r="Q604" s="51">
        <v>35022306</v>
      </c>
      <c r="R604" s="51">
        <v>35022306</v>
      </c>
      <c r="S604" s="51">
        <v>35022306</v>
      </c>
      <c r="T604" s="51">
        <v>35022306</v>
      </c>
      <c r="U604" s="51">
        <v>35022306</v>
      </c>
      <c r="V604" s="51">
        <v>35022306</v>
      </c>
      <c r="W604" s="51">
        <v>35022306</v>
      </c>
      <c r="X604" s="51">
        <v>35022306</v>
      </c>
      <c r="Y604" s="51">
        <v>35022306</v>
      </c>
      <c r="Z604" s="51">
        <v>35022306</v>
      </c>
      <c r="AA604" s="51">
        <v>35022306</v>
      </c>
      <c r="AB604" s="51">
        <v>35022306</v>
      </c>
      <c r="AC604" s="51">
        <v>35022306</v>
      </c>
      <c r="AD604" s="51">
        <v>35022306</v>
      </c>
      <c r="AE604" s="51">
        <v>35022306</v>
      </c>
      <c r="AF604" s="51">
        <v>35022306</v>
      </c>
      <c r="AG604" s="51">
        <v>35022306</v>
      </c>
      <c r="AH604" s="51">
        <v>35022306</v>
      </c>
      <c r="AI604" s="51">
        <v>35022306</v>
      </c>
      <c r="AJ604" s="51">
        <v>35022306</v>
      </c>
      <c r="AK604" s="51">
        <v>35022306</v>
      </c>
      <c r="AL604" s="51">
        <v>35022306</v>
      </c>
      <c r="AM604" s="51">
        <v>35022306</v>
      </c>
      <c r="AN604" s="51">
        <v>35022306</v>
      </c>
      <c r="AO604" s="51">
        <v>35022306</v>
      </c>
      <c r="AP604" s="51">
        <v>35022306</v>
      </c>
      <c r="AQ604" s="51">
        <v>35022306</v>
      </c>
      <c r="AR604" s="51">
        <v>35022306</v>
      </c>
      <c r="AS604" s="51">
        <v>35022306</v>
      </c>
      <c r="AT604" s="51">
        <v>35022306</v>
      </c>
      <c r="AU604" s="51">
        <v>35022306</v>
      </c>
      <c r="AV604" s="51">
        <v>35022306</v>
      </c>
      <c r="AW604" s="51">
        <v>35022306</v>
      </c>
      <c r="AX604" s="51">
        <v>35022306</v>
      </c>
      <c r="AY604" s="51">
        <v>35022306</v>
      </c>
      <c r="AZ604" s="51">
        <v>35022306</v>
      </c>
      <c r="BA604" s="51">
        <v>35022306</v>
      </c>
      <c r="BB604" s="51">
        <v>35022306</v>
      </c>
      <c r="BC604" s="51">
        <v>35022306</v>
      </c>
      <c r="BD604" s="51">
        <v>35022306</v>
      </c>
      <c r="BE604" s="51">
        <v>35022306</v>
      </c>
      <c r="BF604" s="51">
        <v>35022306</v>
      </c>
      <c r="BG604" s="51">
        <v>35022306</v>
      </c>
      <c r="BH604" s="51">
        <v>35022306</v>
      </c>
      <c r="BI604" s="51">
        <v>35022306</v>
      </c>
      <c r="BJ604" s="51">
        <v>35022306</v>
      </c>
      <c r="BK604" s="51">
        <v>35022306</v>
      </c>
      <c r="BL604" s="51">
        <v>35022306</v>
      </c>
      <c r="BM604" s="51">
        <v>35022306</v>
      </c>
      <c r="BN604" s="51">
        <v>35022306</v>
      </c>
      <c r="BO604" s="51">
        <v>35022306</v>
      </c>
      <c r="BP604" s="51">
        <v>35022306</v>
      </c>
      <c r="BQ604" s="51">
        <v>35022306</v>
      </c>
      <c r="BR604" s="51">
        <v>35022306</v>
      </c>
      <c r="BS604" s="51">
        <v>35022306</v>
      </c>
      <c r="BT604" s="51">
        <v>35022306</v>
      </c>
      <c r="BU604" s="51">
        <v>35022306</v>
      </c>
      <c r="BV604" s="51">
        <v>35022306</v>
      </c>
      <c r="BW604" s="51">
        <v>35022306</v>
      </c>
      <c r="BX604" s="51">
        <v>35022306</v>
      </c>
      <c r="BY604" s="51">
        <v>35022306</v>
      </c>
      <c r="BZ604" s="51">
        <v>35022306</v>
      </c>
      <c r="CA604" s="51">
        <v>35022306</v>
      </c>
      <c r="CB604" s="51">
        <v>35022306</v>
      </c>
      <c r="CC604" s="51">
        <v>35022306</v>
      </c>
      <c r="CD604" s="51">
        <v>35022306</v>
      </c>
    </row>
    <row r="605" spans="1:82" hidden="1" x14ac:dyDescent="0.2">
      <c r="A605" s="50" t="s">
        <v>418</v>
      </c>
      <c r="B605" s="50" t="s">
        <v>1154</v>
      </c>
      <c r="C605" s="50" t="s">
        <v>1165</v>
      </c>
      <c r="D605" s="50" t="s">
        <v>1166</v>
      </c>
      <c r="E605" s="51">
        <v>-5236782.76</v>
      </c>
      <c r="F605" s="51">
        <v>-5562473.2599999998</v>
      </c>
      <c r="G605" s="51">
        <v>-5886735.3600000003</v>
      </c>
      <c r="H605" s="51">
        <v>-6688302.9100000001</v>
      </c>
      <c r="I605" s="51">
        <v>-7023208.9900000002</v>
      </c>
      <c r="J605" s="51">
        <v>-7352759.6500000004</v>
      </c>
      <c r="K605" s="51">
        <v>-7683104.54</v>
      </c>
      <c r="L605" s="51">
        <v>-8033591.5599999996</v>
      </c>
      <c r="M605" s="51">
        <v>-8368444.4100000001</v>
      </c>
      <c r="N605" s="51">
        <v>-4159572.08</v>
      </c>
      <c r="O605" s="51">
        <v>-4494367.07</v>
      </c>
      <c r="P605" s="51">
        <v>-5104483.37</v>
      </c>
      <c r="Q605" s="51">
        <v>-5104483.37</v>
      </c>
      <c r="R605" s="51">
        <v>-6956028.3200000003</v>
      </c>
      <c r="S605" s="51">
        <v>-7324362.1100000003</v>
      </c>
      <c r="T605" s="51">
        <v>-7697947.3100000005</v>
      </c>
      <c r="U605" s="51">
        <v>-8080892.4099999992</v>
      </c>
      <c r="V605" s="51">
        <v>-8464729.2799999993</v>
      </c>
      <c r="W605" s="51">
        <v>-8849086.2299999986</v>
      </c>
      <c r="X605" s="51">
        <v>-9236355.9900000002</v>
      </c>
      <c r="Y605" s="51">
        <v>-9631909.0899999999</v>
      </c>
      <c r="Z605" s="51">
        <v>-10033792.5</v>
      </c>
      <c r="AA605" s="51">
        <v>-10440281.460000001</v>
      </c>
      <c r="AB605" s="51">
        <v>-10705359.9</v>
      </c>
      <c r="AC605" s="51">
        <v>-11086211.390000001</v>
      </c>
      <c r="AD605" s="51">
        <v>-11086211.390000001</v>
      </c>
      <c r="AE605" s="51">
        <v>-11481956.360000001</v>
      </c>
      <c r="AF605" s="51">
        <v>-11868961.869999999</v>
      </c>
      <c r="AG605" s="51">
        <v>-12257119.119999999</v>
      </c>
      <c r="AH605" s="51">
        <v>-6512306.8499999996</v>
      </c>
      <c r="AI605" s="51">
        <v>-6891887.0499999998</v>
      </c>
      <c r="AJ605" s="51">
        <v>-7276097.27999999</v>
      </c>
      <c r="AK605" s="51">
        <v>-7668641.7400000002</v>
      </c>
      <c r="AL605" s="51">
        <v>-8061763.8899999997</v>
      </c>
      <c r="AM605" s="51">
        <v>-8480247.9100000001</v>
      </c>
      <c r="AN605" s="51">
        <v>-8539121.3300000001</v>
      </c>
      <c r="AO605" s="51">
        <v>-5191070.7200000007</v>
      </c>
      <c r="AP605" s="51">
        <v>-8619473.0899999999</v>
      </c>
      <c r="AQ605" s="51">
        <v>-8619473.0899999999</v>
      </c>
      <c r="AR605" s="51">
        <v>-9027750.3399999999</v>
      </c>
      <c r="AS605" s="51">
        <v>-9418836.5199999996</v>
      </c>
      <c r="AT605" s="51">
        <v>-9772986.5899999999</v>
      </c>
      <c r="AU605" s="51">
        <v>-12783744.35</v>
      </c>
      <c r="AV605" s="51">
        <v>-13186582.84</v>
      </c>
      <c r="AW605" s="51">
        <v>-13616899.390000001</v>
      </c>
      <c r="AX605" s="51">
        <v>-14057996.24</v>
      </c>
      <c r="AY605" s="51">
        <v>-14499373.029999999</v>
      </c>
      <c r="AZ605" s="51">
        <v>-14782455.439999999</v>
      </c>
      <c r="BA605" s="51">
        <v>-15204358.109999999</v>
      </c>
      <c r="BB605" s="51">
        <v>-10829384.959999999</v>
      </c>
      <c r="BC605" s="51">
        <v>-11114677.450000001</v>
      </c>
      <c r="BD605" s="51">
        <v>-11114677.450000001</v>
      </c>
      <c r="BE605" s="51">
        <v>-11319983.158322286</v>
      </c>
      <c r="BF605" s="51">
        <v>-11517401.718513979</v>
      </c>
      <c r="BG605" s="51">
        <v>-11718868.760342445</v>
      </c>
      <c r="BH605" s="51">
        <v>-11920609.949310966</v>
      </c>
      <c r="BI605" s="51">
        <v>-12122677.896677865</v>
      </c>
      <c r="BJ605" s="51">
        <v>-12325082.016518269</v>
      </c>
      <c r="BK605" s="51">
        <v>-12527753.199353322</v>
      </c>
      <c r="BL605" s="51">
        <v>-12730630.297165602</v>
      </c>
      <c r="BM605" s="51">
        <v>-12933754.150057087</v>
      </c>
      <c r="BN605" s="51">
        <v>-13137161.332706017</v>
      </c>
      <c r="BO605" s="51">
        <v>-13340789.58806137</v>
      </c>
      <c r="BP605" s="51">
        <v>-13544742.459298255</v>
      </c>
      <c r="BQ605" s="51">
        <v>-13544742.459298255</v>
      </c>
      <c r="BR605" s="51">
        <v>-13608049.374566093</v>
      </c>
      <c r="BS605" s="51">
        <v>-13671943.714411872</v>
      </c>
      <c r="BT605" s="51">
        <v>-13697904.783582876</v>
      </c>
      <c r="BU605" s="51">
        <v>-13751627.12254297</v>
      </c>
      <c r="BV605" s="51">
        <v>-13797164.289116437</v>
      </c>
      <c r="BW605" s="51">
        <v>-13821792.037288615</v>
      </c>
      <c r="BX605" s="51">
        <v>-13890014.766549943</v>
      </c>
      <c r="BY605" s="51">
        <v>-13958957.92772115</v>
      </c>
      <c r="BZ605" s="51">
        <v>-14028417.876381511</v>
      </c>
      <c r="CA605" s="51">
        <v>-14098492.979787437</v>
      </c>
      <c r="CB605" s="51">
        <v>-14169292.896069344</v>
      </c>
      <c r="CC605" s="51">
        <v>-14240684.740162019</v>
      </c>
      <c r="CD605" s="51">
        <v>-14240684.740162019</v>
      </c>
    </row>
    <row r="606" spans="1:82" hidden="1" x14ac:dyDescent="0.2">
      <c r="A606" s="50" t="s">
        <v>418</v>
      </c>
      <c r="B606" s="50" t="s">
        <v>1154</v>
      </c>
      <c r="C606" s="50" t="s">
        <v>1167</v>
      </c>
      <c r="D606" s="50" t="s">
        <v>1168</v>
      </c>
      <c r="E606" s="51">
        <v>-3259440.89</v>
      </c>
      <c r="F606" s="51">
        <v>-3391450.02</v>
      </c>
      <c r="G606" s="51">
        <v>-3523555.71</v>
      </c>
      <c r="H606" s="51">
        <v>-3658334.34</v>
      </c>
      <c r="I606" s="51">
        <v>-3795812.18</v>
      </c>
      <c r="J606" s="51">
        <v>-3933516.3</v>
      </c>
      <c r="K606" s="51">
        <v>-4071358.29</v>
      </c>
      <c r="L606" s="51">
        <v>-4209205.67</v>
      </c>
      <c r="M606" s="51">
        <v>-4347087.57</v>
      </c>
      <c r="N606" s="51">
        <v>-4484991.1400000006</v>
      </c>
      <c r="O606" s="51">
        <v>-4622898.6999999993</v>
      </c>
      <c r="P606" s="51">
        <v>-4760806.26</v>
      </c>
      <c r="Q606" s="51">
        <v>-4760806.26</v>
      </c>
      <c r="R606" s="51">
        <v>-4898713.83</v>
      </c>
      <c r="S606" s="51">
        <v>-5036623.0200000005</v>
      </c>
      <c r="T606" s="51">
        <v>-5175156.63</v>
      </c>
      <c r="U606" s="51">
        <v>-5314313.08</v>
      </c>
      <c r="V606" s="51">
        <v>-5453469.5099999998</v>
      </c>
      <c r="W606" s="51">
        <v>-5592625.9399999995</v>
      </c>
      <c r="X606" s="51">
        <v>-5731782.3700000001</v>
      </c>
      <c r="Y606" s="51">
        <v>-5870938.8100000005</v>
      </c>
      <c r="Z606" s="51">
        <v>-6010095.25</v>
      </c>
      <c r="AA606" s="51">
        <v>-6149251.6799999997</v>
      </c>
      <c r="AB606" s="51">
        <v>-6288408.0999999996</v>
      </c>
      <c r="AC606" s="51">
        <v>-6427564.54</v>
      </c>
      <c r="AD606" s="51">
        <v>-6427564.54</v>
      </c>
      <c r="AE606" s="51">
        <v>-6566720.9699999997</v>
      </c>
      <c r="AF606" s="51">
        <v>-6705877.4199999999</v>
      </c>
      <c r="AG606" s="51">
        <v>-6845033.8499999996</v>
      </c>
      <c r="AH606" s="51">
        <v>-6984190.2999999998</v>
      </c>
      <c r="AI606" s="51">
        <v>-7123346.7199999997</v>
      </c>
      <c r="AJ606" s="51">
        <v>-7262503.1600000001</v>
      </c>
      <c r="AK606" s="51">
        <v>-7401659.5800000001</v>
      </c>
      <c r="AL606" s="51">
        <v>-7540816.04</v>
      </c>
      <c r="AM606" s="51">
        <v>-7681054.3600000003</v>
      </c>
      <c r="AN606" s="51">
        <v>-7822386.7700000005</v>
      </c>
      <c r="AO606" s="51">
        <v>-7961118.6999999993</v>
      </c>
      <c r="AP606" s="51">
        <v>-7772729.2700000005</v>
      </c>
      <c r="AQ606" s="51">
        <v>-7772729.2700000005</v>
      </c>
      <c r="AR606" s="51">
        <v>-7591231.7699999996</v>
      </c>
      <c r="AS606" s="51">
        <v>-7729083.8899999997</v>
      </c>
      <c r="AT606" s="51">
        <v>-7866959.6399999997</v>
      </c>
      <c r="AU606" s="51">
        <v>-8002426.25</v>
      </c>
      <c r="AV606" s="51">
        <v>-8140289.2000000002</v>
      </c>
      <c r="AW606" s="51">
        <v>-8278152.1299999999</v>
      </c>
      <c r="AX606" s="51">
        <v>-8416018.1099999994</v>
      </c>
      <c r="AY606" s="51">
        <v>-8553886.129999999</v>
      </c>
      <c r="AZ606" s="51">
        <v>-8691748.9600000009</v>
      </c>
      <c r="BA606" s="51">
        <v>-8829611.790000001</v>
      </c>
      <c r="BB606" s="51">
        <v>-7709693.8499999996</v>
      </c>
      <c r="BC606" s="51">
        <v>-6680440.7999999998</v>
      </c>
      <c r="BD606" s="51">
        <v>-6680440.7999999998</v>
      </c>
      <c r="BE606" s="51">
        <v>-5896802.4111031834</v>
      </c>
      <c r="BF606" s="51">
        <v>-5843627.2866151528</v>
      </c>
      <c r="BG606" s="51">
        <v>-5925296.633693953</v>
      </c>
      <c r="BH606" s="51">
        <v>-5141718.3680210337</v>
      </c>
      <c r="BI606" s="51">
        <v>-5180021.6758502778</v>
      </c>
      <c r="BJ606" s="51">
        <v>-5247857.3378534382</v>
      </c>
      <c r="BK606" s="51">
        <v>-5342547.697595194</v>
      </c>
      <c r="BL606" s="51">
        <v>-5603492.1738026794</v>
      </c>
      <c r="BM606" s="51">
        <v>-5360623.8046113458</v>
      </c>
      <c r="BN606" s="51">
        <v>-5442119.3634946039</v>
      </c>
      <c r="BO606" s="51">
        <v>-4910542.1967956778</v>
      </c>
      <c r="BP606" s="51">
        <v>-4982458.0973124625</v>
      </c>
      <c r="BQ606" s="51">
        <v>-4982458.0973124625</v>
      </c>
      <c r="BR606" s="51">
        <v>-3087506.8851139513</v>
      </c>
      <c r="BS606" s="51">
        <v>-3128904.5801998815</v>
      </c>
      <c r="BT606" s="51">
        <v>-3170298.4062382723</v>
      </c>
      <c r="BU606" s="51">
        <v>-3211688.3632291192</v>
      </c>
      <c r="BV606" s="51">
        <v>-1224676.757349564</v>
      </c>
      <c r="BW606" s="51">
        <v>-1240503.2285996075</v>
      </c>
      <c r="BX606" s="51">
        <v>-1258287.4379447326</v>
      </c>
      <c r="BY606" s="51">
        <v>-1274456.3199087135</v>
      </c>
      <c r="BZ606" s="51">
        <v>-1290625.2018726938</v>
      </c>
      <c r="CA606" s="51">
        <v>-1306794.0838366726</v>
      </c>
      <c r="CB606" s="51">
        <v>-1322962.9658006527</v>
      </c>
      <c r="CC606" s="51">
        <v>-1339131.8477646329</v>
      </c>
      <c r="CD606" s="51">
        <v>-1339131.8477646329</v>
      </c>
    </row>
    <row r="607" spans="1:82" hidden="1" x14ac:dyDescent="0.2">
      <c r="A607" s="50" t="s">
        <v>418</v>
      </c>
      <c r="B607" s="50" t="s">
        <v>1154</v>
      </c>
      <c r="C607" s="50" t="s">
        <v>1169</v>
      </c>
      <c r="D607" s="50" t="s">
        <v>1170</v>
      </c>
      <c r="E607" s="51">
        <v>207215269</v>
      </c>
      <c r="F607" s="51">
        <v>204296744</v>
      </c>
      <c r="G607" s="51">
        <v>201378219</v>
      </c>
      <c r="H607" s="51">
        <v>198459694</v>
      </c>
      <c r="I607" s="51">
        <v>195541169</v>
      </c>
      <c r="J607" s="51">
        <v>192622644</v>
      </c>
      <c r="K607" s="51">
        <v>189704119</v>
      </c>
      <c r="L607" s="51">
        <v>186785594</v>
      </c>
      <c r="M607" s="51">
        <v>183867069</v>
      </c>
      <c r="N607" s="51">
        <v>180948544</v>
      </c>
      <c r="O607" s="51">
        <v>178030019</v>
      </c>
      <c r="P607" s="51">
        <v>175111494</v>
      </c>
      <c r="Q607" s="51">
        <v>175111494</v>
      </c>
      <c r="R607" s="51">
        <v>172192969</v>
      </c>
      <c r="S607" s="51">
        <v>169274444</v>
      </c>
      <c r="T607" s="51">
        <v>166355919</v>
      </c>
      <c r="U607" s="51">
        <v>163437394</v>
      </c>
      <c r="V607" s="51">
        <v>160518869</v>
      </c>
      <c r="W607" s="51">
        <v>157600344</v>
      </c>
      <c r="X607" s="51">
        <v>154681819</v>
      </c>
      <c r="Y607" s="51">
        <v>151763294</v>
      </c>
      <c r="Z607" s="51">
        <v>148844769</v>
      </c>
      <c r="AA607" s="51">
        <v>145926244</v>
      </c>
      <c r="AB607" s="51">
        <v>143007719</v>
      </c>
      <c r="AC607" s="51">
        <v>140089194</v>
      </c>
      <c r="AD607" s="51">
        <v>140089194</v>
      </c>
      <c r="AE607" s="51">
        <v>137170669</v>
      </c>
      <c r="AF607" s="51">
        <v>134252144</v>
      </c>
      <c r="AG607" s="51">
        <v>131333619</v>
      </c>
      <c r="AH607" s="51">
        <v>128415094</v>
      </c>
      <c r="AI607" s="51">
        <v>125496569</v>
      </c>
      <c r="AJ607" s="51">
        <v>122578044</v>
      </c>
      <c r="AK607" s="51">
        <v>119659519</v>
      </c>
      <c r="AL607" s="51">
        <v>116740994</v>
      </c>
      <c r="AM607" s="51">
        <v>113822469</v>
      </c>
      <c r="AN607" s="51">
        <v>110903944</v>
      </c>
      <c r="AO607" s="51">
        <v>107985419</v>
      </c>
      <c r="AP607" s="51">
        <v>105066894</v>
      </c>
      <c r="AQ607" s="51">
        <v>105066894</v>
      </c>
      <c r="AR607" s="51">
        <v>102148369</v>
      </c>
      <c r="AS607" s="51">
        <v>99229844</v>
      </c>
      <c r="AT607" s="51">
        <v>96311319</v>
      </c>
      <c r="AU607" s="51">
        <v>93392794</v>
      </c>
      <c r="AV607" s="51">
        <v>90474269</v>
      </c>
      <c r="AW607" s="51">
        <v>87555744</v>
      </c>
      <c r="AX607" s="51">
        <v>84637219</v>
      </c>
      <c r="AY607" s="51">
        <v>81718694</v>
      </c>
      <c r="AZ607" s="51">
        <v>78800169</v>
      </c>
      <c r="BA607" s="51">
        <v>75881644</v>
      </c>
      <c r="BB607" s="51">
        <v>72963119</v>
      </c>
      <c r="BC607" s="51">
        <v>70044594</v>
      </c>
      <c r="BD607" s="51">
        <v>70044594</v>
      </c>
      <c r="BE607" s="51">
        <v>67126068.571428567</v>
      </c>
      <c r="BF607" s="51">
        <v>64207543.142857134</v>
      </c>
      <c r="BG607" s="51">
        <v>61289017.714285709</v>
      </c>
      <c r="BH607" s="51">
        <v>58370492.285714276</v>
      </c>
      <c r="BI607" s="51">
        <v>55451966.857142851</v>
      </c>
      <c r="BJ607" s="51">
        <v>52533441.428571418</v>
      </c>
      <c r="BK607" s="51">
        <v>49614915.999999985</v>
      </c>
      <c r="BL607" s="51">
        <v>46696390.57142856</v>
      </c>
      <c r="BM607" s="51">
        <v>43777865.142857134</v>
      </c>
      <c r="BN607" s="51">
        <v>40859339.714285702</v>
      </c>
      <c r="BO607" s="51">
        <v>37940814.285714269</v>
      </c>
      <c r="BP607" s="51">
        <v>35022288.857142843</v>
      </c>
      <c r="BQ607" s="51">
        <v>35022288.857142843</v>
      </c>
      <c r="BR607" s="51">
        <v>32103763.42857141</v>
      </c>
      <c r="BS607" s="51">
        <v>29185237.999999978</v>
      </c>
      <c r="BT607" s="51">
        <v>26266712.571428545</v>
      </c>
      <c r="BU607" s="51">
        <v>23348187.142857112</v>
      </c>
      <c r="BV607" s="51">
        <v>20429661.714285679</v>
      </c>
      <c r="BW607" s="51">
        <v>17511136.285714246</v>
      </c>
      <c r="BX607" s="51">
        <v>14592610.857142814</v>
      </c>
      <c r="BY607" s="51">
        <v>11674085.428571381</v>
      </c>
      <c r="BZ607" s="51">
        <v>8755559.9999999478</v>
      </c>
      <c r="CA607" s="51">
        <v>5837034.571428515</v>
      </c>
      <c r="CB607" s="51">
        <v>2918509.1428570822</v>
      </c>
      <c r="CC607" s="51">
        <v>-16.285714343190193</v>
      </c>
      <c r="CD607" s="51">
        <v>-16.285714343190193</v>
      </c>
    </row>
    <row r="608" spans="1:82" hidden="1" x14ac:dyDescent="0.2">
      <c r="A608" s="50" t="s">
        <v>418</v>
      </c>
      <c r="B608" s="50" t="s">
        <v>1154</v>
      </c>
      <c r="C608" s="50" t="s">
        <v>1171</v>
      </c>
      <c r="D608" s="50" t="s">
        <v>1172</v>
      </c>
      <c r="E608" s="51">
        <v>0</v>
      </c>
      <c r="F608" s="51">
        <v>0</v>
      </c>
      <c r="G608" s="51">
        <v>0</v>
      </c>
      <c r="H608" s="51">
        <v>0</v>
      </c>
      <c r="I608" s="51">
        <v>0</v>
      </c>
      <c r="J608" s="51">
        <v>0</v>
      </c>
      <c r="K608" s="51">
        <v>0</v>
      </c>
      <c r="L608" s="51">
        <v>0</v>
      </c>
      <c r="M608" s="51">
        <v>0</v>
      </c>
      <c r="N608" s="51">
        <v>0</v>
      </c>
      <c r="O608" s="51">
        <v>0</v>
      </c>
      <c r="P608" s="51">
        <v>0</v>
      </c>
      <c r="Q608" s="51">
        <v>0</v>
      </c>
      <c r="R608" s="51">
        <v>0</v>
      </c>
      <c r="S608" s="51">
        <v>0</v>
      </c>
      <c r="T608" s="51">
        <v>0</v>
      </c>
      <c r="U608" s="51">
        <v>0</v>
      </c>
      <c r="V608" s="51">
        <v>0</v>
      </c>
      <c r="W608" s="51">
        <v>0</v>
      </c>
      <c r="X608" s="51">
        <v>0</v>
      </c>
      <c r="Y608" s="51">
        <v>0</v>
      </c>
      <c r="Z608" s="51">
        <v>0</v>
      </c>
      <c r="AA608" s="51">
        <v>0</v>
      </c>
      <c r="AB608" s="51">
        <v>0</v>
      </c>
      <c r="AC608" s="51">
        <v>0</v>
      </c>
      <c r="AD608" s="51">
        <v>0</v>
      </c>
      <c r="AE608" s="51">
        <v>0</v>
      </c>
      <c r="AF608" s="51">
        <v>0</v>
      </c>
      <c r="AG608" s="51">
        <v>692703.5</v>
      </c>
      <c r="AH608" s="51">
        <v>0</v>
      </c>
      <c r="AI608" s="51">
        <v>0</v>
      </c>
      <c r="AJ608" s="51">
        <v>0</v>
      </c>
      <c r="AK608" s="51">
        <v>0</v>
      </c>
      <c r="AL608" s="51">
        <v>0</v>
      </c>
      <c r="AM608" s="51">
        <v>0</v>
      </c>
      <c r="AN608" s="51">
        <v>0</v>
      </c>
      <c r="AO608" s="51">
        <v>0</v>
      </c>
      <c r="AP608" s="51">
        <v>0</v>
      </c>
      <c r="AQ608" s="51">
        <v>0</v>
      </c>
      <c r="AR608" s="51">
        <v>0</v>
      </c>
      <c r="AS608" s="51">
        <v>0</v>
      </c>
      <c r="AT608" s="51">
        <v>804645.59</v>
      </c>
      <c r="AU608" s="51">
        <v>0</v>
      </c>
      <c r="AV608" s="51">
        <v>0</v>
      </c>
      <c r="AW608" s="51">
        <v>445516.48</v>
      </c>
      <c r="AX608" s="51">
        <v>0</v>
      </c>
      <c r="AY608" s="51">
        <v>0</v>
      </c>
      <c r="AZ608" s="51">
        <v>0</v>
      </c>
      <c r="BA608" s="51">
        <v>0</v>
      </c>
      <c r="BB608" s="51">
        <v>0</v>
      </c>
      <c r="BC608" s="51">
        <v>0</v>
      </c>
      <c r="BD608" s="51">
        <v>0</v>
      </c>
      <c r="BE608" s="51">
        <v>0</v>
      </c>
      <c r="BF608" s="51">
        <v>0</v>
      </c>
      <c r="BG608" s="51">
        <v>0</v>
      </c>
      <c r="BH608" s="51">
        <v>0</v>
      </c>
      <c r="BI608" s="51">
        <v>0</v>
      </c>
      <c r="BJ608" s="51">
        <v>0</v>
      </c>
      <c r="BK608" s="51">
        <v>0</v>
      </c>
      <c r="BL608" s="51">
        <v>0</v>
      </c>
      <c r="BM608" s="51">
        <v>0</v>
      </c>
      <c r="BN608" s="51">
        <v>0</v>
      </c>
      <c r="BO608" s="51">
        <v>0</v>
      </c>
      <c r="BP608" s="51">
        <v>0</v>
      </c>
      <c r="BQ608" s="51">
        <v>0</v>
      </c>
      <c r="BR608" s="51">
        <v>0</v>
      </c>
      <c r="BS608" s="51">
        <v>0</v>
      </c>
      <c r="BT608" s="51">
        <v>0</v>
      </c>
      <c r="BU608" s="51">
        <v>0</v>
      </c>
      <c r="BV608" s="51">
        <v>0</v>
      </c>
      <c r="BW608" s="51">
        <v>0</v>
      </c>
      <c r="BX608" s="51">
        <v>0</v>
      </c>
      <c r="BY608" s="51">
        <v>0</v>
      </c>
      <c r="BZ608" s="51">
        <v>0</v>
      </c>
      <c r="CA608" s="51">
        <v>0</v>
      </c>
      <c r="CB608" s="51">
        <v>0</v>
      </c>
      <c r="CC608" s="51">
        <v>0</v>
      </c>
      <c r="CD608" s="51">
        <v>0</v>
      </c>
    </row>
    <row r="609" spans="1:82" hidden="1" x14ac:dyDescent="0.2">
      <c r="A609" s="50" t="s">
        <v>418</v>
      </c>
      <c r="B609" s="50" t="s">
        <v>1154</v>
      </c>
      <c r="C609" s="50" t="s">
        <v>1173</v>
      </c>
      <c r="D609" s="50" t="s">
        <v>1174</v>
      </c>
      <c r="E609" s="51">
        <v>0</v>
      </c>
      <c r="F609" s="51">
        <v>0</v>
      </c>
      <c r="G609" s="51">
        <v>0</v>
      </c>
      <c r="H609" s="51">
        <v>0</v>
      </c>
      <c r="I609" s="51">
        <v>0</v>
      </c>
      <c r="J609" s="51">
        <v>0</v>
      </c>
      <c r="K609" s="51">
        <v>0</v>
      </c>
      <c r="L609" s="51">
        <v>0</v>
      </c>
      <c r="M609" s="51">
        <v>0</v>
      </c>
      <c r="N609" s="51">
        <v>0</v>
      </c>
      <c r="O609" s="51">
        <v>0</v>
      </c>
      <c r="P609" s="51">
        <v>0</v>
      </c>
      <c r="Q609" s="51">
        <v>0</v>
      </c>
      <c r="R609" s="51">
        <v>0</v>
      </c>
      <c r="S609" s="51">
        <v>0</v>
      </c>
      <c r="T609" s="51">
        <v>0</v>
      </c>
      <c r="U609" s="51">
        <v>0</v>
      </c>
      <c r="V609" s="51">
        <v>0</v>
      </c>
      <c r="W609" s="51">
        <v>0</v>
      </c>
      <c r="X609" s="51">
        <v>0</v>
      </c>
      <c r="Y609" s="51">
        <v>0</v>
      </c>
      <c r="Z609" s="51">
        <v>0</v>
      </c>
      <c r="AA609" s="51">
        <v>0</v>
      </c>
      <c r="AB609" s="51">
        <v>0</v>
      </c>
      <c r="AC609" s="51">
        <v>0</v>
      </c>
      <c r="AD609" s="51">
        <v>0</v>
      </c>
      <c r="AE609" s="51">
        <v>0</v>
      </c>
      <c r="AF609" s="51">
        <v>0</v>
      </c>
      <c r="AG609" s="51">
        <v>0</v>
      </c>
      <c r="AH609" s="51">
        <v>0</v>
      </c>
      <c r="AI609" s="51">
        <v>0</v>
      </c>
      <c r="AJ609" s="51">
        <v>0</v>
      </c>
      <c r="AK609" s="51">
        <v>0</v>
      </c>
      <c r="AL609" s="51">
        <v>0</v>
      </c>
      <c r="AM609" s="51">
        <v>0</v>
      </c>
      <c r="AN609" s="51">
        <v>0</v>
      </c>
      <c r="AO609" s="51">
        <v>0</v>
      </c>
      <c r="AP609" s="51">
        <v>0</v>
      </c>
      <c r="AQ609" s="51">
        <v>0</v>
      </c>
      <c r="AR609" s="51">
        <v>0</v>
      </c>
      <c r="AS609" s="51">
        <v>0</v>
      </c>
      <c r="AT609" s="51">
        <v>1309066</v>
      </c>
      <c r="AU609" s="51">
        <v>0</v>
      </c>
      <c r="AV609" s="51">
        <v>0</v>
      </c>
      <c r="AW609" s="51">
        <v>644529</v>
      </c>
      <c r="AX609" s="51">
        <v>0</v>
      </c>
      <c r="AY609" s="51">
        <v>0</v>
      </c>
      <c r="AZ609" s="51">
        <v>0</v>
      </c>
      <c r="BA609" s="51">
        <v>0</v>
      </c>
      <c r="BB609" s="51">
        <v>0</v>
      </c>
      <c r="BC609" s="51">
        <v>3937997</v>
      </c>
      <c r="BD609" s="51">
        <v>3937997</v>
      </c>
      <c r="BE609" s="51">
        <v>3937997</v>
      </c>
      <c r="BF609" s="51">
        <v>3937997</v>
      </c>
      <c r="BG609" s="51">
        <v>3937997</v>
      </c>
      <c r="BH609" s="51">
        <v>3937997</v>
      </c>
      <c r="BI609" s="51">
        <v>3937997</v>
      </c>
      <c r="BJ609" s="51">
        <v>3937997</v>
      </c>
      <c r="BK609" s="51">
        <v>3937997</v>
      </c>
      <c r="BL609" s="51">
        <v>3937997</v>
      </c>
      <c r="BM609" s="51">
        <v>3937997</v>
      </c>
      <c r="BN609" s="51">
        <v>3937997</v>
      </c>
      <c r="BO609" s="51">
        <v>3937997</v>
      </c>
      <c r="BP609" s="51">
        <v>3937997</v>
      </c>
      <c r="BQ609" s="51">
        <v>3937997</v>
      </c>
      <c r="BR609" s="51">
        <v>3937997</v>
      </c>
      <c r="BS609" s="51">
        <v>3937997</v>
      </c>
      <c r="BT609" s="51">
        <v>3937997</v>
      </c>
      <c r="BU609" s="51">
        <v>3937997</v>
      </c>
      <c r="BV609" s="51">
        <v>3937997</v>
      </c>
      <c r="BW609" s="51">
        <v>3937997</v>
      </c>
      <c r="BX609" s="51">
        <v>3937997</v>
      </c>
      <c r="BY609" s="51">
        <v>3937997</v>
      </c>
      <c r="BZ609" s="51">
        <v>3937997</v>
      </c>
      <c r="CA609" s="51">
        <v>3937997</v>
      </c>
      <c r="CB609" s="51">
        <v>3937997</v>
      </c>
      <c r="CC609" s="51">
        <v>3937997</v>
      </c>
      <c r="CD609" s="51">
        <v>3937997</v>
      </c>
    </row>
    <row r="610" spans="1:82" hidden="1" x14ac:dyDescent="0.2">
      <c r="A610" s="50" t="s">
        <v>418</v>
      </c>
      <c r="B610" s="50" t="s">
        <v>1154</v>
      </c>
      <c r="C610" s="50" t="s">
        <v>663</v>
      </c>
      <c r="D610" s="50" t="s">
        <v>1175</v>
      </c>
      <c r="E610" s="51">
        <v>0</v>
      </c>
      <c r="F610" s="51">
        <v>0</v>
      </c>
      <c r="G610" s="51">
        <v>0</v>
      </c>
      <c r="H610" s="51">
        <v>0</v>
      </c>
      <c r="I610" s="51">
        <v>0</v>
      </c>
      <c r="J610" s="51">
        <v>0</v>
      </c>
      <c r="K610" s="51">
        <v>0</v>
      </c>
      <c r="L610" s="51">
        <v>0</v>
      </c>
      <c r="M610" s="51">
        <v>0</v>
      </c>
      <c r="N610" s="51">
        <v>0</v>
      </c>
      <c r="O610" s="51">
        <v>0</v>
      </c>
      <c r="P610" s="51">
        <v>0</v>
      </c>
      <c r="Q610" s="51">
        <v>0</v>
      </c>
      <c r="R610" s="51">
        <v>0</v>
      </c>
      <c r="S610" s="51">
        <v>0</v>
      </c>
      <c r="T610" s="51">
        <v>0</v>
      </c>
      <c r="U610" s="51">
        <v>0</v>
      </c>
      <c r="V610" s="51">
        <v>0</v>
      </c>
      <c r="W610" s="51">
        <v>0</v>
      </c>
      <c r="X610" s="51">
        <v>0</v>
      </c>
      <c r="Y610" s="51">
        <v>0</v>
      </c>
      <c r="Z610" s="51">
        <v>0</v>
      </c>
      <c r="AA610" s="51">
        <v>0</v>
      </c>
      <c r="AB610" s="51">
        <v>0</v>
      </c>
      <c r="AC610" s="51">
        <v>0</v>
      </c>
      <c r="AD610" s="51">
        <v>0</v>
      </c>
      <c r="AE610" s="51">
        <v>0</v>
      </c>
      <c r="AF610" s="51">
        <v>0</v>
      </c>
      <c r="AG610" s="51">
        <v>0</v>
      </c>
      <c r="AH610" s="51">
        <v>0</v>
      </c>
      <c r="AI610" s="51">
        <v>0</v>
      </c>
      <c r="AJ610" s="51">
        <v>0</v>
      </c>
      <c r="AK610" s="51">
        <v>0</v>
      </c>
      <c r="AL610" s="51">
        <v>0</v>
      </c>
      <c r="AM610" s="51">
        <v>0</v>
      </c>
      <c r="AN610" s="51">
        <v>0</v>
      </c>
      <c r="AO610" s="51">
        <v>0</v>
      </c>
      <c r="AP610" s="51">
        <v>0</v>
      </c>
      <c r="AQ610" s="51">
        <v>0</v>
      </c>
      <c r="AR610" s="51">
        <v>0</v>
      </c>
      <c r="AS610" s="51">
        <v>0</v>
      </c>
      <c r="AT610" s="51">
        <v>0</v>
      </c>
      <c r="AU610" s="51">
        <v>0</v>
      </c>
      <c r="AV610" s="51">
        <v>0</v>
      </c>
      <c r="AW610" s="51">
        <v>0</v>
      </c>
      <c r="AX610" s="51">
        <v>0</v>
      </c>
      <c r="AY610" s="51">
        <v>0</v>
      </c>
      <c r="AZ610" s="51">
        <v>0</v>
      </c>
      <c r="BA610" s="51">
        <v>0</v>
      </c>
      <c r="BB610" s="51">
        <v>13200000</v>
      </c>
      <c r="BC610" s="51">
        <v>13200000</v>
      </c>
      <c r="BD610" s="51">
        <v>13200000</v>
      </c>
      <c r="BE610" s="51">
        <v>12833333.33333333</v>
      </c>
      <c r="BF610" s="51">
        <v>12466666.66666666</v>
      </c>
      <c r="BG610" s="51">
        <v>12099999.999999991</v>
      </c>
      <c r="BH610" s="51">
        <v>11733333.333333321</v>
      </c>
      <c r="BI610" s="51">
        <v>11366666.666666649</v>
      </c>
      <c r="BJ610" s="51">
        <v>10999999.99999998</v>
      </c>
      <c r="BK610" s="51">
        <v>10633333.33333331</v>
      </c>
      <c r="BL610" s="51">
        <v>10266666.66666664</v>
      </c>
      <c r="BM610" s="51">
        <v>9899999.9999999702</v>
      </c>
      <c r="BN610" s="51">
        <v>9533333.3333333004</v>
      </c>
      <c r="BO610" s="51">
        <v>9166666.6666666307</v>
      </c>
      <c r="BP610" s="51">
        <v>8799999.9999999609</v>
      </c>
      <c r="BQ610" s="51">
        <v>8799999.9999999609</v>
      </c>
      <c r="BR610" s="51">
        <v>8433333.3333332911</v>
      </c>
      <c r="BS610" s="51">
        <v>8066666.6666666213</v>
      </c>
      <c r="BT610" s="51">
        <v>7699999.9999999516</v>
      </c>
      <c r="BU610" s="51">
        <v>7333333.3333332818</v>
      </c>
      <c r="BV610" s="51">
        <v>6966666.666666612</v>
      </c>
      <c r="BW610" s="51">
        <v>6599999.9999999423</v>
      </c>
      <c r="BX610" s="51">
        <v>6233333.3333332725</v>
      </c>
      <c r="BY610" s="51">
        <v>5866666.6666666027</v>
      </c>
      <c r="BZ610" s="51">
        <v>5499999.9999999329</v>
      </c>
      <c r="CA610" s="51">
        <v>5133333.3333332632</v>
      </c>
      <c r="CB610" s="51">
        <v>4766666.6666665934</v>
      </c>
      <c r="CC610" s="51">
        <v>4399999.9999999236</v>
      </c>
      <c r="CD610" s="51">
        <v>4399999.9999999236</v>
      </c>
    </row>
    <row r="611" spans="1:82" hidden="1" x14ac:dyDescent="0.2">
      <c r="A611" s="50" t="s">
        <v>418</v>
      </c>
      <c r="B611" s="50" t="s">
        <v>1154</v>
      </c>
      <c r="C611" s="50" t="s">
        <v>1176</v>
      </c>
      <c r="D611" s="50" t="s">
        <v>1177</v>
      </c>
      <c r="E611" s="51">
        <v>0</v>
      </c>
      <c r="F611" s="51">
        <v>0</v>
      </c>
      <c r="G611" s="51">
        <v>0</v>
      </c>
      <c r="H611" s="51">
        <v>0</v>
      </c>
      <c r="I611" s="51">
        <v>0</v>
      </c>
      <c r="J611" s="51">
        <v>0</v>
      </c>
      <c r="K611" s="51">
        <v>0</v>
      </c>
      <c r="L611" s="51">
        <v>0</v>
      </c>
      <c r="M611" s="51">
        <v>0</v>
      </c>
      <c r="N611" s="51">
        <v>0</v>
      </c>
      <c r="O611" s="51">
        <v>0</v>
      </c>
      <c r="P611" s="51">
        <v>0</v>
      </c>
      <c r="Q611" s="51">
        <v>0</v>
      </c>
      <c r="R611" s="51">
        <v>0</v>
      </c>
      <c r="S611" s="51">
        <v>0</v>
      </c>
      <c r="T611" s="51">
        <v>0</v>
      </c>
      <c r="U611" s="51">
        <v>0</v>
      </c>
      <c r="V611" s="51">
        <v>0</v>
      </c>
      <c r="W611" s="51">
        <v>0</v>
      </c>
      <c r="X611" s="51">
        <v>0</v>
      </c>
      <c r="Y611" s="51">
        <v>0</v>
      </c>
      <c r="Z611" s="51">
        <v>4692917.16</v>
      </c>
      <c r="AA611" s="51">
        <v>0</v>
      </c>
      <c r="AB611" s="51">
        <v>0</v>
      </c>
      <c r="AC611" s="51">
        <v>5141967</v>
      </c>
      <c r="AD611" s="51">
        <v>5141967</v>
      </c>
      <c r="AE611" s="51">
        <v>0</v>
      </c>
      <c r="AF611" s="51">
        <v>0</v>
      </c>
      <c r="AG611" s="51">
        <v>-692703.5</v>
      </c>
      <c r="AH611" s="51">
        <v>0</v>
      </c>
      <c r="AI611" s="51">
        <v>0</v>
      </c>
      <c r="AJ611" s="51">
        <v>6009613.5499999998</v>
      </c>
      <c r="AK611" s="51">
        <v>0</v>
      </c>
      <c r="AL611" s="51">
        <v>0</v>
      </c>
      <c r="AM611" s="51">
        <v>6333910.9000000004</v>
      </c>
      <c r="AN611" s="51">
        <v>0</v>
      </c>
      <c r="AO611" s="51">
        <v>0</v>
      </c>
      <c r="AP611" s="51">
        <v>7566045.3499999996</v>
      </c>
      <c r="AQ611" s="51">
        <v>7566045.3499999996</v>
      </c>
      <c r="AR611" s="51">
        <v>0</v>
      </c>
      <c r="AS611" s="51">
        <v>0</v>
      </c>
      <c r="AT611" s="51">
        <v>-804645.59</v>
      </c>
      <c r="AU611" s="51">
        <v>0</v>
      </c>
      <c r="AV611" s="51">
        <v>0</v>
      </c>
      <c r="AW611" s="51">
        <v>-445516.48</v>
      </c>
      <c r="AX611" s="51">
        <v>0</v>
      </c>
      <c r="AY611" s="51">
        <v>0</v>
      </c>
      <c r="AZ611" s="51">
        <v>2801588.4699999997</v>
      </c>
      <c r="BA611" s="51">
        <v>0</v>
      </c>
      <c r="BB611" s="51">
        <v>0</v>
      </c>
      <c r="BC611" s="51">
        <v>9119057.4900000002</v>
      </c>
      <c r="BD611" s="51">
        <v>9119057.4900000002</v>
      </c>
      <c r="BE611" s="51">
        <v>9119057.4900000002</v>
      </c>
      <c r="BF611" s="51">
        <v>9119057.4900000002</v>
      </c>
      <c r="BG611" s="51">
        <v>9119057.4900000002</v>
      </c>
      <c r="BH611" s="51">
        <v>9119057.4900000002</v>
      </c>
      <c r="BI611" s="51">
        <v>9119057.4900000002</v>
      </c>
      <c r="BJ611" s="51">
        <v>9119057.4900000002</v>
      </c>
      <c r="BK611" s="51">
        <v>9119057.4900000002</v>
      </c>
      <c r="BL611" s="51">
        <v>9119057.4900000002</v>
      </c>
      <c r="BM611" s="51">
        <v>9119057.4900000002</v>
      </c>
      <c r="BN611" s="51">
        <v>9119057.4900000002</v>
      </c>
      <c r="BO611" s="51">
        <v>9119057.4900000002</v>
      </c>
      <c r="BP611" s="51">
        <v>9119057.4900000002</v>
      </c>
      <c r="BQ611" s="51">
        <v>9119057.4900000002</v>
      </c>
      <c r="BR611" s="51">
        <v>9119057.4900000002</v>
      </c>
      <c r="BS611" s="51">
        <v>9119057.4900000002</v>
      </c>
      <c r="BT611" s="51">
        <v>9119057.4900000002</v>
      </c>
      <c r="BU611" s="51">
        <v>9119057.4900000002</v>
      </c>
      <c r="BV611" s="51">
        <v>9119057.4900000002</v>
      </c>
      <c r="BW611" s="51">
        <v>9119057.4900000002</v>
      </c>
      <c r="BX611" s="51">
        <v>9119057.4900000002</v>
      </c>
      <c r="BY611" s="51">
        <v>9119057.4900000002</v>
      </c>
      <c r="BZ611" s="51">
        <v>9119057.4900000002</v>
      </c>
      <c r="CA611" s="51">
        <v>9119057.4900000002</v>
      </c>
      <c r="CB611" s="51">
        <v>9119057.4900000002</v>
      </c>
      <c r="CC611" s="51">
        <v>9119057.4900000002</v>
      </c>
      <c r="CD611" s="51">
        <v>9119057.4900000002</v>
      </c>
    </row>
    <row r="612" spans="1:82" hidden="1" x14ac:dyDescent="0.2">
      <c r="A612" s="50" t="s">
        <v>418</v>
      </c>
      <c r="B612" s="50" t="s">
        <v>1154</v>
      </c>
      <c r="C612" s="50" t="s">
        <v>1178</v>
      </c>
      <c r="D612" s="50" t="s">
        <v>1179</v>
      </c>
      <c r="E612" s="51">
        <v>0</v>
      </c>
      <c r="F612" s="51">
        <v>0</v>
      </c>
      <c r="G612" s="51">
        <v>0</v>
      </c>
      <c r="H612" s="51">
        <v>0</v>
      </c>
      <c r="I612" s="51">
        <v>0</v>
      </c>
      <c r="J612" s="51">
        <v>0</v>
      </c>
      <c r="K612" s="51">
        <v>0</v>
      </c>
      <c r="L612" s="51">
        <v>0</v>
      </c>
      <c r="M612" s="51">
        <v>0</v>
      </c>
      <c r="N612" s="51">
        <v>0</v>
      </c>
      <c r="O612" s="51">
        <v>0</v>
      </c>
      <c r="P612" s="51">
        <v>0</v>
      </c>
      <c r="Q612" s="51">
        <v>0</v>
      </c>
      <c r="R612" s="51">
        <v>0</v>
      </c>
      <c r="S612" s="51">
        <v>0</v>
      </c>
      <c r="T612" s="51">
        <v>0</v>
      </c>
      <c r="U612" s="51">
        <v>0</v>
      </c>
      <c r="V612" s="51">
        <v>0</v>
      </c>
      <c r="W612" s="51">
        <v>0</v>
      </c>
      <c r="X612" s="51">
        <v>0</v>
      </c>
      <c r="Y612" s="51">
        <v>0</v>
      </c>
      <c r="Z612" s="51">
        <v>0</v>
      </c>
      <c r="AA612" s="51">
        <v>0</v>
      </c>
      <c r="AB612" s="51">
        <v>0</v>
      </c>
      <c r="AC612" s="51">
        <v>0</v>
      </c>
      <c r="AD612" s="51">
        <v>0</v>
      </c>
      <c r="AE612" s="51">
        <v>0</v>
      </c>
      <c r="AF612" s="51">
        <v>0</v>
      </c>
      <c r="AG612" s="51">
        <v>0</v>
      </c>
      <c r="AH612" s="51">
        <v>0</v>
      </c>
      <c r="AI612" s="51">
        <v>0</v>
      </c>
      <c r="AJ612" s="51">
        <v>0</v>
      </c>
      <c r="AK612" s="51">
        <v>0</v>
      </c>
      <c r="AL612" s="51">
        <v>0</v>
      </c>
      <c r="AM612" s="51">
        <v>0</v>
      </c>
      <c r="AN612" s="51">
        <v>0</v>
      </c>
      <c r="AO612" s="51">
        <v>0</v>
      </c>
      <c r="AP612" s="51">
        <v>0</v>
      </c>
      <c r="AQ612" s="51">
        <v>0</v>
      </c>
      <c r="AR612" s="51">
        <v>0</v>
      </c>
      <c r="AS612" s="51">
        <v>0</v>
      </c>
      <c r="AT612" s="51">
        <v>0</v>
      </c>
      <c r="AU612" s="51">
        <v>0</v>
      </c>
      <c r="AV612" s="51">
        <v>0</v>
      </c>
      <c r="AW612" s="51">
        <v>0</v>
      </c>
      <c r="AX612" s="51">
        <v>0</v>
      </c>
      <c r="AY612" s="51">
        <v>0</v>
      </c>
      <c r="AZ612" s="51">
        <v>0</v>
      </c>
      <c r="BA612" s="51">
        <v>0</v>
      </c>
      <c r="BB612" s="51">
        <v>0</v>
      </c>
      <c r="BC612" s="51">
        <v>-3937997</v>
      </c>
      <c r="BD612" s="51">
        <v>-3937997</v>
      </c>
      <c r="BE612" s="51">
        <v>-3937997</v>
      </c>
      <c r="BF612" s="51">
        <v>-3937997</v>
      </c>
      <c r="BG612" s="51">
        <v>-3937997</v>
      </c>
      <c r="BH612" s="51">
        <v>-3937997</v>
      </c>
      <c r="BI612" s="51">
        <v>-3937997</v>
      </c>
      <c r="BJ612" s="51">
        <v>-3937997</v>
      </c>
      <c r="BK612" s="51">
        <v>-3937997</v>
      </c>
      <c r="BL612" s="51">
        <v>-3937997</v>
      </c>
      <c r="BM612" s="51">
        <v>-3937997</v>
      </c>
      <c r="BN612" s="51">
        <v>-3937997</v>
      </c>
      <c r="BO612" s="51">
        <v>-3937997</v>
      </c>
      <c r="BP612" s="51">
        <v>-3937997</v>
      </c>
      <c r="BQ612" s="51">
        <v>-3937997</v>
      </c>
      <c r="BR612" s="51">
        <v>-3937997</v>
      </c>
      <c r="BS612" s="51">
        <v>-3937997</v>
      </c>
      <c r="BT612" s="51">
        <v>-3937997</v>
      </c>
      <c r="BU612" s="51">
        <v>-3937997</v>
      </c>
      <c r="BV612" s="51">
        <v>-3937997</v>
      </c>
      <c r="BW612" s="51">
        <v>-3937997</v>
      </c>
      <c r="BX612" s="51">
        <v>-3937997</v>
      </c>
      <c r="BY612" s="51">
        <v>-3937997</v>
      </c>
      <c r="BZ612" s="51">
        <v>-3937997</v>
      </c>
      <c r="CA612" s="51">
        <v>-3937997</v>
      </c>
      <c r="CB612" s="51">
        <v>-3937997</v>
      </c>
      <c r="CC612" s="51">
        <v>-3937997</v>
      </c>
      <c r="CD612" s="51">
        <v>-3937997</v>
      </c>
    </row>
    <row r="613" spans="1:82" hidden="1" x14ac:dyDescent="0.2">
      <c r="A613" s="50" t="s">
        <v>418</v>
      </c>
      <c r="B613" s="50" t="s">
        <v>1154</v>
      </c>
      <c r="C613" s="50" t="s">
        <v>1180</v>
      </c>
      <c r="D613" s="50" t="s">
        <v>1181</v>
      </c>
      <c r="E613" s="51">
        <v>-3127360</v>
      </c>
      <c r="F613" s="51">
        <v>-11482361.09</v>
      </c>
      <c r="G613" s="51">
        <v>-9139769.3800000008</v>
      </c>
      <c r="H613" s="51">
        <v>-7089632.71</v>
      </c>
      <c r="I613" s="51">
        <v>-7356573.5</v>
      </c>
      <c r="J613" s="51">
        <v>-8877225.8900000006</v>
      </c>
      <c r="K613" s="51">
        <v>-10210285.57</v>
      </c>
      <c r="L613" s="51">
        <v>-11836794.789999999</v>
      </c>
      <c r="M613" s="51">
        <v>-13204054.109999999</v>
      </c>
      <c r="N613" s="51">
        <v>-15230759.34</v>
      </c>
      <c r="O613" s="51">
        <v>-14990592.42</v>
      </c>
      <c r="P613" s="51">
        <v>-12690541.75</v>
      </c>
      <c r="Q613" s="51">
        <v>-12690541.75</v>
      </c>
      <c r="R613" s="51">
        <v>-11654296.09</v>
      </c>
      <c r="S613" s="51">
        <v>-7306333.9499999993</v>
      </c>
      <c r="T613" s="51">
        <v>-5273487.33</v>
      </c>
      <c r="U613" s="51">
        <v>-4277824.37</v>
      </c>
      <c r="V613" s="51">
        <v>-4827851.4800000004</v>
      </c>
      <c r="W613" s="51">
        <v>-7765222.5099999998</v>
      </c>
      <c r="X613" s="51">
        <v>-11394561.779999999</v>
      </c>
      <c r="Y613" s="51">
        <v>-16383817.689999999</v>
      </c>
      <c r="Z613" s="51">
        <v>-22375145.289999999</v>
      </c>
      <c r="AA613" s="51">
        <v>-25206116.919999998</v>
      </c>
      <c r="AB613" s="51">
        <v>-24973976.100000001</v>
      </c>
      <c r="AC613" s="51">
        <v>-21397448.18</v>
      </c>
      <c r="AD613" s="51">
        <v>-21397448.18</v>
      </c>
      <c r="AE613" s="51">
        <v>-24218032.719999999</v>
      </c>
      <c r="AF613" s="51">
        <v>-20211229.710000001</v>
      </c>
      <c r="AG613" s="51">
        <v>-16193132.439999999</v>
      </c>
      <c r="AH613" s="51">
        <v>-14937928.5599999</v>
      </c>
      <c r="AI613" s="51">
        <v>-13197505.77</v>
      </c>
      <c r="AJ613" s="51">
        <v>-23430385.170000002</v>
      </c>
      <c r="AK613" s="51">
        <v>-25330133.579999998</v>
      </c>
      <c r="AL613" s="51">
        <v>-27813533.289999999</v>
      </c>
      <c r="AM613" s="51">
        <v>-31407504.640000001</v>
      </c>
      <c r="AN613" s="51">
        <v>-31529040.740000002</v>
      </c>
      <c r="AO613" s="51">
        <v>-30877349.029999997</v>
      </c>
      <c r="AP613" s="51">
        <v>-32498348.390000001</v>
      </c>
      <c r="AQ613" s="51">
        <v>-32498348.390000001</v>
      </c>
      <c r="AR613" s="51">
        <v>-29012183.060000002</v>
      </c>
      <c r="AS613" s="51">
        <v>-25053885.349999998</v>
      </c>
      <c r="AT613" s="51">
        <v>-20726837</v>
      </c>
      <c r="AU613" s="51">
        <v>-17522455.09</v>
      </c>
      <c r="AV613" s="51">
        <v>-16957908.41</v>
      </c>
      <c r="AW613" s="51">
        <v>-17776059.57</v>
      </c>
      <c r="AX613" s="51">
        <v>-18864927.010000002</v>
      </c>
      <c r="AY613" s="51">
        <v>-23495330.440000001</v>
      </c>
      <c r="AZ613" s="51">
        <v>-26178907.169999998</v>
      </c>
      <c r="BA613" s="51">
        <v>-26224367.580000002</v>
      </c>
      <c r="BB613" s="51">
        <v>-22240344.509999998</v>
      </c>
      <c r="BC613" s="51">
        <v>-17899666.77</v>
      </c>
      <c r="BD613" s="51">
        <v>-17899666.77</v>
      </c>
      <c r="BE613" s="51">
        <v>-1412176.7699999996</v>
      </c>
      <c r="BF613" s="51">
        <v>-1412176.7699999996</v>
      </c>
      <c r="BG613" s="51">
        <v>-1412176.7699999996</v>
      </c>
      <c r="BH613" s="51">
        <v>-1412176.7699999996</v>
      </c>
      <c r="BI613" s="51">
        <v>-1412176.7699999996</v>
      </c>
      <c r="BJ613" s="51">
        <v>-1412176.7699999996</v>
      </c>
      <c r="BK613" s="51">
        <v>-1412176.7699999996</v>
      </c>
      <c r="BL613" s="51">
        <v>-1412176.7699999996</v>
      </c>
      <c r="BM613" s="51">
        <v>-1412176.7699999996</v>
      </c>
      <c r="BN613" s="51">
        <v>-1412176.7699999996</v>
      </c>
      <c r="BO613" s="51">
        <v>-1412176.7699999996</v>
      </c>
      <c r="BP613" s="51">
        <v>-1412176.7699999996</v>
      </c>
      <c r="BQ613" s="51">
        <v>-1412176.7699999996</v>
      </c>
      <c r="BR613" s="51">
        <v>-1412176.7699999996</v>
      </c>
      <c r="BS613" s="51">
        <v>-1412176.7699999996</v>
      </c>
      <c r="BT613" s="51">
        <v>-1412176.7699999996</v>
      </c>
      <c r="BU613" s="51">
        <v>-1412176.7699999996</v>
      </c>
      <c r="BV613" s="51">
        <v>-1412176.7699999996</v>
      </c>
      <c r="BW613" s="51">
        <v>-1412176.7699999996</v>
      </c>
      <c r="BX613" s="51">
        <v>-1412176.7699999996</v>
      </c>
      <c r="BY613" s="51">
        <v>-1412176.7699999996</v>
      </c>
      <c r="BZ613" s="51">
        <v>-1412176.7699999996</v>
      </c>
      <c r="CA613" s="51">
        <v>-1412176.7699999996</v>
      </c>
      <c r="CB613" s="51">
        <v>-1412176.7699999996</v>
      </c>
      <c r="CC613" s="51">
        <v>-1412176.7699999996</v>
      </c>
      <c r="CD613" s="51">
        <v>-1412176.7699999996</v>
      </c>
    </row>
    <row r="614" spans="1:82" hidden="1" x14ac:dyDescent="0.2">
      <c r="A614" s="50" t="s">
        <v>418</v>
      </c>
      <c r="B614" s="50" t="s">
        <v>1154</v>
      </c>
      <c r="C614" s="50" t="s">
        <v>1182</v>
      </c>
      <c r="D614" s="50" t="s">
        <v>1183</v>
      </c>
      <c r="E614" s="51">
        <v>0</v>
      </c>
      <c r="F614" s="51">
        <v>0</v>
      </c>
      <c r="G614" s="51">
        <v>0</v>
      </c>
      <c r="H614" s="51">
        <v>0</v>
      </c>
      <c r="I614" s="51">
        <v>0</v>
      </c>
      <c r="J614" s="51">
        <v>0</v>
      </c>
      <c r="K614" s="51">
        <v>0</v>
      </c>
      <c r="L614" s="51">
        <v>0</v>
      </c>
      <c r="M614" s="51">
        <v>-2920192</v>
      </c>
      <c r="N614" s="51">
        <v>0</v>
      </c>
      <c r="O614" s="51">
        <v>0</v>
      </c>
      <c r="P614" s="51">
        <v>-6068632</v>
      </c>
      <c r="Q614" s="51">
        <v>-6068632</v>
      </c>
      <c r="R614" s="51">
        <v>0</v>
      </c>
      <c r="S614" s="51">
        <v>0</v>
      </c>
      <c r="T614" s="51">
        <v>-1590871</v>
      </c>
      <c r="U614" s="51">
        <v>0</v>
      </c>
      <c r="V614" s="51">
        <v>0</v>
      </c>
      <c r="W614" s="51">
        <v>-2831826</v>
      </c>
      <c r="X614" s="51">
        <v>0</v>
      </c>
      <c r="Y614" s="51">
        <v>0</v>
      </c>
      <c r="Z614" s="51">
        <v>-4692917.16</v>
      </c>
      <c r="AA614" s="51">
        <v>0</v>
      </c>
      <c r="AB614" s="51">
        <v>0</v>
      </c>
      <c r="AC614" s="51">
        <v>-5141967</v>
      </c>
      <c r="AD614" s="51">
        <v>-5141967</v>
      </c>
      <c r="AE614" s="51">
        <v>0</v>
      </c>
      <c r="AF614" s="51">
        <v>0</v>
      </c>
      <c r="AG614" s="51">
        <v>0</v>
      </c>
      <c r="AH614" s="51">
        <v>0</v>
      </c>
      <c r="AI614" s="51">
        <v>0</v>
      </c>
      <c r="AJ614" s="51">
        <v>-6009613.5499999998</v>
      </c>
      <c r="AK614" s="51">
        <v>0</v>
      </c>
      <c r="AL614" s="51">
        <v>0</v>
      </c>
      <c r="AM614" s="51">
        <v>-6333910.9000000004</v>
      </c>
      <c r="AN614" s="51">
        <v>0</v>
      </c>
      <c r="AO614" s="51">
        <v>0</v>
      </c>
      <c r="AP614" s="51">
        <v>-7566045.3499999996</v>
      </c>
      <c r="AQ614" s="51">
        <v>-7566045.3499999996</v>
      </c>
      <c r="AR614" s="51">
        <v>0</v>
      </c>
      <c r="AS614" s="51">
        <v>0</v>
      </c>
      <c r="AT614" s="51">
        <v>0</v>
      </c>
      <c r="AU614" s="51">
        <v>0</v>
      </c>
      <c r="AV614" s="51">
        <v>0</v>
      </c>
      <c r="AW614" s="51">
        <v>0</v>
      </c>
      <c r="AX614" s="51">
        <v>0</v>
      </c>
      <c r="AY614" s="51">
        <v>0</v>
      </c>
      <c r="AZ614" s="51">
        <v>-2801588.4699999997</v>
      </c>
      <c r="BA614" s="51">
        <v>0</v>
      </c>
      <c r="BB614" s="51">
        <v>0</v>
      </c>
      <c r="BC614" s="51">
        <v>-9119057.4900000002</v>
      </c>
      <c r="BD614" s="51">
        <v>-9119057.4900000002</v>
      </c>
      <c r="BE614" s="51">
        <v>-9119057.4900000002</v>
      </c>
      <c r="BF614" s="51">
        <v>-9119057.4900000002</v>
      </c>
      <c r="BG614" s="51">
        <v>-9119057.4900000002</v>
      </c>
      <c r="BH614" s="51">
        <v>-9119057.4900000002</v>
      </c>
      <c r="BI614" s="51">
        <v>-9119057.4900000002</v>
      </c>
      <c r="BJ614" s="51">
        <v>-9119057.4900000002</v>
      </c>
      <c r="BK614" s="51">
        <v>-9119057.4900000002</v>
      </c>
      <c r="BL614" s="51">
        <v>-9119057.4900000002</v>
      </c>
      <c r="BM614" s="51">
        <v>-9119057.4900000002</v>
      </c>
      <c r="BN614" s="51">
        <v>-9119057.4900000002</v>
      </c>
      <c r="BO614" s="51">
        <v>-9119057.4900000002</v>
      </c>
      <c r="BP614" s="51">
        <v>-9119057.4900000002</v>
      </c>
      <c r="BQ614" s="51">
        <v>-9119057.4900000002</v>
      </c>
      <c r="BR614" s="51">
        <v>-9119057.4900000002</v>
      </c>
      <c r="BS614" s="51">
        <v>-9119057.4900000002</v>
      </c>
      <c r="BT614" s="51">
        <v>-9119057.4900000002</v>
      </c>
      <c r="BU614" s="51">
        <v>-9119057.4900000002</v>
      </c>
      <c r="BV614" s="51">
        <v>-9119057.4900000002</v>
      </c>
      <c r="BW614" s="51">
        <v>-9119057.4900000002</v>
      </c>
      <c r="BX614" s="51">
        <v>-9119057.4900000002</v>
      </c>
      <c r="BY614" s="51">
        <v>-9119057.4900000002</v>
      </c>
      <c r="BZ614" s="51">
        <v>-9119057.4900000002</v>
      </c>
      <c r="CA614" s="51">
        <v>-9119057.4900000002</v>
      </c>
      <c r="CB614" s="51">
        <v>-9119057.4900000002</v>
      </c>
      <c r="CC614" s="51">
        <v>-9119057.4900000002</v>
      </c>
      <c r="CD614" s="51">
        <v>-9119057.4900000002</v>
      </c>
    </row>
    <row r="615" spans="1:82" hidden="1" x14ac:dyDescent="0.2">
      <c r="A615" s="50" t="s">
        <v>418</v>
      </c>
      <c r="B615" s="50" t="s">
        <v>1154</v>
      </c>
      <c r="C615" s="50" t="s">
        <v>1184</v>
      </c>
      <c r="D615" s="50" t="s">
        <v>1185</v>
      </c>
      <c r="E615" s="51">
        <v>0</v>
      </c>
      <c r="F615" s="51">
        <v>0</v>
      </c>
      <c r="G615" s="51">
        <v>0</v>
      </c>
      <c r="H615" s="51">
        <v>0</v>
      </c>
      <c r="I615" s="51">
        <v>0</v>
      </c>
      <c r="J615" s="51">
        <v>0</v>
      </c>
      <c r="K615" s="51">
        <v>0</v>
      </c>
      <c r="L615" s="51">
        <v>0</v>
      </c>
      <c r="M615" s="51">
        <v>0</v>
      </c>
      <c r="N615" s="51">
        <v>0</v>
      </c>
      <c r="O615" s="51">
        <v>0</v>
      </c>
      <c r="P615" s="51">
        <v>6068632</v>
      </c>
      <c r="Q615" s="51">
        <v>6068632</v>
      </c>
      <c r="R615" s="51">
        <v>0</v>
      </c>
      <c r="S615" s="51">
        <v>0</v>
      </c>
      <c r="T615" s="51">
        <v>0</v>
      </c>
      <c r="U615" s="51">
        <v>0</v>
      </c>
      <c r="V615" s="51">
        <v>0</v>
      </c>
      <c r="W615" s="51">
        <v>0</v>
      </c>
      <c r="X615" s="51">
        <v>0</v>
      </c>
      <c r="Y615" s="51">
        <v>0</v>
      </c>
      <c r="Z615" s="51">
        <v>0</v>
      </c>
      <c r="AA615" s="51">
        <v>0</v>
      </c>
      <c r="AB615" s="51">
        <v>0</v>
      </c>
      <c r="AC615" s="51">
        <v>0</v>
      </c>
      <c r="AD615" s="51">
        <v>0</v>
      </c>
      <c r="AE615" s="51">
        <v>0</v>
      </c>
      <c r="AF615" s="51">
        <v>0</v>
      </c>
      <c r="AG615" s="51">
        <v>0</v>
      </c>
      <c r="AH615" s="51">
        <v>0</v>
      </c>
      <c r="AI615" s="51">
        <v>0</v>
      </c>
      <c r="AJ615" s="51">
        <v>0</v>
      </c>
      <c r="AK615" s="51">
        <v>0</v>
      </c>
      <c r="AL615" s="51">
        <v>0</v>
      </c>
      <c r="AM615" s="51">
        <v>0</v>
      </c>
      <c r="AN615" s="51">
        <v>0</v>
      </c>
      <c r="AO615" s="51">
        <v>0</v>
      </c>
      <c r="AP615" s="51">
        <v>0</v>
      </c>
      <c r="AQ615" s="51">
        <v>0</v>
      </c>
      <c r="AR615" s="51">
        <v>0</v>
      </c>
      <c r="AS615" s="51">
        <v>0</v>
      </c>
      <c r="AT615" s="51">
        <v>0</v>
      </c>
      <c r="AU615" s="51">
        <v>0</v>
      </c>
      <c r="AV615" s="51">
        <v>0</v>
      </c>
      <c r="AW615" s="51">
        <v>0</v>
      </c>
      <c r="AX615" s="51">
        <v>0</v>
      </c>
      <c r="AY615" s="51">
        <v>0</v>
      </c>
      <c r="AZ615" s="51">
        <v>0</v>
      </c>
      <c r="BA615" s="51">
        <v>0</v>
      </c>
      <c r="BB615" s="51">
        <v>0</v>
      </c>
      <c r="BC615" s="51">
        <v>0</v>
      </c>
      <c r="BD615" s="51">
        <v>0</v>
      </c>
      <c r="BE615" s="51">
        <v>0</v>
      </c>
      <c r="BF615" s="51">
        <v>0</v>
      </c>
      <c r="BG615" s="51">
        <v>0</v>
      </c>
      <c r="BH615" s="51">
        <v>0</v>
      </c>
      <c r="BI615" s="51">
        <v>0</v>
      </c>
      <c r="BJ615" s="51">
        <v>0</v>
      </c>
      <c r="BK615" s="51">
        <v>0</v>
      </c>
      <c r="BL615" s="51">
        <v>0</v>
      </c>
      <c r="BM615" s="51">
        <v>0</v>
      </c>
      <c r="BN615" s="51">
        <v>0</v>
      </c>
      <c r="BO615" s="51">
        <v>0</v>
      </c>
      <c r="BP615" s="51">
        <v>0</v>
      </c>
      <c r="BQ615" s="51">
        <v>0</v>
      </c>
      <c r="BR615" s="51">
        <v>0</v>
      </c>
      <c r="BS615" s="51">
        <v>0</v>
      </c>
      <c r="BT615" s="51">
        <v>0</v>
      </c>
      <c r="BU615" s="51">
        <v>0</v>
      </c>
      <c r="BV615" s="51">
        <v>0</v>
      </c>
      <c r="BW615" s="51">
        <v>0</v>
      </c>
      <c r="BX615" s="51">
        <v>0</v>
      </c>
      <c r="BY615" s="51">
        <v>0</v>
      </c>
      <c r="BZ615" s="51">
        <v>0</v>
      </c>
      <c r="CA615" s="51">
        <v>0</v>
      </c>
      <c r="CB615" s="51">
        <v>0</v>
      </c>
      <c r="CC615" s="51">
        <v>0</v>
      </c>
      <c r="CD615" s="51">
        <v>0</v>
      </c>
    </row>
    <row r="616" spans="1:82" hidden="1" x14ac:dyDescent="0.2">
      <c r="A616" s="50" t="s">
        <v>418</v>
      </c>
      <c r="B616" s="50" t="s">
        <v>1186</v>
      </c>
      <c r="C616" s="50" t="s">
        <v>1187</v>
      </c>
      <c r="D616" s="50" t="s">
        <v>1188</v>
      </c>
      <c r="E616" s="51">
        <v>0</v>
      </c>
      <c r="F616" s="51">
        <v>0</v>
      </c>
      <c r="G616" s="51">
        <v>0</v>
      </c>
      <c r="H616" s="51">
        <v>0</v>
      </c>
      <c r="I616" s="51">
        <v>0</v>
      </c>
      <c r="J616" s="51">
        <v>0</v>
      </c>
      <c r="K616" s="51">
        <v>0</v>
      </c>
      <c r="L616" s="51">
        <v>0</v>
      </c>
      <c r="M616" s="51">
        <v>0</v>
      </c>
      <c r="N616" s="51">
        <v>0</v>
      </c>
      <c r="O616" s="51">
        <v>0</v>
      </c>
      <c r="P616" s="51">
        <v>6329744.96</v>
      </c>
      <c r="Q616" s="51">
        <v>6329744.96</v>
      </c>
      <c r="R616" s="51">
        <v>6329744.96</v>
      </c>
      <c r="S616" s="51">
        <v>6329744.96</v>
      </c>
      <c r="T616" s="51">
        <v>6327169.3200000003</v>
      </c>
      <c r="U616" s="51">
        <v>6327169.3200000003</v>
      </c>
      <c r="V616" s="51">
        <v>6327169.3200000003</v>
      </c>
      <c r="W616" s="51">
        <v>6327169.3200000003</v>
      </c>
      <c r="X616" s="51">
        <v>6321946.6100000003</v>
      </c>
      <c r="Y616" s="51">
        <v>6321946.6100000003</v>
      </c>
      <c r="Z616" s="51">
        <v>6321946.6100000003</v>
      </c>
      <c r="AA616" s="51">
        <v>6311572.6000000006</v>
      </c>
      <c r="AB616" s="51">
        <v>6311572.5999999996</v>
      </c>
      <c r="AC616" s="51">
        <v>6344197.5999999996</v>
      </c>
      <c r="AD616" s="51">
        <v>6344197.5999999996</v>
      </c>
      <c r="AE616" s="51">
        <v>6306360.7199999997</v>
      </c>
      <c r="AF616" s="51">
        <v>6305251.3099999996</v>
      </c>
      <c r="AG616" s="51">
        <v>6305251.3099999996</v>
      </c>
      <c r="AH616" s="51">
        <v>6286259.0199999996</v>
      </c>
      <c r="AI616" s="51">
        <v>6286259.0199999996</v>
      </c>
      <c r="AJ616" s="51">
        <v>6286259.0199999996</v>
      </c>
      <c r="AK616" s="51">
        <v>6299967.5399999898</v>
      </c>
      <c r="AL616" s="51">
        <v>6299967.54</v>
      </c>
      <c r="AM616" s="51">
        <v>6299967.54</v>
      </c>
      <c r="AN616" s="51">
        <v>6296003.8600000003</v>
      </c>
      <c r="AO616" s="51">
        <v>6296003.8600000003</v>
      </c>
      <c r="AP616" s="51">
        <v>6291754.5900000008</v>
      </c>
      <c r="AQ616" s="51">
        <v>6291754.5900000008</v>
      </c>
      <c r="AR616" s="51">
        <v>6431929.5899999999</v>
      </c>
      <c r="AS616" s="51">
        <v>6434599.5899999999</v>
      </c>
      <c r="AT616" s="51">
        <v>6434599.5899999999</v>
      </c>
      <c r="AU616" s="51">
        <v>6290996.1600000001</v>
      </c>
      <c r="AV616" s="51">
        <v>6282002.04</v>
      </c>
      <c r="AW616" s="51">
        <v>6282002.04</v>
      </c>
      <c r="AX616" s="51">
        <v>6282002.04</v>
      </c>
      <c r="AY616" s="51">
        <v>6294571.8300000001</v>
      </c>
      <c r="AZ616" s="51">
        <v>6294971.8300000001</v>
      </c>
      <c r="BA616" s="51">
        <v>6293858.0600000005</v>
      </c>
      <c r="BB616" s="51">
        <v>6293858.0599999996</v>
      </c>
      <c r="BC616" s="51">
        <v>6293529.1299999999</v>
      </c>
      <c r="BD616" s="51">
        <v>6293529.1299999999</v>
      </c>
      <c r="BE616" s="51">
        <v>6293529.1299999999</v>
      </c>
      <c r="BF616" s="51">
        <v>6293529.1299999999</v>
      </c>
      <c r="BG616" s="51">
        <v>6293529.1299999999</v>
      </c>
      <c r="BH616" s="51">
        <v>6293529.1299999999</v>
      </c>
      <c r="BI616" s="51">
        <v>6293529.1299999999</v>
      </c>
      <c r="BJ616" s="51">
        <v>6293529.1299999999</v>
      </c>
      <c r="BK616" s="51">
        <v>6293529.1299999999</v>
      </c>
      <c r="BL616" s="51">
        <v>6293529.1299999999</v>
      </c>
      <c r="BM616" s="51">
        <v>6293529.1299999999</v>
      </c>
      <c r="BN616" s="51">
        <v>6293529.1299999999</v>
      </c>
      <c r="BO616" s="51">
        <v>6293529.1299999999</v>
      </c>
      <c r="BP616" s="51">
        <v>6493529.1299999999</v>
      </c>
      <c r="BQ616" s="51">
        <v>6493529.1299999999</v>
      </c>
      <c r="BR616" s="51">
        <v>6493529.1299999999</v>
      </c>
      <c r="BS616" s="51">
        <v>6493529.1299999999</v>
      </c>
      <c r="BT616" s="51">
        <v>6493529.1299999999</v>
      </c>
      <c r="BU616" s="51">
        <v>6493529.1299999999</v>
      </c>
      <c r="BV616" s="51">
        <v>6493529.1299999999</v>
      </c>
      <c r="BW616" s="51">
        <v>6493529.1299999999</v>
      </c>
      <c r="BX616" s="51">
        <v>6493529.1299999999</v>
      </c>
      <c r="BY616" s="51">
        <v>6493529.1299999999</v>
      </c>
      <c r="BZ616" s="51">
        <v>6493529.1299999999</v>
      </c>
      <c r="CA616" s="51">
        <v>6493529.1299999999</v>
      </c>
      <c r="CB616" s="51">
        <v>6493529.1299999999</v>
      </c>
      <c r="CC616" s="51">
        <v>6493529.1299999999</v>
      </c>
      <c r="CD616" s="51">
        <v>6493529.1299999999</v>
      </c>
    </row>
    <row r="617" spans="1:82" hidden="1" x14ac:dyDescent="0.2">
      <c r="A617" s="50" t="s">
        <v>418</v>
      </c>
      <c r="B617" s="50" t="s">
        <v>1186</v>
      </c>
      <c r="C617" s="50" t="s">
        <v>1189</v>
      </c>
      <c r="D617" s="50" t="s">
        <v>1190</v>
      </c>
      <c r="E617" s="51">
        <v>0</v>
      </c>
      <c r="F617" s="51">
        <v>0</v>
      </c>
      <c r="G617" s="51">
        <v>0</v>
      </c>
      <c r="H617" s="51">
        <v>0</v>
      </c>
      <c r="I617" s="51">
        <v>0</v>
      </c>
      <c r="J617" s="51">
        <v>0</v>
      </c>
      <c r="K617" s="51">
        <v>0</v>
      </c>
      <c r="L617" s="51">
        <v>0</v>
      </c>
      <c r="M617" s="51">
        <v>0</v>
      </c>
      <c r="N617" s="51">
        <v>0</v>
      </c>
      <c r="O617" s="51">
        <v>0</v>
      </c>
      <c r="P617" s="51">
        <v>0</v>
      </c>
      <c r="Q617" s="51">
        <v>0</v>
      </c>
      <c r="R617" s="51">
        <v>0</v>
      </c>
      <c r="S617" s="51">
        <v>0</v>
      </c>
      <c r="T617" s="51">
        <v>0</v>
      </c>
      <c r="U617" s="51">
        <v>55397.06</v>
      </c>
      <c r="V617" s="51">
        <v>61851.97</v>
      </c>
      <c r="W617" s="51">
        <v>52436.61</v>
      </c>
      <c r="X617" s="51">
        <v>7013.8300000000017</v>
      </c>
      <c r="Y617" s="51">
        <v>-3964.24</v>
      </c>
      <c r="Z617" s="51">
        <v>0</v>
      </c>
      <c r="AA617" s="51">
        <v>0</v>
      </c>
      <c r="AB617" s="51">
        <v>22690</v>
      </c>
      <c r="AC617" s="51">
        <v>3459.0200000000004</v>
      </c>
      <c r="AD617" s="51">
        <v>3459.0200000000004</v>
      </c>
      <c r="AE617" s="51">
        <v>72995.73000000001</v>
      </c>
      <c r="AF617" s="51">
        <v>72995.73</v>
      </c>
      <c r="AG617" s="51">
        <v>72995.73</v>
      </c>
      <c r="AH617" s="51">
        <v>72995.73</v>
      </c>
      <c r="AI617" s="51">
        <v>72995.73</v>
      </c>
      <c r="AJ617" s="51">
        <v>72995.73</v>
      </c>
      <c r="AK617" s="51">
        <v>72995.73</v>
      </c>
      <c r="AL617" s="51">
        <v>72995.73</v>
      </c>
      <c r="AM617" s="51">
        <v>0</v>
      </c>
      <c r="AN617" s="51">
        <v>0</v>
      </c>
      <c r="AO617" s="51">
        <v>0</v>
      </c>
      <c r="AP617" s="51">
        <v>0</v>
      </c>
      <c r="AQ617" s="51">
        <v>0</v>
      </c>
      <c r="AR617" s="51">
        <v>0</v>
      </c>
      <c r="AS617" s="51">
        <v>0</v>
      </c>
      <c r="AT617" s="51">
        <v>0</v>
      </c>
      <c r="AU617" s="51">
        <v>0</v>
      </c>
      <c r="AV617" s="51">
        <v>0</v>
      </c>
      <c r="AW617" s="51">
        <v>0</v>
      </c>
      <c r="AX617" s="51">
        <v>0</v>
      </c>
      <c r="AY617" s="51">
        <v>0</v>
      </c>
      <c r="AZ617" s="51">
        <v>0</v>
      </c>
      <c r="BA617" s="51">
        <v>0</v>
      </c>
      <c r="BB617" s="51">
        <v>0</v>
      </c>
      <c r="BC617" s="51">
        <v>0</v>
      </c>
      <c r="BD617" s="51">
        <v>0</v>
      </c>
      <c r="BE617" s="51">
        <v>0</v>
      </c>
      <c r="BF617" s="51">
        <v>0</v>
      </c>
      <c r="BG617" s="51">
        <v>0</v>
      </c>
      <c r="BH617" s="51">
        <v>0</v>
      </c>
      <c r="BI617" s="51">
        <v>0</v>
      </c>
      <c r="BJ617" s="51">
        <v>0</v>
      </c>
      <c r="BK617" s="51">
        <v>0</v>
      </c>
      <c r="BL617" s="51">
        <v>0</v>
      </c>
      <c r="BM617" s="51">
        <v>0</v>
      </c>
      <c r="BN617" s="51">
        <v>0</v>
      </c>
      <c r="BO617" s="51">
        <v>0</v>
      </c>
      <c r="BP617" s="51">
        <v>0</v>
      </c>
      <c r="BQ617" s="51">
        <v>0</v>
      </c>
      <c r="BR617" s="51">
        <v>0</v>
      </c>
      <c r="BS617" s="51">
        <v>0</v>
      </c>
      <c r="BT617" s="51">
        <v>0</v>
      </c>
      <c r="BU617" s="51">
        <v>0</v>
      </c>
      <c r="BV617" s="51">
        <v>0</v>
      </c>
      <c r="BW617" s="51">
        <v>0</v>
      </c>
      <c r="BX617" s="51">
        <v>0</v>
      </c>
      <c r="BY617" s="51">
        <v>0</v>
      </c>
      <c r="BZ617" s="51">
        <v>0</v>
      </c>
      <c r="CA617" s="51">
        <v>0</v>
      </c>
      <c r="CB617" s="51">
        <v>0</v>
      </c>
      <c r="CC617" s="51">
        <v>0</v>
      </c>
      <c r="CD617" s="51">
        <v>0</v>
      </c>
    </row>
    <row r="618" spans="1:82" hidden="1" x14ac:dyDescent="0.2">
      <c r="A618" s="50" t="s">
        <v>418</v>
      </c>
      <c r="B618" s="50" t="s">
        <v>1186</v>
      </c>
      <c r="C618" s="50" t="s">
        <v>1191</v>
      </c>
      <c r="D618" s="50" t="s">
        <v>1192</v>
      </c>
      <c r="E618" s="51">
        <v>0</v>
      </c>
      <c r="F618" s="51">
        <v>0</v>
      </c>
      <c r="G618" s="51">
        <v>0</v>
      </c>
      <c r="H618" s="51">
        <v>0</v>
      </c>
      <c r="I618" s="51">
        <v>0</v>
      </c>
      <c r="J618" s="51">
        <v>0</v>
      </c>
      <c r="K618" s="51">
        <v>0</v>
      </c>
      <c r="L618" s="51">
        <v>0</v>
      </c>
      <c r="M618" s="51">
        <v>0</v>
      </c>
      <c r="N618" s="51">
        <v>0</v>
      </c>
      <c r="O618" s="51">
        <v>0</v>
      </c>
      <c r="P618" s="51">
        <v>0</v>
      </c>
      <c r="Q618" s="51">
        <v>0</v>
      </c>
      <c r="R618" s="51">
        <v>0</v>
      </c>
      <c r="S618" s="51">
        <v>0</v>
      </c>
      <c r="T618" s="51">
        <v>0</v>
      </c>
      <c r="U618" s="51">
        <v>0</v>
      </c>
      <c r="V618" s="51">
        <v>0</v>
      </c>
      <c r="W618" s="51">
        <v>0</v>
      </c>
      <c r="X618" s="51">
        <v>0</v>
      </c>
      <c r="Y618" s="51">
        <v>0</v>
      </c>
      <c r="Z618" s="51">
        <v>0</v>
      </c>
      <c r="AA618" s="51">
        <v>0</v>
      </c>
      <c r="AB618" s="51">
        <v>0</v>
      </c>
      <c r="AC618" s="51">
        <v>0</v>
      </c>
      <c r="AD618" s="51">
        <v>0</v>
      </c>
      <c r="AE618" s="51">
        <v>0</v>
      </c>
      <c r="AF618" s="51">
        <v>0</v>
      </c>
      <c r="AG618" s="51">
        <v>0</v>
      </c>
      <c r="AH618" s="51">
        <v>0</v>
      </c>
      <c r="AI618" s="51">
        <v>0</v>
      </c>
      <c r="AJ618" s="51">
        <v>0</v>
      </c>
      <c r="AK618" s="51">
        <v>0</v>
      </c>
      <c r="AL618" s="51">
        <v>0</v>
      </c>
      <c r="AM618" s="51">
        <v>0</v>
      </c>
      <c r="AN618" s="51">
        <v>0</v>
      </c>
      <c r="AO618" s="51">
        <v>0</v>
      </c>
      <c r="AP618" s="51">
        <v>0</v>
      </c>
      <c r="AQ618" s="51">
        <v>0</v>
      </c>
      <c r="AR618" s="51">
        <v>0</v>
      </c>
      <c r="AS618" s="51">
        <v>0</v>
      </c>
      <c r="AT618" s="51">
        <v>0</v>
      </c>
      <c r="AU618" s="51">
        <v>0</v>
      </c>
      <c r="AV618" s="51">
        <v>0</v>
      </c>
      <c r="AW618" s="51">
        <v>0</v>
      </c>
      <c r="AX618" s="51">
        <v>0</v>
      </c>
      <c r="AY618" s="51">
        <v>0</v>
      </c>
      <c r="AZ618" s="51">
        <v>0</v>
      </c>
      <c r="BA618" s="51">
        <v>0</v>
      </c>
      <c r="BB618" s="51">
        <v>0</v>
      </c>
      <c r="BC618" s="51">
        <v>0</v>
      </c>
      <c r="BD618" s="51">
        <v>0</v>
      </c>
      <c r="BE618" s="51">
        <v>0</v>
      </c>
      <c r="BF618" s="51">
        <v>30471320</v>
      </c>
      <c r="BG618" s="51">
        <v>63785954</v>
      </c>
      <c r="BH618" s="51">
        <v>96471111</v>
      </c>
      <c r="BI618" s="51">
        <v>128930021</v>
      </c>
      <c r="BJ618" s="51">
        <v>161990513</v>
      </c>
      <c r="BK618" s="51">
        <v>194389255</v>
      </c>
      <c r="BL618" s="51">
        <v>227182186</v>
      </c>
      <c r="BM618" s="51">
        <v>260311113</v>
      </c>
      <c r="BN618" s="51">
        <v>293413123</v>
      </c>
      <c r="BO618" s="51">
        <v>326537955</v>
      </c>
      <c r="BP618" s="51">
        <v>359963703</v>
      </c>
      <c r="BQ618" s="51">
        <v>359963703</v>
      </c>
      <c r="BR618" s="51">
        <v>334947688</v>
      </c>
      <c r="BS618" s="51">
        <v>315140281</v>
      </c>
      <c r="BT618" s="51">
        <v>295866252</v>
      </c>
      <c r="BU618" s="51">
        <v>272317677</v>
      </c>
      <c r="BV618" s="51">
        <v>244055213</v>
      </c>
      <c r="BW618" s="51">
        <v>207944517</v>
      </c>
      <c r="BX618" s="51">
        <v>166493605</v>
      </c>
      <c r="BY618" s="51">
        <v>123783825</v>
      </c>
      <c r="BZ618" s="51">
        <v>82603049</v>
      </c>
      <c r="CA618" s="51">
        <v>49363744</v>
      </c>
      <c r="CB618" s="51">
        <v>22909076</v>
      </c>
      <c r="CC618" s="51">
        <v>0</v>
      </c>
      <c r="CD618" s="51">
        <v>0</v>
      </c>
    </row>
    <row r="619" spans="1:82" hidden="1" x14ac:dyDescent="0.2">
      <c r="A619" s="50" t="s">
        <v>418</v>
      </c>
      <c r="B619" s="50" t="s">
        <v>1186</v>
      </c>
      <c r="C619" s="50" t="s">
        <v>1193</v>
      </c>
      <c r="D619" s="50" t="s">
        <v>1194</v>
      </c>
      <c r="E619" s="51">
        <v>0</v>
      </c>
      <c r="F619" s="51">
        <v>0</v>
      </c>
      <c r="G619" s="51">
        <v>0</v>
      </c>
      <c r="H619" s="51">
        <v>0</v>
      </c>
      <c r="I619" s="51">
        <v>0</v>
      </c>
      <c r="J619" s="51">
        <v>0</v>
      </c>
      <c r="K619" s="51">
        <v>0</v>
      </c>
      <c r="L619" s="51">
        <v>0</v>
      </c>
      <c r="M619" s="51">
        <v>12090187</v>
      </c>
      <c r="N619" s="51">
        <v>0</v>
      </c>
      <c r="O619" s="51">
        <v>0</v>
      </c>
      <c r="P619" s="51">
        <v>22259723</v>
      </c>
      <c r="Q619" s="51">
        <v>22259723</v>
      </c>
      <c r="R619" s="51">
        <v>0</v>
      </c>
      <c r="S619" s="51">
        <v>0</v>
      </c>
      <c r="T619" s="51">
        <v>15220219</v>
      </c>
      <c r="U619" s="51">
        <v>0</v>
      </c>
      <c r="V619" s="51">
        <v>0</v>
      </c>
      <c r="W619" s="51">
        <v>12909637.6</v>
      </c>
      <c r="X619" s="51">
        <v>0</v>
      </c>
      <c r="Y619" s="51">
        <v>0</v>
      </c>
      <c r="Z619" s="51">
        <v>0</v>
      </c>
      <c r="AA619" s="51">
        <v>0</v>
      </c>
      <c r="AB619" s="51">
        <v>0</v>
      </c>
      <c r="AC619" s="51">
        <v>0</v>
      </c>
      <c r="AD619" s="51">
        <v>0</v>
      </c>
      <c r="AE619" s="51">
        <v>0</v>
      </c>
      <c r="AF619" s="51">
        <v>0</v>
      </c>
      <c r="AG619" s="51">
        <v>0</v>
      </c>
      <c r="AH619" s="51">
        <v>0</v>
      </c>
      <c r="AI619" s="51">
        <v>0</v>
      </c>
      <c r="AJ619" s="51">
        <v>0</v>
      </c>
      <c r="AK619" s="51">
        <v>0</v>
      </c>
      <c r="AL619" s="51">
        <v>0</v>
      </c>
      <c r="AM619" s="51">
        <v>0</v>
      </c>
      <c r="AN619" s="51">
        <v>0</v>
      </c>
      <c r="AO619" s="51">
        <v>0</v>
      </c>
      <c r="AP619" s="51">
        <v>0</v>
      </c>
      <c r="AQ619" s="51">
        <v>0</v>
      </c>
      <c r="AR619" s="51">
        <v>0</v>
      </c>
      <c r="AS619" s="51">
        <v>0</v>
      </c>
      <c r="AT619" s="51">
        <v>0</v>
      </c>
      <c r="AU619" s="51">
        <v>0</v>
      </c>
      <c r="AV619" s="51">
        <v>0</v>
      </c>
      <c r="AW619" s="51">
        <v>0</v>
      </c>
      <c r="AX619" s="51">
        <v>0</v>
      </c>
      <c r="AY619" s="51">
        <v>0</v>
      </c>
      <c r="AZ619" s="51">
        <v>0</v>
      </c>
      <c r="BA619" s="51">
        <v>0</v>
      </c>
      <c r="BB619" s="51">
        <v>0</v>
      </c>
      <c r="BC619" s="51">
        <v>0</v>
      </c>
      <c r="BD619" s="51">
        <v>0</v>
      </c>
      <c r="BE619" s="51">
        <v>0</v>
      </c>
      <c r="BF619" s="51">
        <v>0</v>
      </c>
      <c r="BG619" s="51">
        <v>0</v>
      </c>
      <c r="BH619" s="51">
        <v>0</v>
      </c>
      <c r="BI619" s="51">
        <v>0</v>
      </c>
      <c r="BJ619" s="51">
        <v>0</v>
      </c>
      <c r="BK619" s="51">
        <v>0</v>
      </c>
      <c r="BL619" s="51">
        <v>0</v>
      </c>
      <c r="BM619" s="51">
        <v>0</v>
      </c>
      <c r="BN619" s="51">
        <v>0</v>
      </c>
      <c r="BO619" s="51">
        <v>0</v>
      </c>
      <c r="BP619" s="51">
        <v>0</v>
      </c>
      <c r="BQ619" s="51">
        <v>0</v>
      </c>
      <c r="BR619" s="51">
        <v>0</v>
      </c>
      <c r="BS619" s="51">
        <v>0</v>
      </c>
      <c r="BT619" s="51">
        <v>0</v>
      </c>
      <c r="BU619" s="51">
        <v>0</v>
      </c>
      <c r="BV619" s="51">
        <v>0</v>
      </c>
      <c r="BW619" s="51">
        <v>0</v>
      </c>
      <c r="BX619" s="51">
        <v>0</v>
      </c>
      <c r="BY619" s="51">
        <v>0</v>
      </c>
      <c r="BZ619" s="51">
        <v>0</v>
      </c>
      <c r="CA619" s="51">
        <v>0</v>
      </c>
      <c r="CB619" s="51">
        <v>0</v>
      </c>
      <c r="CC619" s="51">
        <v>0</v>
      </c>
      <c r="CD619" s="51">
        <v>0</v>
      </c>
    </row>
    <row r="620" spans="1:82" hidden="1" x14ac:dyDescent="0.2">
      <c r="A620" s="50" t="s">
        <v>418</v>
      </c>
      <c r="B620" s="50" t="s">
        <v>1186</v>
      </c>
      <c r="C620" s="50" t="s">
        <v>1195</v>
      </c>
      <c r="D620" s="50" t="s">
        <v>1196</v>
      </c>
      <c r="E620" s="51">
        <v>32207982</v>
      </c>
      <c r="F620" s="51">
        <v>32207982</v>
      </c>
      <c r="G620" s="51">
        <v>29069849</v>
      </c>
      <c r="H620" s="51">
        <v>29069849</v>
      </c>
      <c r="I620" s="51">
        <v>29069849</v>
      </c>
      <c r="J620" s="51">
        <v>24413629</v>
      </c>
      <c r="K620" s="51">
        <v>24413629</v>
      </c>
      <c r="L620" s="51">
        <v>24413629</v>
      </c>
      <c r="M620" s="51">
        <v>23532629</v>
      </c>
      <c r="N620" s="51">
        <v>23532629</v>
      </c>
      <c r="O620" s="51">
        <v>23532629</v>
      </c>
      <c r="P620" s="51">
        <v>26541272</v>
      </c>
      <c r="Q620" s="51">
        <v>26541272</v>
      </c>
      <c r="R620" s="51">
        <v>26541272</v>
      </c>
      <c r="S620" s="51">
        <v>26541272</v>
      </c>
      <c r="T620" s="51">
        <v>28053043</v>
      </c>
      <c r="U620" s="51">
        <v>28053043</v>
      </c>
      <c r="V620" s="51">
        <v>28053043</v>
      </c>
      <c r="W620" s="51">
        <v>31642242</v>
      </c>
      <c r="X620" s="51">
        <v>31642242</v>
      </c>
      <c r="Y620" s="51">
        <v>31642242</v>
      </c>
      <c r="Z620" s="51">
        <v>19495408</v>
      </c>
      <c r="AA620" s="51">
        <v>19495408</v>
      </c>
      <c r="AB620" s="51">
        <v>19495408</v>
      </c>
      <c r="AC620" s="51">
        <v>17106485</v>
      </c>
      <c r="AD620" s="51">
        <v>17106485</v>
      </c>
      <c r="AE620" s="51">
        <v>17106485</v>
      </c>
      <c r="AF620" s="51">
        <v>17106485</v>
      </c>
      <c r="AG620" s="51">
        <v>18090660.370000001</v>
      </c>
      <c r="AH620" s="51">
        <v>18090660.370000001</v>
      </c>
      <c r="AI620" s="51">
        <v>18090660.370000001</v>
      </c>
      <c r="AJ620" s="51">
        <v>18706496</v>
      </c>
      <c r="AK620" s="51">
        <v>18706496</v>
      </c>
      <c r="AL620" s="51">
        <v>18706496</v>
      </c>
      <c r="AM620" s="51">
        <v>19256259</v>
      </c>
      <c r="AN620" s="51">
        <v>19256259</v>
      </c>
      <c r="AO620" s="51">
        <v>19256259</v>
      </c>
      <c r="AP620" s="51">
        <v>9746110</v>
      </c>
      <c r="AQ620" s="51">
        <v>9746110</v>
      </c>
      <c r="AR620" s="51">
        <v>19200083</v>
      </c>
      <c r="AS620" s="51">
        <v>19200083</v>
      </c>
      <c r="AT620" s="51">
        <v>10214803</v>
      </c>
      <c r="AU620" s="51">
        <v>10214803</v>
      </c>
      <c r="AV620" s="51">
        <v>10214803</v>
      </c>
      <c r="AW620" s="51">
        <v>9662966</v>
      </c>
      <c r="AX620" s="51">
        <v>9662966</v>
      </c>
      <c r="AY620" s="51">
        <v>9662966</v>
      </c>
      <c r="AZ620" s="51">
        <v>10294534</v>
      </c>
      <c r="BA620" s="51">
        <v>10294534</v>
      </c>
      <c r="BB620" s="51">
        <v>10294534</v>
      </c>
      <c r="BC620" s="51">
        <v>9275763.4000000004</v>
      </c>
      <c r="BD620" s="51">
        <v>9275763.4000000004</v>
      </c>
      <c r="BE620" s="51">
        <v>9275764</v>
      </c>
      <c r="BF620" s="51">
        <v>9275764</v>
      </c>
      <c r="BG620" s="51">
        <v>8629664</v>
      </c>
      <c r="BH620" s="51">
        <v>8629664</v>
      </c>
      <c r="BI620" s="51">
        <v>8629664</v>
      </c>
      <c r="BJ620" s="51">
        <v>8598249</v>
      </c>
      <c r="BK620" s="51">
        <v>8598249</v>
      </c>
      <c r="BL620" s="51">
        <v>8598249</v>
      </c>
      <c r="BM620" s="51">
        <v>8742200</v>
      </c>
      <c r="BN620" s="51">
        <v>8742200</v>
      </c>
      <c r="BO620" s="51">
        <v>8742200</v>
      </c>
      <c r="BP620" s="51">
        <v>8758499</v>
      </c>
      <c r="BQ620" s="51">
        <v>8758499</v>
      </c>
      <c r="BR620" s="51">
        <v>8758499</v>
      </c>
      <c r="BS620" s="51">
        <v>8758499</v>
      </c>
      <c r="BT620" s="51">
        <v>9649712</v>
      </c>
      <c r="BU620" s="51">
        <v>9649712</v>
      </c>
      <c r="BV620" s="51">
        <v>9649712</v>
      </c>
      <c r="BW620" s="51">
        <v>10540925</v>
      </c>
      <c r="BX620" s="51">
        <v>10540925</v>
      </c>
      <c r="BY620" s="51">
        <v>10540925</v>
      </c>
      <c r="BZ620" s="51">
        <v>11432138</v>
      </c>
      <c r="CA620" s="51">
        <v>11432138</v>
      </c>
      <c r="CB620" s="51">
        <v>11432138</v>
      </c>
      <c r="CC620" s="51">
        <v>12323351</v>
      </c>
      <c r="CD620" s="51">
        <v>12323351</v>
      </c>
    </row>
    <row r="621" spans="1:82" hidden="1" x14ac:dyDescent="0.2">
      <c r="A621" s="50" t="s">
        <v>418</v>
      </c>
      <c r="B621" s="50" t="s">
        <v>1186</v>
      </c>
      <c r="C621" s="50" t="s">
        <v>1197</v>
      </c>
      <c r="D621" s="50" t="s">
        <v>1198</v>
      </c>
      <c r="E621" s="51">
        <v>368000</v>
      </c>
      <c r="F621" s="51">
        <v>341329</v>
      </c>
      <c r="G621" s="51">
        <v>385663</v>
      </c>
      <c r="H621" s="51">
        <v>349817</v>
      </c>
      <c r="I621" s="51">
        <v>335302</v>
      </c>
      <c r="J621" s="51">
        <v>330945</v>
      </c>
      <c r="K621" s="51">
        <v>281221</v>
      </c>
      <c r="L621" s="51">
        <v>268349</v>
      </c>
      <c r="M621" s="51">
        <v>258441</v>
      </c>
      <c r="N621" s="51">
        <v>254831</v>
      </c>
      <c r="O621" s="51">
        <v>255402</v>
      </c>
      <c r="P621" s="51">
        <v>226917</v>
      </c>
      <c r="Q621" s="51">
        <v>226917</v>
      </c>
      <c r="R621" s="51">
        <v>211000</v>
      </c>
      <c r="S621" s="51">
        <v>162270</v>
      </c>
      <c r="T621" s="51">
        <v>614667</v>
      </c>
      <c r="U621" s="51">
        <v>590441</v>
      </c>
      <c r="V621" s="51">
        <v>608232</v>
      </c>
      <c r="W621" s="51">
        <v>4431702.9800000004</v>
      </c>
      <c r="X621" s="51">
        <v>4457422.9800000004</v>
      </c>
      <c r="Y621" s="51">
        <v>4456533.9800000004</v>
      </c>
      <c r="Z621" s="51">
        <v>9584741.0600000005</v>
      </c>
      <c r="AA621" s="51">
        <v>3917854.0600000005</v>
      </c>
      <c r="AB621" s="51">
        <v>3897219.06</v>
      </c>
      <c r="AC621" s="51">
        <v>3987580.59</v>
      </c>
      <c r="AD621" s="51">
        <v>3987580.59</v>
      </c>
      <c r="AE621" s="51">
        <v>3919951.59</v>
      </c>
      <c r="AF621" s="51">
        <v>3916893.59</v>
      </c>
      <c r="AG621" s="51">
        <v>3945556.23</v>
      </c>
      <c r="AH621" s="51">
        <v>3938529.23</v>
      </c>
      <c r="AI621" s="51">
        <v>3928557.23</v>
      </c>
      <c r="AJ621" s="51">
        <v>3902328.26</v>
      </c>
      <c r="AK621" s="51">
        <v>3903816.26</v>
      </c>
      <c r="AL621" s="51">
        <v>3889514.26</v>
      </c>
      <c r="AM621" s="51">
        <v>2813493.4499999997</v>
      </c>
      <c r="AN621" s="51">
        <v>2813863.45</v>
      </c>
      <c r="AO621" s="51">
        <v>2921673.45</v>
      </c>
      <c r="AP621" s="51">
        <v>3119427.41</v>
      </c>
      <c r="AQ621" s="51">
        <v>3119427.41</v>
      </c>
      <c r="AR621" s="51">
        <v>3132459.41</v>
      </c>
      <c r="AS621" s="51">
        <v>3130880.41</v>
      </c>
      <c r="AT621" s="51">
        <v>3193623.27</v>
      </c>
      <c r="AU621" s="51">
        <v>3190684.27</v>
      </c>
      <c r="AV621" s="51">
        <v>3193880.27</v>
      </c>
      <c r="AW621" s="51">
        <v>3185016.9</v>
      </c>
      <c r="AX621" s="51">
        <v>3178244.9</v>
      </c>
      <c r="AY621" s="51">
        <v>3193223.9</v>
      </c>
      <c r="AZ621" s="51">
        <v>4006241.95</v>
      </c>
      <c r="BA621" s="51">
        <v>3479111.95</v>
      </c>
      <c r="BB621" s="51">
        <v>3972515.95</v>
      </c>
      <c r="BC621" s="51">
        <v>3446255.49</v>
      </c>
      <c r="BD621" s="51">
        <v>3446255.49</v>
      </c>
      <c r="BE621" s="51">
        <v>0</v>
      </c>
      <c r="BF621" s="51">
        <v>0</v>
      </c>
      <c r="BG621" s="51">
        <v>0</v>
      </c>
      <c r="BH621" s="51">
        <v>0</v>
      </c>
      <c r="BI621" s="51">
        <v>0</v>
      </c>
      <c r="BJ621" s="51">
        <v>0</v>
      </c>
      <c r="BK621" s="51">
        <v>0</v>
      </c>
      <c r="BL621" s="51">
        <v>0</v>
      </c>
      <c r="BM621" s="51">
        <v>0</v>
      </c>
      <c r="BN621" s="51">
        <v>0</v>
      </c>
      <c r="BO621" s="51">
        <v>0</v>
      </c>
      <c r="BP621" s="51">
        <v>0</v>
      </c>
      <c r="BQ621" s="51">
        <v>0</v>
      </c>
      <c r="BR621" s="51">
        <v>0</v>
      </c>
      <c r="BS621" s="51">
        <v>0</v>
      </c>
      <c r="BT621" s="51">
        <v>0</v>
      </c>
      <c r="BU621" s="51">
        <v>0</v>
      </c>
      <c r="BV621" s="51">
        <v>0</v>
      </c>
      <c r="BW621" s="51">
        <v>0</v>
      </c>
      <c r="BX621" s="51">
        <v>0</v>
      </c>
      <c r="BY621" s="51">
        <v>0</v>
      </c>
      <c r="BZ621" s="51">
        <v>0</v>
      </c>
      <c r="CA621" s="51">
        <v>0</v>
      </c>
      <c r="CB621" s="51">
        <v>0</v>
      </c>
      <c r="CC621" s="51">
        <v>0</v>
      </c>
      <c r="CD621" s="51">
        <v>0</v>
      </c>
    </row>
    <row r="622" spans="1:82" hidden="1" x14ac:dyDescent="0.2">
      <c r="A622" s="50" t="s">
        <v>418</v>
      </c>
      <c r="B622" s="50" t="s">
        <v>1186</v>
      </c>
      <c r="C622" s="50" t="s">
        <v>1199</v>
      </c>
      <c r="D622" s="50" t="s">
        <v>1200</v>
      </c>
      <c r="E622" s="51">
        <v>-7521434.9000000004</v>
      </c>
      <c r="F622" s="51">
        <v>-7500888.6600000001</v>
      </c>
      <c r="G622" s="51">
        <v>-7480342.4199999999</v>
      </c>
      <c r="H622" s="51">
        <v>-7459796.1799999997</v>
      </c>
      <c r="I622" s="51">
        <v>-7439249.9400000004</v>
      </c>
      <c r="J622" s="51">
        <v>-7418703.7000000002</v>
      </c>
      <c r="K622" s="51">
        <v>-7398157.46</v>
      </c>
      <c r="L622" s="51">
        <v>-7377611.2199999997</v>
      </c>
      <c r="M622" s="51">
        <v>-7357064.9800000004</v>
      </c>
      <c r="N622" s="51">
        <v>-7336518.7400000002</v>
      </c>
      <c r="O622" s="51">
        <v>-7315972.5</v>
      </c>
      <c r="P622" s="51">
        <v>-7295426.2599999998</v>
      </c>
      <c r="Q622" s="51">
        <v>-7295426.2599999998</v>
      </c>
      <c r="R622" s="51">
        <v>-7274880.0199999996</v>
      </c>
      <c r="S622" s="51">
        <v>-7254333.7799999993</v>
      </c>
      <c r="T622" s="51">
        <v>-7233787.54</v>
      </c>
      <c r="U622" s="51">
        <v>-7213241.2999999998</v>
      </c>
      <c r="V622" s="51">
        <v>-7192695.0599999996</v>
      </c>
      <c r="W622" s="51">
        <v>-7172148.8199999994</v>
      </c>
      <c r="X622" s="51">
        <v>-7151602.5800000001</v>
      </c>
      <c r="Y622" s="51">
        <v>-7131056.3399999999</v>
      </c>
      <c r="Z622" s="51">
        <v>-7110510.0999999996</v>
      </c>
      <c r="AA622" s="51">
        <v>-7089963.8599999994</v>
      </c>
      <c r="AB622" s="51">
        <v>-7069417.6200000001</v>
      </c>
      <c r="AC622" s="51">
        <v>-7048871.3799999999</v>
      </c>
      <c r="AD622" s="51">
        <v>-7048871.3799999999</v>
      </c>
      <c r="AE622" s="51">
        <v>-7028325.1399999997</v>
      </c>
      <c r="AF622" s="51">
        <v>-7007778.8999999994</v>
      </c>
      <c r="AG622" s="51">
        <v>-6987232.6600000001</v>
      </c>
      <c r="AH622" s="51">
        <v>-6966686.4199999999</v>
      </c>
      <c r="AI622" s="51">
        <v>-6946140.1799999997</v>
      </c>
      <c r="AJ622" s="51">
        <v>-6925593.9399999902</v>
      </c>
      <c r="AK622" s="51">
        <v>-6905047.7000000002</v>
      </c>
      <c r="AL622" s="51">
        <v>-6884501.46</v>
      </c>
      <c r="AM622" s="51">
        <v>-6863955.2199999997</v>
      </c>
      <c r="AN622" s="51">
        <v>-6843408.9799999995</v>
      </c>
      <c r="AO622" s="51">
        <v>-6822862.7400000002</v>
      </c>
      <c r="AP622" s="51">
        <v>-6802316.5</v>
      </c>
      <c r="AQ622" s="51">
        <v>-6802316.5</v>
      </c>
      <c r="AR622" s="51">
        <v>-6781770.2599999998</v>
      </c>
      <c r="AS622" s="51">
        <v>-6761224.0199999996</v>
      </c>
      <c r="AT622" s="51">
        <v>-6740677.7799999993</v>
      </c>
      <c r="AU622" s="51">
        <v>-6720131.54</v>
      </c>
      <c r="AV622" s="51">
        <v>-6699585.2999999998</v>
      </c>
      <c r="AW622" s="51">
        <v>-6679039.0599999996</v>
      </c>
      <c r="AX622" s="51">
        <v>-6658492.8199999994</v>
      </c>
      <c r="AY622" s="51">
        <v>-6637946.5800000001</v>
      </c>
      <c r="AZ622" s="51">
        <v>-6617400.3399999999</v>
      </c>
      <c r="BA622" s="51">
        <v>-6596854.0999999996</v>
      </c>
      <c r="BB622" s="51">
        <v>-6576307.8599999994</v>
      </c>
      <c r="BC622" s="51">
        <v>-6555761.6200000001</v>
      </c>
      <c r="BD622" s="51">
        <v>-6555761.6200000001</v>
      </c>
      <c r="BE622" s="51">
        <v>-6535215.3799999999</v>
      </c>
      <c r="BF622" s="51">
        <v>-6514669.1399999997</v>
      </c>
      <c r="BG622" s="51">
        <v>-6494122.8999999994</v>
      </c>
      <c r="BH622" s="51">
        <v>-6473576.6600000001</v>
      </c>
      <c r="BI622" s="51">
        <v>-6453030.4199999999</v>
      </c>
      <c r="BJ622" s="51">
        <v>-6432484.1799999997</v>
      </c>
      <c r="BK622" s="51">
        <v>-6411937.9399999995</v>
      </c>
      <c r="BL622" s="51">
        <v>-6391391.7000000002</v>
      </c>
      <c r="BM622" s="51">
        <v>-6370845.46</v>
      </c>
      <c r="BN622" s="51">
        <v>-6350299.2199999997</v>
      </c>
      <c r="BO622" s="51">
        <v>-6329752.9799999995</v>
      </c>
      <c r="BP622" s="51">
        <v>-6309206.7400000002</v>
      </c>
      <c r="BQ622" s="51">
        <v>-6309206.7400000002</v>
      </c>
      <c r="BR622" s="51">
        <v>-6288660.5</v>
      </c>
      <c r="BS622" s="51">
        <v>-6268114.2599999998</v>
      </c>
      <c r="BT622" s="51">
        <v>-6247568.0199999996</v>
      </c>
      <c r="BU622" s="51">
        <v>-6227021.7800000003</v>
      </c>
      <c r="BV622" s="51">
        <v>-6206475.54</v>
      </c>
      <c r="BW622" s="51">
        <v>-6185929.2999999998</v>
      </c>
      <c r="BX622" s="51">
        <v>-6165383.0599999996</v>
      </c>
      <c r="BY622" s="51">
        <v>-6144836.8200000003</v>
      </c>
      <c r="BZ622" s="51">
        <v>-6124290.5800000001</v>
      </c>
      <c r="CA622" s="51">
        <v>-6103744.3399999999</v>
      </c>
      <c r="CB622" s="51">
        <v>-6083198.0999999996</v>
      </c>
      <c r="CC622" s="51">
        <v>-6062651.8600000003</v>
      </c>
      <c r="CD622" s="51">
        <v>-6062651.8600000003</v>
      </c>
    </row>
    <row r="623" spans="1:82" hidden="1" x14ac:dyDescent="0.2">
      <c r="A623" s="50" t="s">
        <v>418</v>
      </c>
      <c r="B623" s="50" t="s">
        <v>1186</v>
      </c>
      <c r="C623" s="50" t="s">
        <v>1201</v>
      </c>
      <c r="D623" s="50" t="s">
        <v>1202</v>
      </c>
      <c r="E623" s="51">
        <v>-248721356.40000001</v>
      </c>
      <c r="F623" s="51">
        <v>-253051974.30000001</v>
      </c>
      <c r="G623" s="51">
        <v>-257402023.30000001</v>
      </c>
      <c r="H623" s="51">
        <v>-261696268.09999999</v>
      </c>
      <c r="I623" s="51">
        <v>-266050998.5</v>
      </c>
      <c r="J623" s="51">
        <v>-270436969</v>
      </c>
      <c r="K623" s="51">
        <v>-274731770.10000002</v>
      </c>
      <c r="L623" s="51">
        <v>-279102762.10000002</v>
      </c>
      <c r="M623" s="51">
        <v>-283469969</v>
      </c>
      <c r="N623" s="51">
        <v>-287836450.92000002</v>
      </c>
      <c r="O623" s="51">
        <v>-292162467.38</v>
      </c>
      <c r="P623" s="51">
        <v>-414548147.67999995</v>
      </c>
      <c r="Q623" s="51">
        <v>-414548147.67999995</v>
      </c>
      <c r="R623" s="51">
        <v>-422661296.20000005</v>
      </c>
      <c r="S623" s="51">
        <v>-431253846.81</v>
      </c>
      <c r="T623" s="51">
        <v>-439404555.02999997</v>
      </c>
      <c r="U623" s="51">
        <v>-418630814.91999996</v>
      </c>
      <c r="V623" s="51">
        <v>-455191800.62</v>
      </c>
      <c r="W623" s="51">
        <v>-494444090.30999994</v>
      </c>
      <c r="X623" s="51">
        <v>-503152794.25</v>
      </c>
      <c r="Y623" s="51">
        <v>-511885664.5999999</v>
      </c>
      <c r="Z623" s="51">
        <v>-519854549.64000005</v>
      </c>
      <c r="AA623" s="51">
        <v>-527296271.79000002</v>
      </c>
      <c r="AB623" s="51">
        <v>-535433101.12999994</v>
      </c>
      <c r="AC623" s="51">
        <v>-543934804.94000006</v>
      </c>
      <c r="AD623" s="51">
        <v>-543934804.94000006</v>
      </c>
      <c r="AE623" s="51">
        <v>-551562653.55999994</v>
      </c>
      <c r="AF623" s="51">
        <v>-559837910.08000004</v>
      </c>
      <c r="AG623" s="51">
        <v>-568980200.67999899</v>
      </c>
      <c r="AH623" s="51">
        <v>-576893815.92999995</v>
      </c>
      <c r="AI623" s="51">
        <v>-585577029.86000001</v>
      </c>
      <c r="AJ623" s="51">
        <v>-597365106.82999992</v>
      </c>
      <c r="AK623" s="51">
        <v>-604699921.45000005</v>
      </c>
      <c r="AL623" s="51">
        <v>-614289112.15999901</v>
      </c>
      <c r="AM623" s="51">
        <v>-623215081.69000006</v>
      </c>
      <c r="AN623" s="51">
        <v>-32071784.440000027</v>
      </c>
      <c r="AO623" s="51">
        <v>-39364820.020000011</v>
      </c>
      <c r="AP623" s="51">
        <v>-45620884.110000014</v>
      </c>
      <c r="AQ623" s="51">
        <v>-45620884.110000014</v>
      </c>
      <c r="AR623" s="51">
        <v>-47865097.980000019</v>
      </c>
      <c r="AS623" s="51">
        <v>-53844215.900000036</v>
      </c>
      <c r="AT623" s="51">
        <v>-60855248.789999992</v>
      </c>
      <c r="AU623" s="51">
        <v>-67598965.810000002</v>
      </c>
      <c r="AV623" s="51">
        <v>-73978792.700000018</v>
      </c>
      <c r="AW623" s="51">
        <v>-81036888.229999989</v>
      </c>
      <c r="AX623" s="51">
        <v>-88226243.5</v>
      </c>
      <c r="AY623" s="51">
        <v>-95353778.310000002</v>
      </c>
      <c r="AZ623" s="51">
        <v>-102465939.81</v>
      </c>
      <c r="BA623" s="51">
        <v>-109659783.45999998</v>
      </c>
      <c r="BB623" s="51">
        <v>-116878797.45000002</v>
      </c>
      <c r="BC623" s="51">
        <v>486750282.62999994</v>
      </c>
      <c r="BD623" s="51">
        <v>486750282.62999994</v>
      </c>
      <c r="BE623" s="51">
        <v>480613158.0540098</v>
      </c>
      <c r="BF623" s="51">
        <v>474787372.02016205</v>
      </c>
      <c r="BG623" s="51">
        <v>469193506.2599048</v>
      </c>
      <c r="BH623" s="51">
        <v>463320992.99781513</v>
      </c>
      <c r="BI623" s="51">
        <v>457428763.41225088</v>
      </c>
      <c r="BJ623" s="51">
        <v>451590154.75674337</v>
      </c>
      <c r="BK623" s="51">
        <v>445597631.90035582</v>
      </c>
      <c r="BL623" s="51">
        <v>439632827.51493853</v>
      </c>
      <c r="BM623" s="51">
        <v>433713628.74241906</v>
      </c>
      <c r="BN623" s="51">
        <v>427709272.46669883</v>
      </c>
      <c r="BO623" s="51">
        <v>421583732.35004139</v>
      </c>
      <c r="BP623" s="51">
        <v>415615732.29823124</v>
      </c>
      <c r="BQ623" s="51">
        <v>415615732.29823124</v>
      </c>
      <c r="BR623" s="51">
        <v>410057864.62357771</v>
      </c>
      <c r="BS623" s="51">
        <v>404497583.59924901</v>
      </c>
      <c r="BT623" s="51">
        <v>398933532.26162559</v>
      </c>
      <c r="BU623" s="51">
        <v>393383322.16392696</v>
      </c>
      <c r="BV623" s="51">
        <v>387798566.72913593</v>
      </c>
      <c r="BW623" s="51">
        <v>382834740.28798938</v>
      </c>
      <c r="BX623" s="51">
        <v>377235831.15134627</v>
      </c>
      <c r="BY623" s="51">
        <v>371629119.86909753</v>
      </c>
      <c r="BZ623" s="51">
        <v>366111091.46013927</v>
      </c>
      <c r="CA623" s="51">
        <v>360491334.305094</v>
      </c>
      <c r="CB623" s="51">
        <v>354867477.25275487</v>
      </c>
      <c r="CC623" s="51">
        <v>349234130.52221566</v>
      </c>
      <c r="CD623" s="51">
        <v>349234130.52221566</v>
      </c>
    </row>
    <row r="624" spans="1:82" hidden="1" x14ac:dyDescent="0.2">
      <c r="A624" s="50" t="s">
        <v>418</v>
      </c>
      <c r="B624" s="50" t="s">
        <v>1186</v>
      </c>
      <c r="C624" s="50" t="s">
        <v>1203</v>
      </c>
      <c r="D624" s="50" t="s">
        <v>1204</v>
      </c>
      <c r="E624" s="51">
        <v>-2253567.14</v>
      </c>
      <c r="F624" s="51">
        <v>-2286310.8199999998</v>
      </c>
      <c r="G624" s="51">
        <v>-2319054.5</v>
      </c>
      <c r="H624" s="51">
        <v>-2317069.69</v>
      </c>
      <c r="I624" s="51">
        <v>-2348034.17</v>
      </c>
      <c r="J624" s="51">
        <v>-2379084.7400000002</v>
      </c>
      <c r="K624" s="51">
        <v>-2402931.7000000002</v>
      </c>
      <c r="L624" s="51">
        <v>-2432956.5499999998</v>
      </c>
      <c r="M624" s="51">
        <v>-2436025.98</v>
      </c>
      <c r="N624" s="51">
        <v>-2470584.7200000002</v>
      </c>
      <c r="O624" s="51">
        <v>-2495835.1700000004</v>
      </c>
      <c r="P624" s="51">
        <v>-5147081.5</v>
      </c>
      <c r="Q624" s="51">
        <v>-5147081.5</v>
      </c>
      <c r="R624" s="51">
        <v>-7917246.6799999997</v>
      </c>
      <c r="S624" s="51">
        <v>-5992807.1799999997</v>
      </c>
      <c r="T624" s="51">
        <v>-6007165.1900000004</v>
      </c>
      <c r="U624" s="51">
        <v>-32239162.339999899</v>
      </c>
      <c r="V624" s="51">
        <v>-3418564.48</v>
      </c>
      <c r="W624" s="51">
        <v>-3415123.0700000003</v>
      </c>
      <c r="X624" s="51">
        <v>-3452348.1500000004</v>
      </c>
      <c r="Y624" s="51">
        <v>-3502547.44</v>
      </c>
      <c r="Z624" s="51">
        <v>-3554302.87</v>
      </c>
      <c r="AA624" s="51">
        <v>-3620136.04</v>
      </c>
      <c r="AB624" s="51">
        <v>-3417460.6100000003</v>
      </c>
      <c r="AC624" s="51">
        <v>-3017831.52</v>
      </c>
      <c r="AD624" s="51">
        <v>-3017831.52</v>
      </c>
      <c r="AE624" s="51">
        <v>-3027147.76</v>
      </c>
      <c r="AF624" s="51">
        <v>-3073717.9099999997</v>
      </c>
      <c r="AG624" s="51">
        <v>-3121804.76</v>
      </c>
      <c r="AH624" s="51">
        <v>-3137166.15</v>
      </c>
      <c r="AI624" s="51">
        <v>-3180439.27</v>
      </c>
      <c r="AJ624" s="51">
        <v>-3222794.69</v>
      </c>
      <c r="AK624" s="51">
        <v>-3244176.9499999997</v>
      </c>
      <c r="AL624" s="51">
        <v>-3269573.69</v>
      </c>
      <c r="AM624" s="51">
        <v>-3304027.3200000003</v>
      </c>
      <c r="AN624" s="51">
        <v>-3348725.3200000003</v>
      </c>
      <c r="AO624" s="51">
        <v>-3404670.34</v>
      </c>
      <c r="AP624" s="51">
        <v>-3395384.3699999996</v>
      </c>
      <c r="AQ624" s="51">
        <v>-3395384.3699999996</v>
      </c>
      <c r="AR624" s="51">
        <v>-3349721.15</v>
      </c>
      <c r="AS624" s="51">
        <v>-3402420.8200000003</v>
      </c>
      <c r="AT624" s="51">
        <v>-3464864.1400000006</v>
      </c>
      <c r="AU624" s="51">
        <v>-3521273.1500000004</v>
      </c>
      <c r="AV624" s="51">
        <v>-3577122.5600000005</v>
      </c>
      <c r="AW624" s="51">
        <v>-3633010.1499999994</v>
      </c>
      <c r="AX624" s="51">
        <v>-3677279.52</v>
      </c>
      <c r="AY624" s="51">
        <v>-3723309.4200000004</v>
      </c>
      <c r="AZ624" s="51">
        <v>-3769339.32</v>
      </c>
      <c r="BA624" s="51">
        <v>-3813323.17</v>
      </c>
      <c r="BB624" s="51">
        <v>-3859297.0200000005</v>
      </c>
      <c r="BC624" s="51">
        <v>-3900337.97</v>
      </c>
      <c r="BD624" s="51">
        <v>-3900337.97</v>
      </c>
      <c r="BE624" s="51">
        <v>-3946946.4220645288</v>
      </c>
      <c r="BF624" s="51">
        <v>-3872211.4448030302</v>
      </c>
      <c r="BG624" s="51">
        <v>-3911171.0952808131</v>
      </c>
      <c r="BH624" s="51">
        <v>-3611821.3928465475</v>
      </c>
      <c r="BI624" s="51">
        <v>-3643477.0145053826</v>
      </c>
      <c r="BJ624" s="51">
        <v>-3651063.2860338255</v>
      </c>
      <c r="BK624" s="51">
        <v>-3684574.1119716498</v>
      </c>
      <c r="BL624" s="51">
        <v>-3717935.4831490885</v>
      </c>
      <c r="BM624" s="51">
        <v>-3746390.1395667205</v>
      </c>
      <c r="BN624" s="51">
        <v>-3757449.2769414489</v>
      </c>
      <c r="BO624" s="51">
        <v>-3785776.8619994186</v>
      </c>
      <c r="BP624" s="51">
        <v>-3754494.5159932319</v>
      </c>
      <c r="BQ624" s="51">
        <v>-3754494.5159932319</v>
      </c>
      <c r="BR624" s="51">
        <v>-3776082.9196231118</v>
      </c>
      <c r="BS624" s="51">
        <v>-3813355.3168247766</v>
      </c>
      <c r="BT624" s="51">
        <v>-3754882.5511216875</v>
      </c>
      <c r="BU624" s="51">
        <v>-3791238.2031150586</v>
      </c>
      <c r="BV624" s="51">
        <v>-3828108.2747513489</v>
      </c>
      <c r="BW624" s="51">
        <v>-3864978.3463876424</v>
      </c>
      <c r="BX624" s="51">
        <v>-3882762.8009426906</v>
      </c>
      <c r="BY624" s="51">
        <v>-3906212.2568858452</v>
      </c>
      <c r="BZ624" s="51">
        <v>-3942699.2838194133</v>
      </c>
      <c r="CA624" s="51">
        <v>-3972941.640039437</v>
      </c>
      <c r="CB624" s="51">
        <v>-3997373.4099520943</v>
      </c>
      <c r="CC624" s="51">
        <v>-4026406.1221884517</v>
      </c>
      <c r="CD624" s="51">
        <v>-4026406.1221884517</v>
      </c>
    </row>
    <row r="625" spans="1:82" hidden="1" x14ac:dyDescent="0.2">
      <c r="A625" s="50" t="s">
        <v>418</v>
      </c>
      <c r="B625" s="50" t="s">
        <v>1186</v>
      </c>
      <c r="C625" s="50" t="s">
        <v>1205</v>
      </c>
      <c r="D625" s="50" t="s">
        <v>1206</v>
      </c>
      <c r="E625" s="51">
        <v>-6194771.1799999997</v>
      </c>
      <c r="F625" s="51">
        <v>-6136876.1200000001</v>
      </c>
      <c r="G625" s="51">
        <v>-49704839.240000002</v>
      </c>
      <c r="H625" s="51">
        <v>-49646944.18</v>
      </c>
      <c r="I625" s="51">
        <v>-49589049.119999997</v>
      </c>
      <c r="J625" s="51">
        <v>-49531154.060000002</v>
      </c>
      <c r="K625" s="51">
        <v>-49473259</v>
      </c>
      <c r="L625" s="51">
        <v>-49415363.939999998</v>
      </c>
      <c r="M625" s="51">
        <v>-49357468.880000003</v>
      </c>
      <c r="N625" s="51">
        <v>-49299573.82</v>
      </c>
      <c r="O625" s="51">
        <v>-49241678.759999998</v>
      </c>
      <c r="P625" s="51">
        <v>-183554844.53999999</v>
      </c>
      <c r="Q625" s="51">
        <v>-183554844.53999999</v>
      </c>
      <c r="R625" s="51">
        <v>-183496949.47999999</v>
      </c>
      <c r="S625" s="51">
        <v>-183439054.41999999</v>
      </c>
      <c r="T625" s="51">
        <v>-183381159.35999998</v>
      </c>
      <c r="U625" s="51">
        <v>-183323264.30000001</v>
      </c>
      <c r="V625" s="51">
        <v>-183265369.24000001</v>
      </c>
      <c r="W625" s="51">
        <v>-183207474.18000001</v>
      </c>
      <c r="X625" s="51">
        <v>-183149579.12</v>
      </c>
      <c r="Y625" s="51">
        <v>-183091684.06</v>
      </c>
      <c r="Z625" s="51">
        <v>-183033789</v>
      </c>
      <c r="AA625" s="51">
        <v>-182975893.94</v>
      </c>
      <c r="AB625" s="51">
        <v>-182917998.88</v>
      </c>
      <c r="AC625" s="51">
        <v>-182860103.81999999</v>
      </c>
      <c r="AD625" s="51">
        <v>-182860103.81999999</v>
      </c>
      <c r="AE625" s="51">
        <v>-182802208.75999999</v>
      </c>
      <c r="AF625" s="51">
        <v>-182744313.69999999</v>
      </c>
      <c r="AG625" s="51">
        <v>-182686418.63999999</v>
      </c>
      <c r="AH625" s="51">
        <v>-182628523.579999</v>
      </c>
      <c r="AI625" s="51">
        <v>-182570628.52000001</v>
      </c>
      <c r="AJ625" s="51">
        <v>-182512733.46000001</v>
      </c>
      <c r="AK625" s="51">
        <v>-182454838.40000001</v>
      </c>
      <c r="AL625" s="51">
        <v>-182396943.34</v>
      </c>
      <c r="AM625" s="51">
        <v>-182339048.28</v>
      </c>
      <c r="AN625" s="51">
        <v>-182716032.40000001</v>
      </c>
      <c r="AO625" s="51">
        <v>-182658137.34</v>
      </c>
      <c r="AP625" s="51">
        <v>-577147674.55999994</v>
      </c>
      <c r="AQ625" s="51">
        <v>-577147674.55999994</v>
      </c>
      <c r="AR625" s="51">
        <v>-577089779.5</v>
      </c>
      <c r="AS625" s="51">
        <v>-577031884.43999994</v>
      </c>
      <c r="AT625" s="51">
        <v>-576973989.38</v>
      </c>
      <c r="AU625" s="51">
        <v>-576916094.31999993</v>
      </c>
      <c r="AV625" s="51">
        <v>-576858199.25999999</v>
      </c>
      <c r="AW625" s="51">
        <v>-576800304.19999993</v>
      </c>
      <c r="AX625" s="51">
        <v>-576742409.13999999</v>
      </c>
      <c r="AY625" s="51">
        <v>-576684514.07999992</v>
      </c>
      <c r="AZ625" s="51">
        <v>-576626619.01999998</v>
      </c>
      <c r="BA625" s="51">
        <v>-576568723.96000004</v>
      </c>
      <c r="BB625" s="51">
        <v>-576510828.89999998</v>
      </c>
      <c r="BC625" s="51">
        <v>-1036889357.0799999</v>
      </c>
      <c r="BD625" s="51">
        <v>-1036889357.0799999</v>
      </c>
      <c r="BE625" s="51">
        <v>-1036889357.0799999</v>
      </c>
      <c r="BF625" s="51">
        <v>-1036889357.0799999</v>
      </c>
      <c r="BG625" s="51">
        <v>-1036889357.0799999</v>
      </c>
      <c r="BH625" s="51">
        <v>-1036889357.0799999</v>
      </c>
      <c r="BI625" s="51">
        <v>-1036889357.0799999</v>
      </c>
      <c r="BJ625" s="51">
        <v>-1036889357.0799999</v>
      </c>
      <c r="BK625" s="51">
        <v>-1036889357.0799999</v>
      </c>
      <c r="BL625" s="51">
        <v>-1036889357.0799999</v>
      </c>
      <c r="BM625" s="51">
        <v>-1036889357.0799999</v>
      </c>
      <c r="BN625" s="51">
        <v>-1036889357.0799999</v>
      </c>
      <c r="BO625" s="51">
        <v>-1036889357.0799999</v>
      </c>
      <c r="BP625" s="51">
        <v>-1036889357.0799999</v>
      </c>
      <c r="BQ625" s="51">
        <v>-1036889357.0799999</v>
      </c>
      <c r="BR625" s="51">
        <v>-1036889357.0799999</v>
      </c>
      <c r="BS625" s="51">
        <v>-1036889357.0799999</v>
      </c>
      <c r="BT625" s="51">
        <v>-1036889357.0799999</v>
      </c>
      <c r="BU625" s="51">
        <v>-1036889357.0799999</v>
      </c>
      <c r="BV625" s="51">
        <v>-1036889357.0799999</v>
      </c>
      <c r="BW625" s="51">
        <v>-1036889357.0799999</v>
      </c>
      <c r="BX625" s="51">
        <v>-1036889357.0799999</v>
      </c>
      <c r="BY625" s="51">
        <v>-1036889357.0799999</v>
      </c>
      <c r="BZ625" s="51">
        <v>-1036889357.0799999</v>
      </c>
      <c r="CA625" s="51">
        <v>-1036889357.0799999</v>
      </c>
      <c r="CB625" s="51">
        <v>-1036889357.0799999</v>
      </c>
      <c r="CC625" s="51">
        <v>-1036889357.0799999</v>
      </c>
      <c r="CD625" s="51">
        <v>-1036889357.0799999</v>
      </c>
    </row>
    <row r="626" spans="1:82" hidden="1" x14ac:dyDescent="0.2">
      <c r="A626" s="50" t="s">
        <v>418</v>
      </c>
      <c r="B626" s="50" t="s">
        <v>1186</v>
      </c>
      <c r="C626" s="50" t="s">
        <v>627</v>
      </c>
      <c r="D626" s="50" t="s">
        <v>1207</v>
      </c>
      <c r="E626" s="51">
        <v>0</v>
      </c>
      <c r="F626" s="51">
        <v>0</v>
      </c>
      <c r="G626" s="51">
        <v>0</v>
      </c>
      <c r="H626" s="51">
        <v>0</v>
      </c>
      <c r="I626" s="51">
        <v>0</v>
      </c>
      <c r="J626" s="51">
        <v>0</v>
      </c>
      <c r="K626" s="51">
        <v>0</v>
      </c>
      <c r="L626" s="51">
        <v>0</v>
      </c>
      <c r="M626" s="51">
        <v>0</v>
      </c>
      <c r="N626" s="51">
        <v>0</v>
      </c>
      <c r="O626" s="51">
        <v>0</v>
      </c>
      <c r="P626" s="51">
        <v>47590332</v>
      </c>
      <c r="Q626" s="51">
        <v>47590332</v>
      </c>
      <c r="R626" s="51">
        <v>47590332</v>
      </c>
      <c r="S626" s="51">
        <v>47590332</v>
      </c>
      <c r="T626" s="51">
        <v>46314919.729999997</v>
      </c>
      <c r="U626" s="51">
        <v>46314919.729999997</v>
      </c>
      <c r="V626" s="51">
        <v>46314919.729999997</v>
      </c>
      <c r="W626" s="51">
        <v>42347390.75</v>
      </c>
      <c r="X626" s="51">
        <v>42347390.75</v>
      </c>
      <c r="Y626" s="51">
        <v>42347390.75</v>
      </c>
      <c r="Z626" s="51">
        <v>54745883.670000002</v>
      </c>
      <c r="AA626" s="51">
        <v>42745883.670000002</v>
      </c>
      <c r="AB626" s="51">
        <v>42745883.670000002</v>
      </c>
      <c r="AC626" s="51">
        <v>44323869.25</v>
      </c>
      <c r="AD626" s="51">
        <v>44323869.25</v>
      </c>
      <c r="AE626" s="51">
        <v>44323869.25</v>
      </c>
      <c r="AF626" s="51">
        <v>44323869.25</v>
      </c>
      <c r="AG626" s="51">
        <v>44305192.609999999</v>
      </c>
      <c r="AH626" s="51">
        <v>44305192.609999999</v>
      </c>
      <c r="AI626" s="51">
        <v>44305192.609999999</v>
      </c>
      <c r="AJ626" s="51">
        <v>43594965.579999998</v>
      </c>
      <c r="AK626" s="51">
        <v>43594965.579999998</v>
      </c>
      <c r="AL626" s="51">
        <v>43594965.579999998</v>
      </c>
      <c r="AM626" s="51">
        <v>43127958.390000001</v>
      </c>
      <c r="AN626" s="51">
        <v>43127958.390000001</v>
      </c>
      <c r="AO626" s="51">
        <v>43127958.390000001</v>
      </c>
      <c r="AP626" s="51">
        <v>42104476.009999998</v>
      </c>
      <c r="AQ626" s="51">
        <v>42104476.009999998</v>
      </c>
      <c r="AR626" s="51">
        <v>42104476.009999998</v>
      </c>
      <c r="AS626" s="51">
        <v>42104476.009999998</v>
      </c>
      <c r="AT626" s="51">
        <v>41556482.149999999</v>
      </c>
      <c r="AU626" s="51">
        <v>41556482.149999999</v>
      </c>
      <c r="AV626" s="51">
        <v>41556482.149999999</v>
      </c>
      <c r="AW626" s="51">
        <v>41224781.100000001</v>
      </c>
      <c r="AX626" s="51">
        <v>41224781.100000001</v>
      </c>
      <c r="AY626" s="51">
        <v>41224781.100000001</v>
      </c>
      <c r="AZ626" s="51">
        <v>40054172.050000004</v>
      </c>
      <c r="BA626" s="51">
        <v>40054172.049999997</v>
      </c>
      <c r="BB626" s="51">
        <v>40054172.049999997</v>
      </c>
      <c r="BC626" s="51">
        <v>39082487.509999998</v>
      </c>
      <c r="BD626" s="51">
        <v>39082487.509999998</v>
      </c>
      <c r="BE626" s="51">
        <v>39082487.509999998</v>
      </c>
      <c r="BF626" s="51">
        <v>39082487.509999998</v>
      </c>
      <c r="BG626" s="51">
        <v>39082487.509999998</v>
      </c>
      <c r="BH626" s="51">
        <v>39082487.509999998</v>
      </c>
      <c r="BI626" s="51">
        <v>39082487.509999998</v>
      </c>
      <c r="BJ626" s="51">
        <v>39082487.509999998</v>
      </c>
      <c r="BK626" s="51">
        <v>39082487.509999998</v>
      </c>
      <c r="BL626" s="51">
        <v>39082487.509999998</v>
      </c>
      <c r="BM626" s="51">
        <v>39082487.509999998</v>
      </c>
      <c r="BN626" s="51">
        <v>39082487.509999998</v>
      </c>
      <c r="BO626" s="51">
        <v>39082487.509999998</v>
      </c>
      <c r="BP626" s="51">
        <v>39082487.509999998</v>
      </c>
      <c r="BQ626" s="51">
        <v>39082487.509999998</v>
      </c>
      <c r="BR626" s="51">
        <v>39082487.509999998</v>
      </c>
      <c r="BS626" s="51">
        <v>39082487.509999998</v>
      </c>
      <c r="BT626" s="51">
        <v>39082487.509999998</v>
      </c>
      <c r="BU626" s="51">
        <v>39082487.509999998</v>
      </c>
      <c r="BV626" s="51">
        <v>39082487.509999998</v>
      </c>
      <c r="BW626" s="51">
        <v>39082487.509999998</v>
      </c>
      <c r="BX626" s="51">
        <v>39082487.509999998</v>
      </c>
      <c r="BY626" s="51">
        <v>39082487.509999998</v>
      </c>
      <c r="BZ626" s="51">
        <v>39082487.509999998</v>
      </c>
      <c r="CA626" s="51">
        <v>39082487.509999998</v>
      </c>
      <c r="CB626" s="51">
        <v>39082487.509999998</v>
      </c>
      <c r="CC626" s="51">
        <v>39082487.509999998</v>
      </c>
      <c r="CD626" s="51">
        <v>39082487.509999998</v>
      </c>
    </row>
    <row r="627" spans="1:82" hidden="1" x14ac:dyDescent="0.2">
      <c r="A627" s="50" t="s">
        <v>418</v>
      </c>
      <c r="B627" s="50" t="s">
        <v>1186</v>
      </c>
      <c r="C627" s="50" t="s">
        <v>1208</v>
      </c>
      <c r="D627" s="50" t="s">
        <v>1209</v>
      </c>
      <c r="E627" s="51">
        <v>80214811</v>
      </c>
      <c r="F627" s="51">
        <v>80214811</v>
      </c>
      <c r="G627" s="51">
        <v>76534158</v>
      </c>
      <c r="H627" s="51">
        <v>76534158</v>
      </c>
      <c r="I627" s="51">
        <v>76534158</v>
      </c>
      <c r="J627" s="51">
        <v>76534158</v>
      </c>
      <c r="K627" s="51">
        <v>76534158</v>
      </c>
      <c r="L627" s="51">
        <v>76534158</v>
      </c>
      <c r="M627" s="51">
        <v>75135619</v>
      </c>
      <c r="N627" s="51">
        <v>75135619</v>
      </c>
      <c r="O627" s="51">
        <v>75135619</v>
      </c>
      <c r="P627" s="51">
        <v>68730234</v>
      </c>
      <c r="Q627" s="51">
        <v>68730234</v>
      </c>
      <c r="R627" s="51">
        <v>68730234</v>
      </c>
      <c r="S627" s="51">
        <v>68730234</v>
      </c>
      <c r="T627" s="51">
        <v>65102077</v>
      </c>
      <c r="U627" s="51">
        <v>65102077</v>
      </c>
      <c r="V627" s="51">
        <v>65102077</v>
      </c>
      <c r="W627" s="51">
        <v>58937977</v>
      </c>
      <c r="X627" s="51">
        <v>58937977</v>
      </c>
      <c r="Y627" s="51">
        <v>58937977</v>
      </c>
      <c r="Z627" s="51">
        <v>53701439</v>
      </c>
      <c r="AA627" s="51">
        <v>53701439</v>
      </c>
      <c r="AB627" s="51">
        <v>53701439</v>
      </c>
      <c r="AC627" s="51">
        <v>51855714</v>
      </c>
      <c r="AD627" s="51">
        <v>51855714</v>
      </c>
      <c r="AE627" s="51">
        <v>51855714</v>
      </c>
      <c r="AF627" s="51">
        <v>51855714</v>
      </c>
      <c r="AG627" s="51">
        <v>49488157.5</v>
      </c>
      <c r="AH627" s="51">
        <v>49488157.5</v>
      </c>
      <c r="AI627" s="51">
        <v>49488157.5</v>
      </c>
      <c r="AJ627" s="51">
        <v>47217392</v>
      </c>
      <c r="AK627" s="51">
        <v>47217392</v>
      </c>
      <c r="AL627" s="51">
        <v>47217392</v>
      </c>
      <c r="AM627" s="51">
        <v>45487693</v>
      </c>
      <c r="AN627" s="51">
        <v>45487693</v>
      </c>
      <c r="AO627" s="51">
        <v>45487693</v>
      </c>
      <c r="AP627" s="51">
        <v>43481417</v>
      </c>
      <c r="AQ627" s="51">
        <v>43481417</v>
      </c>
      <c r="AR627" s="51">
        <v>43481417</v>
      </c>
      <c r="AS627" s="51">
        <v>43481417</v>
      </c>
      <c r="AT627" s="51">
        <v>50840451</v>
      </c>
      <c r="AU627" s="51">
        <v>50840451</v>
      </c>
      <c r="AV627" s="51">
        <v>50840451</v>
      </c>
      <c r="AW627" s="51">
        <v>49804576</v>
      </c>
      <c r="AX627" s="51">
        <v>49804576</v>
      </c>
      <c r="AY627" s="51">
        <v>49804576</v>
      </c>
      <c r="AZ627" s="51">
        <v>47440092</v>
      </c>
      <c r="BA627" s="51">
        <v>47440092</v>
      </c>
      <c r="BB627" s="51">
        <v>47440092</v>
      </c>
      <c r="BC627" s="51">
        <v>48094999.490000002</v>
      </c>
      <c r="BD627" s="51">
        <v>48094999.490000002</v>
      </c>
      <c r="BE627" s="51">
        <v>48094999</v>
      </c>
      <c r="BF627" s="51">
        <v>48094999</v>
      </c>
      <c r="BG627" s="51">
        <v>45905374</v>
      </c>
      <c r="BH627" s="51">
        <v>45905374</v>
      </c>
      <c r="BI627" s="51">
        <v>45905374</v>
      </c>
      <c r="BJ627" s="51">
        <v>43715750</v>
      </c>
      <c r="BK627" s="51">
        <v>43715750</v>
      </c>
      <c r="BL627" s="51">
        <v>43715750</v>
      </c>
      <c r="BM627" s="51">
        <v>41526125</v>
      </c>
      <c r="BN627" s="51">
        <v>41526125</v>
      </c>
      <c r="BO627" s="51">
        <v>41526125</v>
      </c>
      <c r="BP627" s="51">
        <v>39336500</v>
      </c>
      <c r="BQ627" s="51">
        <v>39336500</v>
      </c>
      <c r="BR627" s="51">
        <v>39336500</v>
      </c>
      <c r="BS627" s="51">
        <v>39336500</v>
      </c>
      <c r="BT627" s="51">
        <v>36255663</v>
      </c>
      <c r="BU627" s="51">
        <v>36255663</v>
      </c>
      <c r="BV627" s="51">
        <v>36255663</v>
      </c>
      <c r="BW627" s="51">
        <v>33174825</v>
      </c>
      <c r="BX627" s="51">
        <v>33174825</v>
      </c>
      <c r="BY627" s="51">
        <v>33174825</v>
      </c>
      <c r="BZ627" s="51">
        <v>30093988</v>
      </c>
      <c r="CA627" s="51">
        <v>30093988</v>
      </c>
      <c r="CB627" s="51">
        <v>30093988</v>
      </c>
      <c r="CC627" s="51">
        <v>27013150</v>
      </c>
      <c r="CD627" s="51">
        <v>27013150</v>
      </c>
    </row>
    <row r="628" spans="1:82" hidden="1" x14ac:dyDescent="0.2">
      <c r="A628" s="50" t="s">
        <v>418</v>
      </c>
      <c r="B628" s="50" t="s">
        <v>1186</v>
      </c>
      <c r="C628" s="50" t="s">
        <v>1210</v>
      </c>
      <c r="D628" s="50" t="s">
        <v>1211</v>
      </c>
      <c r="E628" s="51">
        <v>211000</v>
      </c>
      <c r="F628" s="51">
        <v>193417</v>
      </c>
      <c r="G628" s="51">
        <v>175833</v>
      </c>
      <c r="H628" s="51">
        <v>158250</v>
      </c>
      <c r="I628" s="51">
        <v>140667</v>
      </c>
      <c r="J628" s="51">
        <v>123083</v>
      </c>
      <c r="K628" s="51">
        <v>105500</v>
      </c>
      <c r="L628" s="51">
        <v>87917</v>
      </c>
      <c r="M628" s="51">
        <v>70333</v>
      </c>
      <c r="N628" s="51">
        <v>52750</v>
      </c>
      <c r="O628" s="51">
        <v>35167</v>
      </c>
      <c r="P628" s="51">
        <v>17583</v>
      </c>
      <c r="Q628" s="51">
        <v>17583</v>
      </c>
      <c r="R628" s="51">
        <v>0</v>
      </c>
      <c r="S628" s="51">
        <v>0</v>
      </c>
      <c r="T628" s="51">
        <v>750333</v>
      </c>
      <c r="U628" s="51">
        <v>708000</v>
      </c>
      <c r="V628" s="51">
        <v>665667</v>
      </c>
      <c r="W628" s="51">
        <v>623333</v>
      </c>
      <c r="X628" s="51">
        <v>581000</v>
      </c>
      <c r="Y628" s="51">
        <v>538667</v>
      </c>
      <c r="Z628" s="51">
        <v>496333</v>
      </c>
      <c r="AA628" s="51">
        <v>454000</v>
      </c>
      <c r="AB628" s="51">
        <v>630167</v>
      </c>
      <c r="AC628" s="51">
        <v>583583</v>
      </c>
      <c r="AD628" s="51">
        <v>583583</v>
      </c>
      <c r="AE628" s="51">
        <v>537000</v>
      </c>
      <c r="AF628" s="51">
        <v>496417</v>
      </c>
      <c r="AG628" s="51">
        <v>455833</v>
      </c>
      <c r="AH628" s="51">
        <v>415250</v>
      </c>
      <c r="AI628" s="51">
        <v>374667</v>
      </c>
      <c r="AJ628" s="51">
        <v>374667</v>
      </c>
      <c r="AK628" s="51">
        <v>334083</v>
      </c>
      <c r="AL628" s="51">
        <v>667500</v>
      </c>
      <c r="AM628" s="51">
        <v>622917</v>
      </c>
      <c r="AN628" s="51">
        <v>578333</v>
      </c>
      <c r="AO628" s="51">
        <v>533750</v>
      </c>
      <c r="AP628" s="51">
        <v>489167</v>
      </c>
      <c r="AQ628" s="51">
        <v>489167</v>
      </c>
      <c r="AR628" s="51">
        <v>400000</v>
      </c>
      <c r="AS628" s="51">
        <v>366667</v>
      </c>
      <c r="AT628" s="51">
        <v>545000</v>
      </c>
      <c r="AU628" s="51">
        <v>510500</v>
      </c>
      <c r="AV628" s="51">
        <v>476000</v>
      </c>
      <c r="AW628" s="51">
        <v>447000</v>
      </c>
      <c r="AX628" s="51">
        <v>418000</v>
      </c>
      <c r="AY628" s="51">
        <v>373000</v>
      </c>
      <c r="AZ628" s="51">
        <v>330000</v>
      </c>
      <c r="BA628" s="51">
        <v>0</v>
      </c>
      <c r="BB628" s="51">
        <v>230853</v>
      </c>
      <c r="BC628" s="51">
        <v>352257</v>
      </c>
      <c r="BD628" s="51">
        <v>352257</v>
      </c>
      <c r="BE628" s="51">
        <v>0</v>
      </c>
      <c r="BF628" s="51">
        <v>0</v>
      </c>
      <c r="BG628" s="51">
        <v>0</v>
      </c>
      <c r="BH628" s="51">
        <v>0</v>
      </c>
      <c r="BI628" s="51">
        <v>0</v>
      </c>
      <c r="BJ628" s="51">
        <v>0</v>
      </c>
      <c r="BK628" s="51">
        <v>0</v>
      </c>
      <c r="BL628" s="51">
        <v>0</v>
      </c>
      <c r="BM628" s="51">
        <v>0</v>
      </c>
      <c r="BN628" s="51">
        <v>0</v>
      </c>
      <c r="BO628" s="51">
        <v>0</v>
      </c>
      <c r="BP628" s="51">
        <v>0</v>
      </c>
      <c r="BQ628" s="51">
        <v>0</v>
      </c>
      <c r="BR628" s="51">
        <v>0</v>
      </c>
      <c r="BS628" s="51">
        <v>0</v>
      </c>
      <c r="BT628" s="51">
        <v>0</v>
      </c>
      <c r="BU628" s="51">
        <v>0</v>
      </c>
      <c r="BV628" s="51">
        <v>0</v>
      </c>
      <c r="BW628" s="51">
        <v>0</v>
      </c>
      <c r="BX628" s="51">
        <v>0</v>
      </c>
      <c r="BY628" s="51">
        <v>0</v>
      </c>
      <c r="BZ628" s="51">
        <v>0</v>
      </c>
      <c r="CA628" s="51">
        <v>0</v>
      </c>
      <c r="CB628" s="51">
        <v>0</v>
      </c>
      <c r="CC628" s="51">
        <v>0</v>
      </c>
      <c r="CD628" s="51">
        <v>0</v>
      </c>
    </row>
    <row r="629" spans="1:82" hidden="1" x14ac:dyDescent="0.2">
      <c r="A629" s="50" t="s">
        <v>418</v>
      </c>
      <c r="B629" s="50" t="s">
        <v>1186</v>
      </c>
      <c r="C629" s="50" t="s">
        <v>1212</v>
      </c>
      <c r="D629" s="50" t="s">
        <v>1213</v>
      </c>
      <c r="E629" s="51">
        <v>0</v>
      </c>
      <c r="F629" s="51">
        <v>0</v>
      </c>
      <c r="G629" s="51">
        <v>0</v>
      </c>
      <c r="H629" s="51">
        <v>0</v>
      </c>
      <c r="I629" s="51">
        <v>0</v>
      </c>
      <c r="J629" s="51">
        <v>0</v>
      </c>
      <c r="K629" s="51">
        <v>0</v>
      </c>
      <c r="L629" s="51">
        <v>0</v>
      </c>
      <c r="M629" s="51">
        <v>0</v>
      </c>
      <c r="N629" s="51">
        <v>0</v>
      </c>
      <c r="O629" s="51">
        <v>0</v>
      </c>
      <c r="P629" s="51">
        <v>0</v>
      </c>
      <c r="Q629" s="51">
        <v>0</v>
      </c>
      <c r="R629" s="51">
        <v>0</v>
      </c>
      <c r="S629" s="51">
        <v>0</v>
      </c>
      <c r="T629" s="51">
        <v>0</v>
      </c>
      <c r="U629" s="51">
        <v>0</v>
      </c>
      <c r="V629" s="51">
        <v>0</v>
      </c>
      <c r="W629" s="51">
        <v>0</v>
      </c>
      <c r="X629" s="51">
        <v>0</v>
      </c>
      <c r="Y629" s="51">
        <v>0</v>
      </c>
      <c r="Z629" s="51">
        <v>1206826.72</v>
      </c>
      <c r="AA629" s="51">
        <v>1249939.46</v>
      </c>
      <c r="AB629" s="51">
        <v>1333887.58</v>
      </c>
      <c r="AC629" s="51">
        <v>1436149.1400000001</v>
      </c>
      <c r="AD629" s="51">
        <v>1436149.1400000001</v>
      </c>
      <c r="AE629" s="51">
        <v>1556094.0899999999</v>
      </c>
      <c r="AF629" s="51">
        <v>1608134.78</v>
      </c>
      <c r="AG629" s="51">
        <v>1645894.18</v>
      </c>
      <c r="AH629" s="51">
        <v>8878267.2100000009</v>
      </c>
      <c r="AI629" s="51">
        <v>9127522.4600000009</v>
      </c>
      <c r="AJ629" s="51">
        <v>3422180.84</v>
      </c>
      <c r="AK629" s="51">
        <v>3556056.1399999899</v>
      </c>
      <c r="AL629" s="51">
        <v>4861223.22</v>
      </c>
      <c r="AM629" s="51">
        <v>4683410.1099999994</v>
      </c>
      <c r="AN629" s="51">
        <v>5972537.2200000007</v>
      </c>
      <c r="AO629" s="51">
        <v>7222685.9699999997</v>
      </c>
      <c r="AP629" s="51">
        <v>8335179.9100000001</v>
      </c>
      <c r="AQ629" s="51">
        <v>8335179.9100000001</v>
      </c>
      <c r="AR629" s="51">
        <v>8509951.1999999993</v>
      </c>
      <c r="AS629" s="51">
        <v>9043481.5399999991</v>
      </c>
      <c r="AT629" s="51">
        <v>9136855.2699999996</v>
      </c>
      <c r="AU629" s="51">
        <v>9655617.1199999992</v>
      </c>
      <c r="AV629" s="51">
        <v>10293538.069999998</v>
      </c>
      <c r="AW629" s="51">
        <v>11166466.35</v>
      </c>
      <c r="AX629" s="51">
        <v>11481863</v>
      </c>
      <c r="AY629" s="51">
        <v>12108599.01</v>
      </c>
      <c r="AZ629" s="51">
        <v>13648938.800000001</v>
      </c>
      <c r="BA629" s="51">
        <v>14851973.450000001</v>
      </c>
      <c r="BB629" s="51">
        <v>16389399.51</v>
      </c>
      <c r="BC629" s="51">
        <v>17275977.52</v>
      </c>
      <c r="BD629" s="51">
        <v>17275977.52</v>
      </c>
      <c r="BE629" s="51">
        <v>18054758.098741669</v>
      </c>
      <c r="BF629" s="51">
        <v>18773340.209858339</v>
      </c>
      <c r="BG629" s="51">
        <v>20059571.402616668</v>
      </c>
      <c r="BH629" s="51">
        <v>22050705.400550004</v>
      </c>
      <c r="BI629" s="51">
        <v>24294944.760400001</v>
      </c>
      <c r="BJ629" s="51">
        <v>26049031.288658332</v>
      </c>
      <c r="BK629" s="51">
        <v>27635967.926408336</v>
      </c>
      <c r="BL629" s="51">
        <v>28977467.359949999</v>
      </c>
      <c r="BM629" s="51">
        <v>30842879.725641668</v>
      </c>
      <c r="BN629" s="51">
        <v>33764787.007116668</v>
      </c>
      <c r="BO629" s="51">
        <v>35324400.751358338</v>
      </c>
      <c r="BP629" s="51">
        <v>36199197.772725008</v>
      </c>
      <c r="BQ629" s="51">
        <v>36199197.772725008</v>
      </c>
      <c r="BR629" s="51">
        <v>36920980.140000008</v>
      </c>
      <c r="BS629" s="51">
        <v>37773054.178133346</v>
      </c>
      <c r="BT629" s="51">
        <v>39556669.269491673</v>
      </c>
      <c r="BU629" s="51">
        <v>41058175.878700003</v>
      </c>
      <c r="BV629" s="51">
        <v>42959217.40868333</v>
      </c>
      <c r="BW629" s="51">
        <v>44371794.46782501</v>
      </c>
      <c r="BX629" s="51">
        <v>45582803.277108341</v>
      </c>
      <c r="BY629" s="51">
        <v>47721510.749266669</v>
      </c>
      <c r="BZ629" s="51">
        <v>50418863.98036667</v>
      </c>
      <c r="CA629" s="51">
        <v>51533175.199458338</v>
      </c>
      <c r="CB629" s="51">
        <v>53844159.456308328</v>
      </c>
      <c r="CC629" s="51">
        <v>53753143.713158332</v>
      </c>
      <c r="CD629" s="51">
        <v>53753143.713158332</v>
      </c>
    </row>
    <row r="630" spans="1:82" hidden="1" x14ac:dyDescent="0.2">
      <c r="A630" s="50" t="s">
        <v>418</v>
      </c>
      <c r="B630" s="50" t="s">
        <v>1186</v>
      </c>
      <c r="C630" s="50" t="s">
        <v>1214</v>
      </c>
      <c r="D630" s="50" t="s">
        <v>1215</v>
      </c>
      <c r="E630" s="51">
        <v>0</v>
      </c>
      <c r="F630" s="51">
        <v>0</v>
      </c>
      <c r="G630" s="51">
        <v>0</v>
      </c>
      <c r="H630" s="51">
        <v>0</v>
      </c>
      <c r="I630" s="51">
        <v>0</v>
      </c>
      <c r="J630" s="51">
        <v>0</v>
      </c>
      <c r="K630" s="51">
        <v>0</v>
      </c>
      <c r="L630" s="51">
        <v>0</v>
      </c>
      <c r="M630" s="51">
        <v>0</v>
      </c>
      <c r="N630" s="51">
        <v>0</v>
      </c>
      <c r="O630" s="51">
        <v>0</v>
      </c>
      <c r="P630" s="51">
        <v>0</v>
      </c>
      <c r="Q630" s="51">
        <v>0</v>
      </c>
      <c r="R630" s="51">
        <v>0</v>
      </c>
      <c r="S630" s="51">
        <v>0</v>
      </c>
      <c r="T630" s="51">
        <v>0</v>
      </c>
      <c r="U630" s="51">
        <v>0</v>
      </c>
      <c r="V630" s="51">
        <v>0</v>
      </c>
      <c r="W630" s="51">
        <v>0</v>
      </c>
      <c r="X630" s="51">
        <v>0</v>
      </c>
      <c r="Y630" s="51">
        <v>0</v>
      </c>
      <c r="Z630" s="51">
        <v>8325779.6799999997</v>
      </c>
      <c r="AA630" s="51">
        <v>8735183.5700000003</v>
      </c>
      <c r="AB630" s="51">
        <v>9188843.040000001</v>
      </c>
      <c r="AC630" s="51">
        <v>9731540.9499999993</v>
      </c>
      <c r="AD630" s="51">
        <v>9731540.9499999993</v>
      </c>
      <c r="AE630" s="51">
        <v>9978683.6199999992</v>
      </c>
      <c r="AF630" s="51">
        <v>10317833.489999998</v>
      </c>
      <c r="AG630" s="51">
        <v>10700657.08</v>
      </c>
      <c r="AH630" s="51">
        <v>10793921.41</v>
      </c>
      <c r="AI630" s="51">
        <v>11557340.119999999</v>
      </c>
      <c r="AJ630" s="51">
        <v>14608975.169999899</v>
      </c>
      <c r="AK630" s="51">
        <v>15231447.84</v>
      </c>
      <c r="AL630" s="51">
        <v>15759295.68</v>
      </c>
      <c r="AM630" s="51">
        <v>17791898.370000001</v>
      </c>
      <c r="AN630" s="51">
        <v>20837330.700000003</v>
      </c>
      <c r="AO630" s="51">
        <v>22592885.189999998</v>
      </c>
      <c r="AP630" s="51">
        <v>25593314</v>
      </c>
      <c r="AQ630" s="51">
        <v>25593314</v>
      </c>
      <c r="AR630" s="51">
        <v>26446398.850000001</v>
      </c>
      <c r="AS630" s="51">
        <v>26861974.920000002</v>
      </c>
      <c r="AT630" s="51">
        <v>27600429.050000001</v>
      </c>
      <c r="AU630" s="51">
        <v>28222094.490000002</v>
      </c>
      <c r="AV630" s="51">
        <v>29071809.739999998</v>
      </c>
      <c r="AW630" s="51">
        <v>29741761.799999997</v>
      </c>
      <c r="AX630" s="51">
        <v>30893973.530000001</v>
      </c>
      <c r="AY630" s="51">
        <v>31211751.300000001</v>
      </c>
      <c r="AZ630" s="51">
        <v>31855056.210000001</v>
      </c>
      <c r="BA630" s="51">
        <v>32141876.380000003</v>
      </c>
      <c r="BB630" s="51">
        <v>33012236.309999999</v>
      </c>
      <c r="BC630" s="51">
        <v>34301454.969999999</v>
      </c>
      <c r="BD630" s="51">
        <v>34301454.969999999</v>
      </c>
      <c r="BE630" s="51">
        <v>35359479.506883323</v>
      </c>
      <c r="BF630" s="51">
        <v>36431235.450133324</v>
      </c>
      <c r="BG630" s="51">
        <v>37164315.466766663</v>
      </c>
      <c r="BH630" s="51">
        <v>37697456.79756666</v>
      </c>
      <c r="BI630" s="51">
        <v>38308071.337991655</v>
      </c>
      <c r="BJ630" s="51">
        <v>38777950.663274981</v>
      </c>
      <c r="BK630" s="51">
        <v>38916691.967066661</v>
      </c>
      <c r="BL630" s="51">
        <v>39019770.373391651</v>
      </c>
      <c r="BM630" s="51">
        <v>38953424.880691655</v>
      </c>
      <c r="BN630" s="51">
        <v>38887079.387991659</v>
      </c>
      <c r="BO630" s="51">
        <v>38820733.895291656</v>
      </c>
      <c r="BP630" s="51">
        <v>38754388.402591661</v>
      </c>
      <c r="BQ630" s="51">
        <v>38754388.402591661</v>
      </c>
      <c r="BR630" s="51">
        <v>39740779.909891658</v>
      </c>
      <c r="BS630" s="51">
        <v>39674434.417191654</v>
      </c>
      <c r="BT630" s="51">
        <v>39608088.924491659</v>
      </c>
      <c r="BU630" s="51">
        <v>39541743.431791656</v>
      </c>
      <c r="BV630" s="51">
        <v>39475397.93909166</v>
      </c>
      <c r="BW630" s="51">
        <v>39409052.446391657</v>
      </c>
      <c r="BX630" s="51">
        <v>39342706.953691654</v>
      </c>
      <c r="BY630" s="51">
        <v>39276361.460991658</v>
      </c>
      <c r="BZ630" s="51">
        <v>39210015.968291655</v>
      </c>
      <c r="CA630" s="51">
        <v>39143670.47559166</v>
      </c>
      <c r="CB630" s="51">
        <v>39077324.982891656</v>
      </c>
      <c r="CC630" s="51">
        <v>39010979.490191653</v>
      </c>
      <c r="CD630" s="51">
        <v>39010979.490191653</v>
      </c>
    </row>
    <row r="631" spans="1:82" hidden="1" x14ac:dyDescent="0.2">
      <c r="A631" s="50" t="s">
        <v>418</v>
      </c>
      <c r="B631" s="50" t="s">
        <v>1186</v>
      </c>
      <c r="C631" s="50" t="s">
        <v>669</v>
      </c>
      <c r="D631" s="50" t="s">
        <v>1216</v>
      </c>
      <c r="E631" s="51">
        <v>0</v>
      </c>
      <c r="F631" s="51">
        <v>0</v>
      </c>
      <c r="G631" s="51">
        <v>43625858.18</v>
      </c>
      <c r="H631" s="51">
        <v>43625858.18</v>
      </c>
      <c r="I631" s="51">
        <v>43625858.18</v>
      </c>
      <c r="J631" s="51">
        <v>43625858.18</v>
      </c>
      <c r="K631" s="51">
        <v>43625858.18</v>
      </c>
      <c r="L631" s="51">
        <v>43625858.18</v>
      </c>
      <c r="M631" s="51">
        <v>43625858.18</v>
      </c>
      <c r="N631" s="51">
        <v>43625858.18</v>
      </c>
      <c r="O631" s="51">
        <v>43625858.18</v>
      </c>
      <c r="P631" s="51">
        <v>177996919.02000001</v>
      </c>
      <c r="Q631" s="51">
        <v>177996919.02000001</v>
      </c>
      <c r="R631" s="51">
        <v>177996919.02000001</v>
      </c>
      <c r="S631" s="51">
        <v>177996919.02000001</v>
      </c>
      <c r="T631" s="51">
        <v>177996919.02000001</v>
      </c>
      <c r="U631" s="51">
        <v>177996919.02000001</v>
      </c>
      <c r="V631" s="51">
        <v>177996919.02000001</v>
      </c>
      <c r="W631" s="51">
        <v>177996919.02000001</v>
      </c>
      <c r="X631" s="51">
        <v>177996919.02000001</v>
      </c>
      <c r="Y631" s="51">
        <v>177996919.02000001</v>
      </c>
      <c r="Z631" s="51">
        <v>177996919.02000001</v>
      </c>
      <c r="AA631" s="51">
        <v>177996919.02000001</v>
      </c>
      <c r="AB631" s="51">
        <v>177996919.02000001</v>
      </c>
      <c r="AC631" s="51">
        <v>177996919.02000001</v>
      </c>
      <c r="AD631" s="51">
        <v>177996919.02000001</v>
      </c>
      <c r="AE631" s="51">
        <v>177996919.02000001</v>
      </c>
      <c r="AF631" s="51">
        <v>177996919.02000001</v>
      </c>
      <c r="AG631" s="51">
        <v>177996919.02000001</v>
      </c>
      <c r="AH631" s="51">
        <v>177996919.02000001</v>
      </c>
      <c r="AI631" s="51">
        <v>177996919.02000001</v>
      </c>
      <c r="AJ631" s="51">
        <v>177996919.02000001</v>
      </c>
      <c r="AK631" s="51">
        <v>177996919.02000001</v>
      </c>
      <c r="AL631" s="51">
        <v>177996919.02000001</v>
      </c>
      <c r="AM631" s="51">
        <v>177996919.02000001</v>
      </c>
      <c r="AN631" s="51">
        <v>178431798.20000002</v>
      </c>
      <c r="AO631" s="51">
        <v>178431798.19999999</v>
      </c>
      <c r="AP631" s="51">
        <v>178431798.19999999</v>
      </c>
      <c r="AQ631" s="51">
        <v>178431798.19999999</v>
      </c>
      <c r="AR631" s="51">
        <v>178431798.19999999</v>
      </c>
      <c r="AS631" s="51">
        <v>178431798.19999999</v>
      </c>
      <c r="AT631" s="51">
        <v>572979230.48000002</v>
      </c>
      <c r="AU631" s="51">
        <v>572979230.48000002</v>
      </c>
      <c r="AV631" s="51">
        <v>572979230.48000002</v>
      </c>
      <c r="AW631" s="51">
        <v>572979230.48000002</v>
      </c>
      <c r="AX631" s="51">
        <v>572979230.48000002</v>
      </c>
      <c r="AY631" s="51">
        <v>572979230.48000002</v>
      </c>
      <c r="AZ631" s="51">
        <v>572979230.48000002</v>
      </c>
      <c r="BA631" s="51">
        <v>572973805.1099999</v>
      </c>
      <c r="BB631" s="51">
        <v>572973805.11000001</v>
      </c>
      <c r="BC631" s="51">
        <v>1033410228.3600001</v>
      </c>
      <c r="BD631" s="51">
        <v>1033410228.3600001</v>
      </c>
      <c r="BE631" s="51">
        <v>1030784598.4252664</v>
      </c>
      <c r="BF631" s="51">
        <v>1026240195.4961576</v>
      </c>
      <c r="BG631" s="51">
        <v>1021695792.5670489</v>
      </c>
      <c r="BH631" s="51">
        <v>1017151389.6379399</v>
      </c>
      <c r="BI631" s="51">
        <v>1012606986.7088311</v>
      </c>
      <c r="BJ631" s="51">
        <v>1008062583.7797223</v>
      </c>
      <c r="BK631" s="51">
        <v>1003518180.8506136</v>
      </c>
      <c r="BL631" s="51">
        <v>998973777.92150474</v>
      </c>
      <c r="BM631" s="51">
        <v>994429374.99239552</v>
      </c>
      <c r="BN631" s="51">
        <v>989884972.0632869</v>
      </c>
      <c r="BO631" s="51">
        <v>985340569.13417816</v>
      </c>
      <c r="BP631" s="51">
        <v>980796166.20506918</v>
      </c>
      <c r="BQ631" s="51">
        <v>980796166.20506918</v>
      </c>
      <c r="BR631" s="51">
        <v>976251763.27596056</v>
      </c>
      <c r="BS631" s="51">
        <v>971707360.34685159</v>
      </c>
      <c r="BT631" s="51">
        <v>967162957.41774285</v>
      </c>
      <c r="BU631" s="51">
        <v>962618554.48863411</v>
      </c>
      <c r="BV631" s="51">
        <v>958074151.55952525</v>
      </c>
      <c r="BW631" s="51">
        <v>953529748.63041651</v>
      </c>
      <c r="BX631" s="51">
        <v>948985345.70130765</v>
      </c>
      <c r="BY631" s="51">
        <v>944440942.7721988</v>
      </c>
      <c r="BZ631" s="51">
        <v>939896539.84309006</v>
      </c>
      <c r="CA631" s="51">
        <v>935352136.91398096</v>
      </c>
      <c r="CB631" s="51">
        <v>930807733.98487246</v>
      </c>
      <c r="CC631" s="51">
        <v>926263331.05576324</v>
      </c>
      <c r="CD631" s="51">
        <v>926263331.05576324</v>
      </c>
    </row>
    <row r="632" spans="1:82" hidden="1" x14ac:dyDescent="0.2">
      <c r="A632" s="50" t="s">
        <v>418</v>
      </c>
      <c r="B632" s="50" t="s">
        <v>1186</v>
      </c>
      <c r="C632" s="50" t="s">
        <v>669</v>
      </c>
      <c r="D632" s="50" t="s">
        <v>1217</v>
      </c>
      <c r="E632" s="51">
        <v>0</v>
      </c>
      <c r="F632" s="51">
        <v>0</v>
      </c>
      <c r="G632" s="51">
        <v>0</v>
      </c>
      <c r="H632" s="51">
        <v>0</v>
      </c>
      <c r="I632" s="51">
        <v>0</v>
      </c>
      <c r="J632" s="51">
        <v>0</v>
      </c>
      <c r="K632" s="51">
        <v>0</v>
      </c>
      <c r="L632" s="51">
        <v>0</v>
      </c>
      <c r="M632" s="51">
        <v>0</v>
      </c>
      <c r="N632" s="51">
        <v>0</v>
      </c>
      <c r="O632" s="51">
        <v>0</v>
      </c>
      <c r="P632" s="51">
        <v>0</v>
      </c>
      <c r="Q632" s="51">
        <v>0</v>
      </c>
      <c r="R632" s="51">
        <v>0</v>
      </c>
      <c r="S632" s="51">
        <v>0</v>
      </c>
      <c r="T632" s="51">
        <v>0</v>
      </c>
      <c r="U632" s="51">
        <v>0</v>
      </c>
      <c r="V632" s="51">
        <v>0</v>
      </c>
      <c r="W632" s="51">
        <v>19209830.399999999</v>
      </c>
      <c r="X632" s="51">
        <v>19091251.199999999</v>
      </c>
      <c r="Y632" s="51">
        <v>18972672</v>
      </c>
      <c r="Z632" s="51">
        <v>18854092.800000001</v>
      </c>
      <c r="AA632" s="51">
        <v>18735513.600000001</v>
      </c>
      <c r="AB632" s="51">
        <v>18616934.400000002</v>
      </c>
      <c r="AC632" s="51">
        <v>18498355.199999999</v>
      </c>
      <c r="AD632" s="51">
        <v>18498355.199999999</v>
      </c>
      <c r="AE632" s="51">
        <v>18379776</v>
      </c>
      <c r="AF632" s="51">
        <v>18261196.800000001</v>
      </c>
      <c r="AG632" s="51">
        <v>18142617.600000001</v>
      </c>
      <c r="AH632" s="51">
        <v>18024038.399999999</v>
      </c>
      <c r="AI632" s="51">
        <v>17905459.199999999</v>
      </c>
      <c r="AJ632" s="51">
        <v>17786880</v>
      </c>
      <c r="AK632" s="51">
        <v>17668300.800000001</v>
      </c>
      <c r="AL632" s="51">
        <v>17549721.600000001</v>
      </c>
      <c r="AM632" s="51">
        <v>17431142.400000002</v>
      </c>
      <c r="AN632" s="51">
        <v>17312563.199999999</v>
      </c>
      <c r="AO632" s="51">
        <v>17193984</v>
      </c>
      <c r="AP632" s="51">
        <v>17075404.800000001</v>
      </c>
      <c r="AQ632" s="51">
        <v>17075404.800000001</v>
      </c>
      <c r="AR632" s="51">
        <v>16956825.600000001</v>
      </c>
      <c r="AS632" s="51">
        <v>16838246.400000002</v>
      </c>
      <c r="AT632" s="51">
        <v>16719667.199999999</v>
      </c>
      <c r="AU632" s="51">
        <v>16601088</v>
      </c>
      <c r="AV632" s="51">
        <v>16482508.800000001</v>
      </c>
      <c r="AW632" s="51">
        <v>16363929.600000001</v>
      </c>
      <c r="AX632" s="51">
        <v>16245350.4</v>
      </c>
      <c r="AY632" s="51">
        <v>16126771.200000001</v>
      </c>
      <c r="AZ632" s="51">
        <v>16008192</v>
      </c>
      <c r="BA632" s="51">
        <v>15889612.800000001</v>
      </c>
      <c r="BB632" s="51">
        <v>15771033.600000001</v>
      </c>
      <c r="BC632" s="51">
        <v>15652454.4</v>
      </c>
      <c r="BD632" s="51">
        <v>15652454.4</v>
      </c>
      <c r="BE632" s="51">
        <v>15533876.19572222</v>
      </c>
      <c r="BF632" s="51">
        <v>15415297.991444441</v>
      </c>
      <c r="BG632" s="51">
        <v>15296719.787166661</v>
      </c>
      <c r="BH632" s="51">
        <v>15178141.582888881</v>
      </c>
      <c r="BI632" s="51">
        <v>15059563.378611101</v>
      </c>
      <c r="BJ632" s="51">
        <v>14940985.174333321</v>
      </c>
      <c r="BK632" s="51">
        <v>14822406.970055541</v>
      </c>
      <c r="BL632" s="51">
        <v>14703828.765777761</v>
      </c>
      <c r="BM632" s="51">
        <v>14585250.561499981</v>
      </c>
      <c r="BN632" s="51">
        <v>14466672.357222199</v>
      </c>
      <c r="BO632" s="51">
        <v>14348094.15294442</v>
      </c>
      <c r="BP632" s="51">
        <v>14229515.94866664</v>
      </c>
      <c r="BQ632" s="51">
        <v>14229515.94866664</v>
      </c>
      <c r="BR632" s="51">
        <v>14110937.74438886</v>
      </c>
      <c r="BS632" s="51">
        <v>13992359.54011108</v>
      </c>
      <c r="BT632" s="51">
        <v>13873781.3358333</v>
      </c>
      <c r="BU632" s="51">
        <v>13755203.13155552</v>
      </c>
      <c r="BV632" s="51">
        <v>13636624.92727774</v>
      </c>
      <c r="BW632" s="51">
        <v>13518046.72299996</v>
      </c>
      <c r="BX632" s="51">
        <v>13399468.51872218</v>
      </c>
      <c r="BY632" s="51">
        <v>13280890.3144444</v>
      </c>
      <c r="BZ632" s="51">
        <v>13162312.11016662</v>
      </c>
      <c r="CA632" s="51">
        <v>13043733.905888841</v>
      </c>
      <c r="CB632" s="51">
        <v>12925155.701611061</v>
      </c>
      <c r="CC632" s="51">
        <v>12806577.497333281</v>
      </c>
      <c r="CD632" s="51">
        <v>12806577.497333281</v>
      </c>
    </row>
    <row r="633" spans="1:82" hidden="1" x14ac:dyDescent="0.2">
      <c r="A633" s="50" t="s">
        <v>418</v>
      </c>
      <c r="B633" s="50" t="s">
        <v>1186</v>
      </c>
      <c r="C633" s="50" t="s">
        <v>1218</v>
      </c>
      <c r="D633" s="50" t="s">
        <v>1219</v>
      </c>
      <c r="E633" s="51">
        <v>0</v>
      </c>
      <c r="F633" s="51">
        <v>0</v>
      </c>
      <c r="G633" s="51">
        <v>0</v>
      </c>
      <c r="H633" s="51">
        <v>0</v>
      </c>
      <c r="I633" s="51">
        <v>0</v>
      </c>
      <c r="J633" s="51">
        <v>0</v>
      </c>
      <c r="K633" s="51">
        <v>0</v>
      </c>
      <c r="L633" s="51">
        <v>0</v>
      </c>
      <c r="M633" s="51">
        <v>0</v>
      </c>
      <c r="N633" s="51">
        <v>0</v>
      </c>
      <c r="O633" s="51">
        <v>0</v>
      </c>
      <c r="P633" s="51">
        <v>-346057.22</v>
      </c>
      <c r="Q633" s="51">
        <v>-346057.22</v>
      </c>
      <c r="R633" s="51">
        <v>-279574.31</v>
      </c>
      <c r="S633" s="51">
        <v>-159481.81</v>
      </c>
      <c r="T633" s="51">
        <v>-46604.77</v>
      </c>
      <c r="U633" s="51">
        <v>0</v>
      </c>
      <c r="V633" s="51">
        <v>0</v>
      </c>
      <c r="W633" s="51">
        <v>0</v>
      </c>
      <c r="X633" s="51">
        <v>0</v>
      </c>
      <c r="Y633" s="51">
        <v>-71494.48</v>
      </c>
      <c r="Z633" s="51">
        <v>-102495.54</v>
      </c>
      <c r="AA633" s="51">
        <v>-69166.639999999985</v>
      </c>
      <c r="AB633" s="51">
        <v>0</v>
      </c>
      <c r="AC633" s="51">
        <v>0</v>
      </c>
      <c r="AD633" s="51">
        <v>0</v>
      </c>
      <c r="AE633" s="51">
        <v>0</v>
      </c>
      <c r="AF633" s="51">
        <v>0</v>
      </c>
      <c r="AG633" s="51">
        <v>0</v>
      </c>
      <c r="AH633" s="51">
        <v>0</v>
      </c>
      <c r="AI633" s="51">
        <v>0</v>
      </c>
      <c r="AJ633" s="51">
        <v>0</v>
      </c>
      <c r="AK633" s="51">
        <v>0</v>
      </c>
      <c r="AL633" s="51">
        <v>0</v>
      </c>
      <c r="AM633" s="51">
        <v>0</v>
      </c>
      <c r="AN633" s="51">
        <v>0</v>
      </c>
      <c r="AO633" s="51">
        <v>0</v>
      </c>
      <c r="AP633" s="51">
        <v>0</v>
      </c>
      <c r="AQ633" s="51">
        <v>0</v>
      </c>
      <c r="AR633" s="51">
        <v>0</v>
      </c>
      <c r="AS633" s="51">
        <v>0</v>
      </c>
      <c r="AT633" s="51">
        <v>0</v>
      </c>
      <c r="AU633" s="51">
        <v>0</v>
      </c>
      <c r="AV633" s="51">
        <v>0</v>
      </c>
      <c r="AW633" s="51">
        <v>0</v>
      </c>
      <c r="AX633" s="51">
        <v>0</v>
      </c>
      <c r="AY633" s="51">
        <v>0</v>
      </c>
      <c r="AZ633" s="51">
        <v>0</v>
      </c>
      <c r="BA633" s="51">
        <v>0</v>
      </c>
      <c r="BB633" s="51">
        <v>0</v>
      </c>
      <c r="BC633" s="51">
        <v>0</v>
      </c>
      <c r="BD633" s="51">
        <v>0</v>
      </c>
      <c r="BE633" s="51">
        <v>0</v>
      </c>
      <c r="BF633" s="51">
        <v>0</v>
      </c>
      <c r="BG633" s="51">
        <v>0</v>
      </c>
      <c r="BH633" s="51">
        <v>0</v>
      </c>
      <c r="BI633" s="51">
        <v>0</v>
      </c>
      <c r="BJ633" s="51">
        <v>0</v>
      </c>
      <c r="BK633" s="51">
        <v>0</v>
      </c>
      <c r="BL633" s="51">
        <v>0</v>
      </c>
      <c r="BM633" s="51">
        <v>0</v>
      </c>
      <c r="BN633" s="51">
        <v>0</v>
      </c>
      <c r="BO633" s="51">
        <v>0</v>
      </c>
      <c r="BP633" s="51">
        <v>0</v>
      </c>
      <c r="BQ633" s="51">
        <v>0</v>
      </c>
      <c r="BR633" s="51">
        <v>0</v>
      </c>
      <c r="BS633" s="51">
        <v>0</v>
      </c>
      <c r="BT633" s="51">
        <v>0</v>
      </c>
      <c r="BU633" s="51">
        <v>0</v>
      </c>
      <c r="BV633" s="51">
        <v>0</v>
      </c>
      <c r="BW633" s="51">
        <v>0</v>
      </c>
      <c r="BX633" s="51">
        <v>0</v>
      </c>
      <c r="BY633" s="51">
        <v>0</v>
      </c>
      <c r="BZ633" s="51">
        <v>0</v>
      </c>
      <c r="CA633" s="51">
        <v>0</v>
      </c>
      <c r="CB633" s="51">
        <v>0</v>
      </c>
      <c r="CC633" s="51">
        <v>0</v>
      </c>
      <c r="CD633" s="51">
        <v>0</v>
      </c>
    </row>
    <row r="634" spans="1:82" hidden="1" x14ac:dyDescent="0.2">
      <c r="A634" s="50" t="s">
        <v>418</v>
      </c>
      <c r="B634" s="50" t="s">
        <v>1186</v>
      </c>
      <c r="C634" s="50" t="s">
        <v>1220</v>
      </c>
      <c r="D634" s="50" t="s">
        <v>1221</v>
      </c>
      <c r="E634" s="51">
        <v>0</v>
      </c>
      <c r="F634" s="51">
        <v>0</v>
      </c>
      <c r="G634" s="51">
        <v>0</v>
      </c>
      <c r="H634" s="51">
        <v>0</v>
      </c>
      <c r="I634" s="51">
        <v>0</v>
      </c>
      <c r="J634" s="51">
        <v>0</v>
      </c>
      <c r="K634" s="51">
        <v>0</v>
      </c>
      <c r="L634" s="51">
        <v>0</v>
      </c>
      <c r="M634" s="51">
        <v>0</v>
      </c>
      <c r="N634" s="51">
        <v>0</v>
      </c>
      <c r="O634" s="51">
        <v>0</v>
      </c>
      <c r="P634" s="51">
        <v>0</v>
      </c>
      <c r="Q634" s="51">
        <v>0</v>
      </c>
      <c r="R634" s="51">
        <v>0</v>
      </c>
      <c r="S634" s="51">
        <v>0</v>
      </c>
      <c r="T634" s="51">
        <v>0</v>
      </c>
      <c r="U634" s="51">
        <v>0</v>
      </c>
      <c r="V634" s="51">
        <v>0</v>
      </c>
      <c r="W634" s="51">
        <v>0</v>
      </c>
      <c r="X634" s="51">
        <v>0</v>
      </c>
      <c r="Y634" s="51">
        <v>0</v>
      </c>
      <c r="Z634" s="51">
        <v>9570961.3300000001</v>
      </c>
      <c r="AA634" s="51">
        <v>0</v>
      </c>
      <c r="AB634" s="51">
        <v>0</v>
      </c>
      <c r="AC634" s="51">
        <v>14088355</v>
      </c>
      <c r="AD634" s="51">
        <v>14088355</v>
      </c>
      <c r="AE634" s="51">
        <v>0</v>
      </c>
      <c r="AF634" s="51">
        <v>0</v>
      </c>
      <c r="AG634" s="51">
        <v>8010629.5899999999</v>
      </c>
      <c r="AH634" s="51">
        <v>0</v>
      </c>
      <c r="AI634" s="51">
        <v>0</v>
      </c>
      <c r="AJ634" s="51">
        <v>7977604.54</v>
      </c>
      <c r="AK634" s="51">
        <v>0</v>
      </c>
      <c r="AL634" s="51">
        <v>0</v>
      </c>
      <c r="AM634" s="51">
        <v>7423151.6399999997</v>
      </c>
      <c r="AN634" s="51">
        <v>0</v>
      </c>
      <c r="AO634" s="51">
        <v>0</v>
      </c>
      <c r="AP634" s="51">
        <v>14654599.689999999</v>
      </c>
      <c r="AQ634" s="51">
        <v>14654599.689999999</v>
      </c>
      <c r="AR634" s="51">
        <v>0</v>
      </c>
      <c r="AS634" s="51">
        <v>0</v>
      </c>
      <c r="AT634" s="51">
        <v>11350333.190000001</v>
      </c>
      <c r="AU634" s="51">
        <v>0</v>
      </c>
      <c r="AV634" s="51">
        <v>0</v>
      </c>
      <c r="AW634" s="51">
        <v>8500845.3599999994</v>
      </c>
      <c r="AX634" s="51">
        <v>0</v>
      </c>
      <c r="AY634" s="51">
        <v>0</v>
      </c>
      <c r="AZ634" s="51">
        <v>9208901</v>
      </c>
      <c r="BA634" s="51">
        <v>0</v>
      </c>
      <c r="BB634" s="51">
        <v>0</v>
      </c>
      <c r="BC634" s="51">
        <v>10787560</v>
      </c>
      <c r="BD634" s="51">
        <v>10787560</v>
      </c>
      <c r="BE634" s="51">
        <v>10787560</v>
      </c>
      <c r="BF634" s="51">
        <v>10787560</v>
      </c>
      <c r="BG634" s="51">
        <v>10787560</v>
      </c>
      <c r="BH634" s="51">
        <v>10787560</v>
      </c>
      <c r="BI634" s="51">
        <v>10787560</v>
      </c>
      <c r="BJ634" s="51">
        <v>10787560</v>
      </c>
      <c r="BK634" s="51">
        <v>10787560</v>
      </c>
      <c r="BL634" s="51">
        <v>10787560</v>
      </c>
      <c r="BM634" s="51">
        <v>10787560</v>
      </c>
      <c r="BN634" s="51">
        <v>10787560</v>
      </c>
      <c r="BO634" s="51">
        <v>10787560</v>
      </c>
      <c r="BP634" s="51">
        <v>10787560</v>
      </c>
      <c r="BQ634" s="51">
        <v>10787560</v>
      </c>
      <c r="BR634" s="51">
        <v>10787560</v>
      </c>
      <c r="BS634" s="51">
        <v>10787560</v>
      </c>
      <c r="BT634" s="51">
        <v>10787560</v>
      </c>
      <c r="BU634" s="51">
        <v>10787560</v>
      </c>
      <c r="BV634" s="51">
        <v>10787560</v>
      </c>
      <c r="BW634" s="51">
        <v>10787560</v>
      </c>
      <c r="BX634" s="51">
        <v>10787560</v>
      </c>
      <c r="BY634" s="51">
        <v>10787560</v>
      </c>
      <c r="BZ634" s="51">
        <v>10787560</v>
      </c>
      <c r="CA634" s="51">
        <v>10787560</v>
      </c>
      <c r="CB634" s="51">
        <v>10787560</v>
      </c>
      <c r="CC634" s="51">
        <v>10787560</v>
      </c>
      <c r="CD634" s="51">
        <v>10787560</v>
      </c>
    </row>
    <row r="635" spans="1:82" hidden="1" x14ac:dyDescent="0.2">
      <c r="A635" s="50" t="s">
        <v>418</v>
      </c>
      <c r="B635" s="50" t="s">
        <v>1186</v>
      </c>
      <c r="C635" s="50" t="s">
        <v>1222</v>
      </c>
      <c r="D635" s="50" t="s">
        <v>1223</v>
      </c>
      <c r="E635" s="51">
        <v>-81543983.870000005</v>
      </c>
      <c r="F635" s="51">
        <v>-77955674.519999996</v>
      </c>
      <c r="G635" s="51">
        <v>-73970619.359999999</v>
      </c>
      <c r="H635" s="51">
        <v>-70664714.950000003</v>
      </c>
      <c r="I635" s="51">
        <v>-68471325.590000004</v>
      </c>
      <c r="J635" s="51">
        <v>-68907984.400000006</v>
      </c>
      <c r="K635" s="51">
        <v>-66364872.579999998</v>
      </c>
      <c r="L635" s="51">
        <v>-64232916.979999997</v>
      </c>
      <c r="M635" s="51">
        <v>-61528268.880000003</v>
      </c>
      <c r="N635" s="51">
        <v>-58962003.170000002</v>
      </c>
      <c r="O635" s="51">
        <v>-54365174.5</v>
      </c>
      <c r="P635" s="51">
        <v>-63346981.810000002</v>
      </c>
      <c r="Q635" s="51">
        <v>-63346981.810000002</v>
      </c>
      <c r="R635" s="51">
        <v>-58469344.32</v>
      </c>
      <c r="S635" s="51">
        <v>-44981594.879999995</v>
      </c>
      <c r="T635" s="51">
        <v>-45878446.689999998</v>
      </c>
      <c r="U635" s="51">
        <v>-41116321.469999999</v>
      </c>
      <c r="V635" s="51">
        <v>-41619854.010000005</v>
      </c>
      <c r="W635" s="51">
        <v>-45335476.209999993</v>
      </c>
      <c r="X635" s="51">
        <v>-50621914.109999999</v>
      </c>
      <c r="Y635" s="51">
        <v>-56743113.120000005</v>
      </c>
      <c r="Z635" s="51">
        <v>-61939225.07</v>
      </c>
      <c r="AA635" s="51">
        <v>-63219004.900000006</v>
      </c>
      <c r="AB635" s="51">
        <v>-59386556.920000002</v>
      </c>
      <c r="AC635" s="51">
        <v>-55494190.710000008</v>
      </c>
      <c r="AD635" s="51">
        <v>-55494190.710000008</v>
      </c>
      <c r="AE635" s="51">
        <v>-51052408.159999996</v>
      </c>
      <c r="AF635" s="51">
        <v>-43752179.710000001</v>
      </c>
      <c r="AG635" s="51">
        <v>-37384662.719999902</v>
      </c>
      <c r="AH635" s="51">
        <v>-34471088.289999902</v>
      </c>
      <c r="AI635" s="51">
        <v>-31930706.809999999</v>
      </c>
      <c r="AJ635" s="51">
        <v>-37276891.629999995</v>
      </c>
      <c r="AK635" s="51">
        <v>-43053801.249999903</v>
      </c>
      <c r="AL635" s="51">
        <v>-48562037.409999996</v>
      </c>
      <c r="AM635" s="51">
        <v>-52732767.209999993</v>
      </c>
      <c r="AN635" s="51">
        <v>-53252601.790000007</v>
      </c>
      <c r="AO635" s="51">
        <v>-50500681.880000003</v>
      </c>
      <c r="AP635" s="51">
        <v>-44941863.539999992</v>
      </c>
      <c r="AQ635" s="51">
        <v>-44941863.539999992</v>
      </c>
      <c r="AR635" s="51">
        <v>-44424242.149999999</v>
      </c>
      <c r="AS635" s="51">
        <v>-40264789.120000005</v>
      </c>
      <c r="AT635" s="51">
        <v>-35819324.990000002</v>
      </c>
      <c r="AU635" s="51">
        <v>-33444738.910000004</v>
      </c>
      <c r="AV635" s="51">
        <v>-34961418.219999999</v>
      </c>
      <c r="AW635" s="51">
        <v>-30792056.029999997</v>
      </c>
      <c r="AX635" s="51">
        <v>-34858590.450000003</v>
      </c>
      <c r="AY635" s="51">
        <v>-43247966.710000001</v>
      </c>
      <c r="AZ635" s="51">
        <v>-44936928.519999996</v>
      </c>
      <c r="BA635" s="51">
        <v>-45348471.849999994</v>
      </c>
      <c r="BB635" s="51">
        <v>-40641806.149999999</v>
      </c>
      <c r="BC635" s="51">
        <v>-29859065.329999998</v>
      </c>
      <c r="BD635" s="51">
        <v>-29859065.329999998</v>
      </c>
      <c r="BE635" s="51">
        <v>-2740184.3299999982</v>
      </c>
      <c r="BF635" s="51">
        <v>-0.32999999821186066</v>
      </c>
      <c r="BG635" s="51">
        <v>-0.32999999821186066</v>
      </c>
      <c r="BH635" s="51">
        <v>-0.32999999821186066</v>
      </c>
      <c r="BI635" s="51">
        <v>-0.32999999821186066</v>
      </c>
      <c r="BJ635" s="51">
        <v>-0.32999999821186066</v>
      </c>
      <c r="BK635" s="51">
        <v>-0.32999999821186066</v>
      </c>
      <c r="BL635" s="51">
        <v>-0.32999999821186066</v>
      </c>
      <c r="BM635" s="51">
        <v>-0.32999999821186066</v>
      </c>
      <c r="BN635" s="51">
        <v>-0.32999999821186066</v>
      </c>
      <c r="BO635" s="51">
        <v>-0.32999999821186066</v>
      </c>
      <c r="BP635" s="51">
        <v>-0.32999999821186066</v>
      </c>
      <c r="BQ635" s="51">
        <v>-0.32999999821186066</v>
      </c>
      <c r="BR635" s="51">
        <v>-0.32999999821186066</v>
      </c>
      <c r="BS635" s="51">
        <v>-0.32999999821186066</v>
      </c>
      <c r="BT635" s="51">
        <v>-0.32999999821186066</v>
      </c>
      <c r="BU635" s="51">
        <v>-0.32999999821186066</v>
      </c>
      <c r="BV635" s="51">
        <v>-0.32999999821186066</v>
      </c>
      <c r="BW635" s="51">
        <v>-0.32999999821186066</v>
      </c>
      <c r="BX635" s="51">
        <v>-0.32999999821186066</v>
      </c>
      <c r="BY635" s="51">
        <v>-0.32999999821186066</v>
      </c>
      <c r="BZ635" s="51">
        <v>-0.32999999821186066</v>
      </c>
      <c r="CA635" s="51">
        <v>-0.32999999821186066</v>
      </c>
      <c r="CB635" s="51">
        <v>-0.32999999821186066</v>
      </c>
      <c r="CC635" s="51">
        <v>-0.32999999821186066</v>
      </c>
      <c r="CD635" s="51">
        <v>-0.32999999821186066</v>
      </c>
    </row>
    <row r="636" spans="1:82" hidden="1" x14ac:dyDescent="0.2">
      <c r="A636" s="50" t="s">
        <v>418</v>
      </c>
      <c r="B636" s="50" t="s">
        <v>1186</v>
      </c>
      <c r="C636" s="50" t="s">
        <v>1224</v>
      </c>
      <c r="D636" s="50" t="s">
        <v>1225</v>
      </c>
      <c r="E636" s="51">
        <v>-186139047</v>
      </c>
      <c r="F636" s="51">
        <v>-186139047</v>
      </c>
      <c r="G636" s="51">
        <v>-186139047</v>
      </c>
      <c r="H636" s="51">
        <v>-186139047</v>
      </c>
      <c r="I636" s="51">
        <v>-186139047</v>
      </c>
      <c r="J636" s="51">
        <v>-186139047</v>
      </c>
      <c r="K636" s="51">
        <v>-186139047</v>
      </c>
      <c r="L636" s="51">
        <v>-186139047</v>
      </c>
      <c r="M636" s="51">
        <v>-186139047</v>
      </c>
      <c r="N636" s="51">
        <v>-186139047</v>
      </c>
      <c r="O636" s="51">
        <v>-186139047</v>
      </c>
      <c r="P636" s="51">
        <v>-186139047</v>
      </c>
      <c r="Q636" s="51">
        <v>-186139047</v>
      </c>
      <c r="R636" s="51">
        <v>-186139047</v>
      </c>
      <c r="S636" s="51">
        <v>-186139047</v>
      </c>
      <c r="T636" s="51">
        <v>-186139047</v>
      </c>
      <c r="U636" s="51">
        <v>-186139047</v>
      </c>
      <c r="V636" s="51">
        <v>-186139047</v>
      </c>
      <c r="W636" s="51">
        <v>-186139047</v>
      </c>
      <c r="X636" s="51">
        <v>-186139047</v>
      </c>
      <c r="Y636" s="51">
        <v>-186139047</v>
      </c>
      <c r="Z636" s="51">
        <v>-186139047</v>
      </c>
      <c r="AA636" s="51">
        <v>-186139047</v>
      </c>
      <c r="AB636" s="51">
        <v>-186139047</v>
      </c>
      <c r="AC636" s="51">
        <v>-186139047</v>
      </c>
      <c r="AD636" s="51">
        <v>-186139047</v>
      </c>
      <c r="AE636" s="51">
        <v>-186139047</v>
      </c>
      <c r="AF636" s="51">
        <v>-186139047</v>
      </c>
      <c r="AG636" s="51">
        <v>-186139047</v>
      </c>
      <c r="AH636" s="51">
        <v>-186139047</v>
      </c>
      <c r="AI636" s="51">
        <v>-186139047</v>
      </c>
      <c r="AJ636" s="51">
        <v>-186139047</v>
      </c>
      <c r="AK636" s="51">
        <v>-186139047</v>
      </c>
      <c r="AL636" s="51">
        <v>-186139047</v>
      </c>
      <c r="AM636" s="51">
        <v>-186139047</v>
      </c>
      <c r="AN636" s="51">
        <v>-186139047</v>
      </c>
      <c r="AO636" s="51">
        <v>-186139047</v>
      </c>
      <c r="AP636" s="51">
        <v>-186139047</v>
      </c>
      <c r="AQ636" s="51">
        <v>-186139047</v>
      </c>
      <c r="AR636" s="51">
        <v>-186139047</v>
      </c>
      <c r="AS636" s="51">
        <v>-186139047</v>
      </c>
      <c r="AT636" s="51">
        <v>-186139047</v>
      </c>
      <c r="AU636" s="51">
        <v>-186139047</v>
      </c>
      <c r="AV636" s="51">
        <v>-186139047</v>
      </c>
      <c r="AW636" s="51">
        <v>-186139047</v>
      </c>
      <c r="AX636" s="51">
        <v>-186139047</v>
      </c>
      <c r="AY636" s="51">
        <v>-186139047</v>
      </c>
      <c r="AZ636" s="51">
        <v>-186139047</v>
      </c>
      <c r="BA636" s="51">
        <v>-186139047</v>
      </c>
      <c r="BB636" s="51">
        <v>-186139047</v>
      </c>
      <c r="BC636" s="51">
        <v>-186139047</v>
      </c>
      <c r="BD636" s="51">
        <v>-186139047</v>
      </c>
      <c r="BE636" s="51">
        <v>-186139047</v>
      </c>
      <c r="BF636" s="51">
        <v>-186139047</v>
      </c>
      <c r="BG636" s="51">
        <v>-186139047</v>
      </c>
      <c r="BH636" s="51">
        <v>-186139047</v>
      </c>
      <c r="BI636" s="51">
        <v>-186139047</v>
      </c>
      <c r="BJ636" s="51">
        <v>-186139047</v>
      </c>
      <c r="BK636" s="51">
        <v>-186139047</v>
      </c>
      <c r="BL636" s="51">
        <v>-186139047</v>
      </c>
      <c r="BM636" s="51">
        <v>-186139047</v>
      </c>
      <c r="BN636" s="51">
        <v>-186139047</v>
      </c>
      <c r="BO636" s="51">
        <v>-186139047</v>
      </c>
      <c r="BP636" s="51">
        <v>-186139047</v>
      </c>
      <c r="BQ636" s="51">
        <v>-186139047</v>
      </c>
      <c r="BR636" s="51">
        <v>-186139047</v>
      </c>
      <c r="BS636" s="51">
        <v>-186139047</v>
      </c>
      <c r="BT636" s="51">
        <v>-186139047</v>
      </c>
      <c r="BU636" s="51">
        <v>-186139047</v>
      </c>
      <c r="BV636" s="51">
        <v>-186139047</v>
      </c>
      <c r="BW636" s="51">
        <v>-186139047</v>
      </c>
      <c r="BX636" s="51">
        <v>-186139047</v>
      </c>
      <c r="BY636" s="51">
        <v>-186139047</v>
      </c>
      <c r="BZ636" s="51">
        <v>-186139047</v>
      </c>
      <c r="CA636" s="51">
        <v>-186139047</v>
      </c>
      <c r="CB636" s="51">
        <v>-186139047</v>
      </c>
      <c r="CC636" s="51">
        <v>-186139047</v>
      </c>
      <c r="CD636" s="51">
        <v>-186139047</v>
      </c>
    </row>
    <row r="637" spans="1:82" hidden="1" x14ac:dyDescent="0.2">
      <c r="A637" s="50" t="s">
        <v>418</v>
      </c>
      <c r="B637" s="50" t="s">
        <v>1186</v>
      </c>
      <c r="C637" s="50" t="s">
        <v>1226</v>
      </c>
      <c r="D637" s="50" t="s">
        <v>1227</v>
      </c>
      <c r="E637" s="51">
        <v>46337521</v>
      </c>
      <c r="F637" s="51">
        <v>46854574</v>
      </c>
      <c r="G637" s="51">
        <v>47371627</v>
      </c>
      <c r="H637" s="51">
        <v>47888680</v>
      </c>
      <c r="I637" s="51">
        <v>48405733</v>
      </c>
      <c r="J637" s="51">
        <v>48922786</v>
      </c>
      <c r="K637" s="51">
        <v>49439839</v>
      </c>
      <c r="L637" s="51">
        <v>49956892</v>
      </c>
      <c r="M637" s="51">
        <v>50473945</v>
      </c>
      <c r="N637" s="51">
        <v>50990998</v>
      </c>
      <c r="O637" s="51">
        <v>51508051</v>
      </c>
      <c r="P637" s="51">
        <v>52025104</v>
      </c>
      <c r="Q637" s="51">
        <v>52025104</v>
      </c>
      <c r="R637" s="51">
        <v>52542157</v>
      </c>
      <c r="S637" s="51">
        <v>53059210</v>
      </c>
      <c r="T637" s="51">
        <v>53576263</v>
      </c>
      <c r="U637" s="51">
        <v>54093316</v>
      </c>
      <c r="V637" s="51">
        <v>54610369</v>
      </c>
      <c r="W637" s="51">
        <v>55127422</v>
      </c>
      <c r="X637" s="51">
        <v>55644475</v>
      </c>
      <c r="Y637" s="51">
        <v>56161528</v>
      </c>
      <c r="Z637" s="51">
        <v>56678581</v>
      </c>
      <c r="AA637" s="51">
        <v>57195634</v>
      </c>
      <c r="AB637" s="51">
        <v>57712687</v>
      </c>
      <c r="AC637" s="51">
        <v>58229740</v>
      </c>
      <c r="AD637" s="51">
        <v>58229740</v>
      </c>
      <c r="AE637" s="51">
        <v>58746793</v>
      </c>
      <c r="AF637" s="51">
        <v>59263846</v>
      </c>
      <c r="AG637" s="51">
        <v>59780899</v>
      </c>
      <c r="AH637" s="51">
        <v>60297952</v>
      </c>
      <c r="AI637" s="51">
        <v>60815005</v>
      </c>
      <c r="AJ637" s="51">
        <v>61332058</v>
      </c>
      <c r="AK637" s="51">
        <v>61849111</v>
      </c>
      <c r="AL637" s="51">
        <v>62366164</v>
      </c>
      <c r="AM637" s="51">
        <v>62883217</v>
      </c>
      <c r="AN637" s="51">
        <v>63400270</v>
      </c>
      <c r="AO637" s="51">
        <v>63917323</v>
      </c>
      <c r="AP637" s="51">
        <v>64434376</v>
      </c>
      <c r="AQ637" s="51">
        <v>64434376</v>
      </c>
      <c r="AR637" s="51">
        <v>64951429</v>
      </c>
      <c r="AS637" s="51">
        <v>65468482</v>
      </c>
      <c r="AT637" s="51">
        <v>65985535</v>
      </c>
      <c r="AU637" s="51">
        <v>66502588</v>
      </c>
      <c r="AV637" s="51">
        <v>67019641</v>
      </c>
      <c r="AW637" s="51">
        <v>67536694</v>
      </c>
      <c r="AX637" s="51">
        <v>68053747</v>
      </c>
      <c r="AY637" s="51">
        <v>68570800</v>
      </c>
      <c r="AZ637" s="51">
        <v>69087853</v>
      </c>
      <c r="BA637" s="51">
        <v>69604906</v>
      </c>
      <c r="BB637" s="51">
        <v>70121959</v>
      </c>
      <c r="BC637" s="51">
        <v>70639012</v>
      </c>
      <c r="BD637" s="51">
        <v>70639012</v>
      </c>
      <c r="BE637" s="51">
        <v>71156065</v>
      </c>
      <c r="BF637" s="51">
        <v>71673118</v>
      </c>
      <c r="BG637" s="51">
        <v>72190171</v>
      </c>
      <c r="BH637" s="51">
        <v>72707224</v>
      </c>
      <c r="BI637" s="51">
        <v>73224277</v>
      </c>
      <c r="BJ637" s="51">
        <v>73741330</v>
      </c>
      <c r="BK637" s="51">
        <v>74258383</v>
      </c>
      <c r="BL637" s="51">
        <v>74775436</v>
      </c>
      <c r="BM637" s="51">
        <v>75292489</v>
      </c>
      <c r="BN637" s="51">
        <v>75809542</v>
      </c>
      <c r="BO637" s="51">
        <v>76326595</v>
      </c>
      <c r="BP637" s="51">
        <v>76843648</v>
      </c>
      <c r="BQ637" s="51">
        <v>76843648</v>
      </c>
      <c r="BR637" s="51">
        <v>77360701</v>
      </c>
      <c r="BS637" s="51">
        <v>77877754</v>
      </c>
      <c r="BT637" s="51">
        <v>78394807</v>
      </c>
      <c r="BU637" s="51">
        <v>78911860</v>
      </c>
      <c r="BV637" s="51">
        <v>79428913</v>
      </c>
      <c r="BW637" s="51">
        <v>79945966</v>
      </c>
      <c r="BX637" s="51">
        <v>80463019</v>
      </c>
      <c r="BY637" s="51">
        <v>80980072</v>
      </c>
      <c r="BZ637" s="51">
        <v>81497125</v>
      </c>
      <c r="CA637" s="51">
        <v>82014178</v>
      </c>
      <c r="CB637" s="51">
        <v>82531231</v>
      </c>
      <c r="CC637" s="51">
        <v>83048284</v>
      </c>
      <c r="CD637" s="51">
        <v>83048284</v>
      </c>
    </row>
    <row r="638" spans="1:82" hidden="1" x14ac:dyDescent="0.2">
      <c r="A638" s="50" t="s">
        <v>418</v>
      </c>
      <c r="B638" s="50" t="s">
        <v>1186</v>
      </c>
      <c r="C638" s="50" t="s">
        <v>1228</v>
      </c>
      <c r="D638" s="50" t="s">
        <v>1229</v>
      </c>
      <c r="E638" s="51">
        <v>-856.99</v>
      </c>
      <c r="F638" s="51">
        <v>-828.71</v>
      </c>
      <c r="G638" s="51">
        <v>-800.43</v>
      </c>
      <c r="H638" s="51">
        <v>-772.15</v>
      </c>
      <c r="I638" s="51">
        <v>-762.74</v>
      </c>
      <c r="J638" s="51">
        <v>-731.77</v>
      </c>
      <c r="K638" s="51">
        <v>-700.8</v>
      </c>
      <c r="L638" s="51">
        <v>-669.83</v>
      </c>
      <c r="M638" s="51">
        <v>-638.86</v>
      </c>
      <c r="N638" s="51">
        <v>-607.89</v>
      </c>
      <c r="O638" s="51">
        <v>-576.91999999999996</v>
      </c>
      <c r="P638" s="51">
        <v>-814.40999999999985</v>
      </c>
      <c r="Q638" s="51">
        <v>-814.40999999999985</v>
      </c>
      <c r="R638" s="51">
        <v>-791.42000000000007</v>
      </c>
      <c r="S638" s="51">
        <v>-652.27</v>
      </c>
      <c r="T638" s="51">
        <v>-629.28</v>
      </c>
      <c r="U638" s="51">
        <v>-722.45</v>
      </c>
      <c r="V638" s="51">
        <v>-851.93</v>
      </c>
      <c r="W638" s="51">
        <v>-782.45</v>
      </c>
      <c r="X638" s="51">
        <v>-723.9</v>
      </c>
      <c r="Y638" s="51">
        <v>-665.35</v>
      </c>
      <c r="Z638" s="51">
        <v>-606.79999999999995</v>
      </c>
      <c r="AA638" s="51">
        <v>-548.25</v>
      </c>
      <c r="AB638" s="51">
        <v>-489.7</v>
      </c>
      <c r="AC638" s="51">
        <v>-431.31</v>
      </c>
      <c r="AD638" s="51">
        <v>-431.31</v>
      </c>
      <c r="AE638" s="51">
        <v>-409.39</v>
      </c>
      <c r="AF638" s="51">
        <v>-402.08</v>
      </c>
      <c r="AG638" s="51">
        <v>-394.77</v>
      </c>
      <c r="AH638" s="51">
        <v>-391.36</v>
      </c>
      <c r="AI638" s="51">
        <v>-412.62</v>
      </c>
      <c r="AJ638" s="51">
        <v>-426.31000000000006</v>
      </c>
      <c r="AK638" s="51">
        <v>-421.81000000000006</v>
      </c>
      <c r="AL638" s="51">
        <v>-417.31000000000006</v>
      </c>
      <c r="AM638" s="51">
        <v>-344.34000000000003</v>
      </c>
      <c r="AN638" s="51">
        <v>-339.84000000000003</v>
      </c>
      <c r="AO638" s="51">
        <v>-335.34000000000003</v>
      </c>
      <c r="AP638" s="51">
        <v>-308.89</v>
      </c>
      <c r="AQ638" s="51">
        <v>-308.89</v>
      </c>
      <c r="AR638" s="51">
        <v>-308.89</v>
      </c>
      <c r="AS638" s="51">
        <v>-308.89</v>
      </c>
      <c r="AT638" s="51">
        <v>-286.43</v>
      </c>
      <c r="AU638" s="51">
        <v>-286.43</v>
      </c>
      <c r="AV638" s="51">
        <v>-286.43</v>
      </c>
      <c r="AW638" s="51">
        <v>-265.77</v>
      </c>
      <c r="AX638" s="51">
        <v>-280.39</v>
      </c>
      <c r="AY638" s="51">
        <v>-280.39</v>
      </c>
      <c r="AZ638" s="51">
        <v>-258.01</v>
      </c>
      <c r="BA638" s="51">
        <v>-258.01</v>
      </c>
      <c r="BB638" s="51">
        <v>-216.29</v>
      </c>
      <c r="BC638" s="51">
        <v>-194.07999999999998</v>
      </c>
      <c r="BD638" s="51">
        <v>-194.07999999999998</v>
      </c>
      <c r="BE638" s="51">
        <v>-246.2</v>
      </c>
      <c r="BF638" s="51">
        <v>-246.2</v>
      </c>
      <c r="BG638" s="51">
        <v>-231.51</v>
      </c>
      <c r="BH638" s="51">
        <v>-231.51</v>
      </c>
      <c r="BI638" s="51">
        <v>-231.51</v>
      </c>
      <c r="BJ638" s="51">
        <v>-216.83</v>
      </c>
      <c r="BK638" s="51">
        <v>-216.83</v>
      </c>
      <c r="BL638" s="51">
        <v>-216.83</v>
      </c>
      <c r="BM638" s="51">
        <v>-202.14</v>
      </c>
      <c r="BN638" s="51">
        <v>-202.14</v>
      </c>
      <c r="BO638" s="51">
        <v>-202.14</v>
      </c>
      <c r="BP638" s="51">
        <v>-187.45</v>
      </c>
      <c r="BQ638" s="51">
        <v>-187.45</v>
      </c>
      <c r="BR638" s="51">
        <v>-187.45</v>
      </c>
      <c r="BS638" s="51">
        <v>-187.45</v>
      </c>
      <c r="BT638" s="51">
        <v>-178.92</v>
      </c>
      <c r="BU638" s="51">
        <v>-178.92</v>
      </c>
      <c r="BV638" s="51">
        <v>-178.52</v>
      </c>
      <c r="BW638" s="51">
        <v>-170.52</v>
      </c>
      <c r="BX638" s="51">
        <v>-170.52</v>
      </c>
      <c r="BY638" s="51">
        <v>-170.52</v>
      </c>
      <c r="BZ638" s="51">
        <v>-161.85</v>
      </c>
      <c r="CA638" s="51">
        <v>-161.52000000000001</v>
      </c>
      <c r="CB638" s="51">
        <v>-161.52000000000001</v>
      </c>
      <c r="CC638" s="51">
        <v>-153.52000000000001</v>
      </c>
      <c r="CD638" s="51">
        <v>-153.52000000000001</v>
      </c>
    </row>
    <row r="639" spans="1:82" hidden="1" x14ac:dyDescent="0.2">
      <c r="A639" s="50" t="s">
        <v>418</v>
      </c>
      <c r="B639" s="50" t="s">
        <v>1186</v>
      </c>
      <c r="C639" s="50" t="s">
        <v>1230</v>
      </c>
      <c r="D639" s="50" t="s">
        <v>1231</v>
      </c>
      <c r="E639" s="51">
        <v>0</v>
      </c>
      <c r="F639" s="51">
        <v>0</v>
      </c>
      <c r="G639" s="51">
        <v>0</v>
      </c>
      <c r="H639" s="51">
        <v>0</v>
      </c>
      <c r="I639" s="51">
        <v>0</v>
      </c>
      <c r="J639" s="51">
        <v>0</v>
      </c>
      <c r="K639" s="51">
        <v>0</v>
      </c>
      <c r="L639" s="51">
        <v>0</v>
      </c>
      <c r="M639" s="51">
        <v>-12090187</v>
      </c>
      <c r="N639" s="51">
        <v>0</v>
      </c>
      <c r="O639" s="51">
        <v>0</v>
      </c>
      <c r="P639" s="51">
        <v>-22259723</v>
      </c>
      <c r="Q639" s="51">
        <v>-22259723</v>
      </c>
      <c r="R639" s="51">
        <v>0</v>
      </c>
      <c r="S639" s="51">
        <v>0</v>
      </c>
      <c r="T639" s="51">
        <v>-15220219</v>
      </c>
      <c r="U639" s="51">
        <v>0</v>
      </c>
      <c r="V639" s="51">
        <v>0</v>
      </c>
      <c r="W639" s="51">
        <v>-12909637.6</v>
      </c>
      <c r="X639" s="51">
        <v>0</v>
      </c>
      <c r="Y639" s="51">
        <v>0</v>
      </c>
      <c r="Z639" s="51">
        <v>-9570961.3300000001</v>
      </c>
      <c r="AA639" s="51">
        <v>0</v>
      </c>
      <c r="AB639" s="51">
        <v>0</v>
      </c>
      <c r="AC639" s="51">
        <v>-14088355</v>
      </c>
      <c r="AD639" s="51">
        <v>-14088355</v>
      </c>
      <c r="AE639" s="51">
        <v>0</v>
      </c>
      <c r="AF639" s="51">
        <v>0</v>
      </c>
      <c r="AG639" s="51">
        <v>-8010629.5899999999</v>
      </c>
      <c r="AH639" s="51">
        <v>0</v>
      </c>
      <c r="AI639" s="51">
        <v>0</v>
      </c>
      <c r="AJ639" s="51">
        <v>-7977604.54</v>
      </c>
      <c r="AK639" s="51">
        <v>0</v>
      </c>
      <c r="AL639" s="51">
        <v>0</v>
      </c>
      <c r="AM639" s="51">
        <v>-7423151.6399999997</v>
      </c>
      <c r="AN639" s="51">
        <v>0</v>
      </c>
      <c r="AO639" s="51">
        <v>0</v>
      </c>
      <c r="AP639" s="51">
        <v>-14654599.689999999</v>
      </c>
      <c r="AQ639" s="51">
        <v>-14654599.689999999</v>
      </c>
      <c r="AR639" s="51">
        <v>0</v>
      </c>
      <c r="AS639" s="51">
        <v>0</v>
      </c>
      <c r="AT639" s="51">
        <v>-11350333.190000001</v>
      </c>
      <c r="AU639" s="51">
        <v>0</v>
      </c>
      <c r="AV639" s="51">
        <v>0</v>
      </c>
      <c r="AW639" s="51">
        <v>-8500845.3599999994</v>
      </c>
      <c r="AX639" s="51">
        <v>0</v>
      </c>
      <c r="AY639" s="51">
        <v>0</v>
      </c>
      <c r="AZ639" s="51">
        <v>-9208901</v>
      </c>
      <c r="BA639" s="51">
        <v>0</v>
      </c>
      <c r="BB639" s="51">
        <v>0</v>
      </c>
      <c r="BC639" s="51">
        <v>-10787560</v>
      </c>
      <c r="BD639" s="51">
        <v>-10787560</v>
      </c>
      <c r="BE639" s="51">
        <v>-10787560</v>
      </c>
      <c r="BF639" s="51">
        <v>-10787560</v>
      </c>
      <c r="BG639" s="51">
        <v>-10787560</v>
      </c>
      <c r="BH639" s="51">
        <v>-10787560</v>
      </c>
      <c r="BI639" s="51">
        <v>-10787560</v>
      </c>
      <c r="BJ639" s="51">
        <v>-10787560</v>
      </c>
      <c r="BK639" s="51">
        <v>-10787560</v>
      </c>
      <c r="BL639" s="51">
        <v>-10787560</v>
      </c>
      <c r="BM639" s="51">
        <v>-10787560</v>
      </c>
      <c r="BN639" s="51">
        <v>-10787560</v>
      </c>
      <c r="BO639" s="51">
        <v>-10787560</v>
      </c>
      <c r="BP639" s="51">
        <v>-10787560</v>
      </c>
      <c r="BQ639" s="51">
        <v>-10787560</v>
      </c>
      <c r="BR639" s="51">
        <v>-10787560</v>
      </c>
      <c r="BS639" s="51">
        <v>-10787560</v>
      </c>
      <c r="BT639" s="51">
        <v>-10787560</v>
      </c>
      <c r="BU639" s="51">
        <v>-10787560</v>
      </c>
      <c r="BV639" s="51">
        <v>-10787560</v>
      </c>
      <c r="BW639" s="51">
        <v>-10787560</v>
      </c>
      <c r="BX639" s="51">
        <v>-10787560</v>
      </c>
      <c r="BY639" s="51">
        <v>-10787560</v>
      </c>
      <c r="BZ639" s="51">
        <v>-10787560</v>
      </c>
      <c r="CA639" s="51">
        <v>-10787560</v>
      </c>
      <c r="CB639" s="51">
        <v>-10787560</v>
      </c>
      <c r="CC639" s="51">
        <v>-10787560</v>
      </c>
      <c r="CD639" s="51">
        <v>-10787560</v>
      </c>
    </row>
    <row r="640" spans="1:82" hidden="1" x14ac:dyDescent="0.2">
      <c r="A640" s="50" t="s">
        <v>418</v>
      </c>
      <c r="B640" s="50" t="s">
        <v>1186</v>
      </c>
      <c r="C640" s="50" t="s">
        <v>1232</v>
      </c>
      <c r="D640" s="50" t="s">
        <v>1233</v>
      </c>
      <c r="E640" s="51">
        <v>-3710394.11</v>
      </c>
      <c r="F640" s="51">
        <v>-3776527.58</v>
      </c>
      <c r="G640" s="51">
        <v>-3842661.05</v>
      </c>
      <c r="H640" s="51">
        <v>-3908794.52</v>
      </c>
      <c r="I640" s="51">
        <v>-3974927.99</v>
      </c>
      <c r="J640" s="51">
        <v>-4041061.46</v>
      </c>
      <c r="K640" s="51">
        <v>-4107194.93</v>
      </c>
      <c r="L640" s="51">
        <v>-4173328.4</v>
      </c>
      <c r="M640" s="51">
        <v>-4239461.87</v>
      </c>
      <c r="N640" s="51">
        <v>-4305595.34</v>
      </c>
      <c r="O640" s="51">
        <v>-4371728.8099999996</v>
      </c>
      <c r="P640" s="51">
        <v>-70710051.219999999</v>
      </c>
      <c r="Q640" s="51">
        <v>-70710051.219999999</v>
      </c>
      <c r="R640" s="51">
        <v>-70831045.349999994</v>
      </c>
      <c r="S640" s="51">
        <v>-70952039.480000004</v>
      </c>
      <c r="T640" s="51">
        <v>-41820450.289999895</v>
      </c>
      <c r="U640" s="51">
        <v>-41996305.079999998</v>
      </c>
      <c r="V640" s="51">
        <v>-42117299.210000001</v>
      </c>
      <c r="W640" s="51">
        <v>-42183432.68</v>
      </c>
      <c r="X640" s="51">
        <v>-42358693.129999995</v>
      </c>
      <c r="Y640" s="51">
        <v>-42424826.600000001</v>
      </c>
      <c r="Z640" s="51">
        <v>-42600681.390000001</v>
      </c>
      <c r="AA640" s="51">
        <v>-42721675.519999996</v>
      </c>
      <c r="AB640" s="51">
        <v>-42842669.649999999</v>
      </c>
      <c r="AC640" s="51">
        <v>-42134761.020000003</v>
      </c>
      <c r="AD640" s="51">
        <v>-42134761.020000003</v>
      </c>
      <c r="AE640" s="51">
        <v>-42255755.149999999</v>
      </c>
      <c r="AF640" s="51">
        <v>-42257838.93</v>
      </c>
      <c r="AG640" s="51">
        <v>-42298034.609999999</v>
      </c>
      <c r="AH640" s="51">
        <v>-41969509.049999997</v>
      </c>
      <c r="AI640" s="51">
        <v>-42066460.140000001</v>
      </c>
      <c r="AJ640" s="51">
        <v>-42426106.289999984</v>
      </c>
      <c r="AK640" s="51">
        <v>-42389763.460000001</v>
      </c>
      <c r="AL640" s="51">
        <v>-42423453.890000001</v>
      </c>
      <c r="AM640" s="51">
        <v>-42257981.43</v>
      </c>
      <c r="AN640" s="51">
        <v>-41384822.729999997</v>
      </c>
      <c r="AO640" s="51">
        <v>-41353182.5</v>
      </c>
      <c r="AP640" s="51">
        <v>-39639760.289999999</v>
      </c>
      <c r="AQ640" s="51">
        <v>-39639760.289999999</v>
      </c>
      <c r="AR640" s="51">
        <v>-39454949.059999995</v>
      </c>
      <c r="AS640" s="51">
        <v>-38825297.359999999</v>
      </c>
      <c r="AT640" s="51">
        <v>-38054753.009999998</v>
      </c>
      <c r="AU640" s="51">
        <v>-37501059.899999999</v>
      </c>
      <c r="AV640" s="51">
        <v>-36821496.510000005</v>
      </c>
      <c r="AW640" s="51">
        <v>-36260109.710000001</v>
      </c>
      <c r="AX640" s="51">
        <v>-35379651.18</v>
      </c>
      <c r="AY640" s="51">
        <v>-34912129.869999997</v>
      </c>
      <c r="AZ640" s="51">
        <v>-34051028.380000003</v>
      </c>
      <c r="BA640" s="51">
        <v>-33216381.5</v>
      </c>
      <c r="BB640" s="51">
        <v>-32311719.02</v>
      </c>
      <c r="BC640" s="51">
        <v>-29396132.359999999</v>
      </c>
      <c r="BD640" s="51">
        <v>-29396132.359999999</v>
      </c>
      <c r="BE640" s="51">
        <v>-103813464.27068301</v>
      </c>
      <c r="BF640" s="51">
        <v>-104798239.409586</v>
      </c>
      <c r="BG640" s="51">
        <v>-105783014.54848899</v>
      </c>
      <c r="BH640" s="51">
        <v>-106767789.68739198</v>
      </c>
      <c r="BI640" s="51">
        <v>-107752564.826295</v>
      </c>
      <c r="BJ640" s="51">
        <v>-108737339.965198</v>
      </c>
      <c r="BK640" s="51">
        <v>-109722115.104101</v>
      </c>
      <c r="BL640" s="51">
        <v>-110706890.24300399</v>
      </c>
      <c r="BM640" s="51">
        <v>-111691665.381907</v>
      </c>
      <c r="BN640" s="51">
        <v>-112676440.52080999</v>
      </c>
      <c r="BO640" s="51">
        <v>-113661215.65971299</v>
      </c>
      <c r="BP640" s="51">
        <v>-114645990.79861598</v>
      </c>
      <c r="BQ640" s="51">
        <v>-114645990.79861598</v>
      </c>
      <c r="BR640" s="51">
        <v>-115630765.93751898</v>
      </c>
      <c r="BS640" s="51">
        <v>-116615541.07642201</v>
      </c>
      <c r="BT640" s="51">
        <v>-117600316.215325</v>
      </c>
      <c r="BU640" s="51">
        <v>-118585091.35422802</v>
      </c>
      <c r="BV640" s="51">
        <v>-119569866.493131</v>
      </c>
      <c r="BW640" s="51">
        <v>-120554641.632034</v>
      </c>
      <c r="BX640" s="51">
        <v>-121539416.77093698</v>
      </c>
      <c r="BY640" s="51">
        <v>-122524191.90983999</v>
      </c>
      <c r="BZ640" s="51">
        <v>-123508967.04874299</v>
      </c>
      <c r="CA640" s="51">
        <v>-124493742.187646</v>
      </c>
      <c r="CB640" s="51">
        <v>-125478517.32654899</v>
      </c>
      <c r="CC640" s="51">
        <v>-126463292.46545202</v>
      </c>
      <c r="CD640" s="51">
        <v>-126463292.46545202</v>
      </c>
    </row>
    <row r="641" spans="1:82" hidden="1" x14ac:dyDescent="0.2">
      <c r="A641" s="50" t="s">
        <v>418</v>
      </c>
      <c r="B641" s="50" t="s">
        <v>1186</v>
      </c>
      <c r="C641" s="50" t="s">
        <v>1234</v>
      </c>
      <c r="D641" s="50" t="s">
        <v>1235</v>
      </c>
      <c r="E641" s="51">
        <v>0</v>
      </c>
      <c r="F641" s="51">
        <v>0</v>
      </c>
      <c r="G641" s="51">
        <v>0</v>
      </c>
      <c r="H641" s="51">
        <v>0</v>
      </c>
      <c r="I641" s="51">
        <v>0</v>
      </c>
      <c r="J641" s="51">
        <v>0</v>
      </c>
      <c r="K641" s="51">
        <v>0</v>
      </c>
      <c r="L641" s="51">
        <v>0</v>
      </c>
      <c r="M641" s="51">
        <v>0</v>
      </c>
      <c r="N641" s="51">
        <v>0</v>
      </c>
      <c r="O641" s="51">
        <v>0</v>
      </c>
      <c r="P641" s="51">
        <v>0</v>
      </c>
      <c r="Q641" s="51">
        <v>0</v>
      </c>
      <c r="R641" s="51">
        <v>0</v>
      </c>
      <c r="S641" s="51">
        <v>0</v>
      </c>
      <c r="T641" s="51">
        <v>0</v>
      </c>
      <c r="U641" s="51">
        <v>0</v>
      </c>
      <c r="V641" s="51">
        <v>0</v>
      </c>
      <c r="W641" s="51">
        <v>0</v>
      </c>
      <c r="X641" s="51">
        <v>0</v>
      </c>
      <c r="Y641" s="51">
        <v>0</v>
      </c>
      <c r="Z641" s="51">
        <v>0</v>
      </c>
      <c r="AA641" s="51">
        <v>-15339808.02</v>
      </c>
      <c r="AB641" s="51">
        <v>-15339808.02</v>
      </c>
      <c r="AC641" s="51">
        <v>-15336890</v>
      </c>
      <c r="AD641" s="51">
        <v>-15336890</v>
      </c>
      <c r="AE641" s="51">
        <v>-15336890</v>
      </c>
      <c r="AF641" s="51">
        <v>-15336890</v>
      </c>
      <c r="AG641" s="51">
        <v>-15179429.939999999</v>
      </c>
      <c r="AH641" s="51">
        <v>-15179429.939999999</v>
      </c>
      <c r="AI641" s="51">
        <v>-15179429.939999999</v>
      </c>
      <c r="AJ641" s="51">
        <v>-16269221</v>
      </c>
      <c r="AK641" s="51">
        <v>-16269221</v>
      </c>
      <c r="AL641" s="51">
        <v>-16269221</v>
      </c>
      <c r="AM641" s="51">
        <v>-16346535.810000001</v>
      </c>
      <c r="AN641" s="51">
        <v>-16191906.190000001</v>
      </c>
      <c r="AO641" s="51">
        <v>-16191906.189999999</v>
      </c>
      <c r="AP641" s="51">
        <v>-14753732</v>
      </c>
      <c r="AQ641" s="51">
        <v>-14753732</v>
      </c>
      <c r="AR641" s="51">
        <v>-14753732</v>
      </c>
      <c r="AS641" s="51">
        <v>-14753732</v>
      </c>
      <c r="AT641" s="51">
        <v>-11498316.370000001</v>
      </c>
      <c r="AU641" s="51">
        <v>-11498316.369999999</v>
      </c>
      <c r="AV641" s="51">
        <v>-11498316.369999999</v>
      </c>
      <c r="AW641" s="51">
        <v>-11318805.719999999</v>
      </c>
      <c r="AX641" s="51">
        <v>-11318805.720000001</v>
      </c>
      <c r="AY641" s="51">
        <v>-11318805.720000001</v>
      </c>
      <c r="AZ641" s="51">
        <v>-11232289.200000001</v>
      </c>
      <c r="BA641" s="51">
        <v>-11232289.199999999</v>
      </c>
      <c r="BB641" s="51">
        <v>-11232289.199999999</v>
      </c>
      <c r="BC641" s="51">
        <v>-6469496.1999999993</v>
      </c>
      <c r="BD641" s="51">
        <v>-6469496.1999999993</v>
      </c>
      <c r="BE641" s="51">
        <v>-6469496.1999999993</v>
      </c>
      <c r="BF641" s="51">
        <v>-6469496.1999999993</v>
      </c>
      <c r="BG641" s="51">
        <v>-6469496.1999999993</v>
      </c>
      <c r="BH641" s="51">
        <v>-6469496.1999999993</v>
      </c>
      <c r="BI641" s="51">
        <v>-6469496.1999999993</v>
      </c>
      <c r="BJ641" s="51">
        <v>-6469496.1999999993</v>
      </c>
      <c r="BK641" s="51">
        <v>-6469496.1999999993</v>
      </c>
      <c r="BL641" s="51">
        <v>-6469496.1999999993</v>
      </c>
      <c r="BM641" s="51">
        <v>-6469496.1999999993</v>
      </c>
      <c r="BN641" s="51">
        <v>-6469496.1999999993</v>
      </c>
      <c r="BO641" s="51">
        <v>-6469496.1999999993</v>
      </c>
      <c r="BP641" s="51">
        <v>-6469496.1999999993</v>
      </c>
      <c r="BQ641" s="51">
        <v>-6469496.1999999993</v>
      </c>
      <c r="BR641" s="51">
        <v>-6469496.1999999993</v>
      </c>
      <c r="BS641" s="51">
        <v>-6469496.1999999993</v>
      </c>
      <c r="BT641" s="51">
        <v>-6469496.1999999993</v>
      </c>
      <c r="BU641" s="51">
        <v>-6469496.1999999993</v>
      </c>
      <c r="BV641" s="51">
        <v>-6469496.1999999993</v>
      </c>
      <c r="BW641" s="51">
        <v>-6469496.1999999993</v>
      </c>
      <c r="BX641" s="51">
        <v>-6469496.1999999993</v>
      </c>
      <c r="BY641" s="51">
        <v>-6469496.1999999993</v>
      </c>
      <c r="BZ641" s="51">
        <v>-6469496.1999999993</v>
      </c>
      <c r="CA641" s="51">
        <v>-6469496.1999999993</v>
      </c>
      <c r="CB641" s="51">
        <v>-6469496.1999999993</v>
      </c>
      <c r="CC641" s="51">
        <v>-6469496.1999999993</v>
      </c>
      <c r="CD641" s="51">
        <v>-6469496.1999999993</v>
      </c>
    </row>
    <row r="642" spans="1:82" hidden="1" x14ac:dyDescent="0.2">
      <c r="A642" s="50" t="s">
        <v>418</v>
      </c>
      <c r="B642" s="50" t="s">
        <v>1236</v>
      </c>
      <c r="C642" s="50" t="s">
        <v>1237</v>
      </c>
      <c r="D642" s="50" t="s">
        <v>1238</v>
      </c>
      <c r="E642" s="51">
        <v>0</v>
      </c>
      <c r="F642" s="51">
        <v>0</v>
      </c>
      <c r="G642" s="51">
        <v>0</v>
      </c>
      <c r="H642" s="51">
        <v>0</v>
      </c>
      <c r="I642" s="51">
        <v>0</v>
      </c>
      <c r="J642" s="51">
        <v>0</v>
      </c>
      <c r="K642" s="51">
        <v>0</v>
      </c>
      <c r="L642" s="51">
        <v>0</v>
      </c>
      <c r="M642" s="51">
        <v>0</v>
      </c>
      <c r="N642" s="51">
        <v>0</v>
      </c>
      <c r="O642" s="51">
        <v>0</v>
      </c>
      <c r="P642" s="51">
        <v>1107500.27</v>
      </c>
      <c r="Q642" s="51">
        <v>1107500.27</v>
      </c>
      <c r="R642" s="51">
        <v>1033666.94</v>
      </c>
      <c r="S642" s="51">
        <v>73833.61</v>
      </c>
      <c r="T642" s="51">
        <v>0.28000000000000003</v>
      </c>
      <c r="U642" s="51">
        <v>812166.95</v>
      </c>
      <c r="V642" s="51">
        <v>0</v>
      </c>
      <c r="W642" s="51">
        <v>0</v>
      </c>
      <c r="X642" s="51">
        <v>0</v>
      </c>
      <c r="Y642" s="51">
        <v>0</v>
      </c>
      <c r="Z642" s="51">
        <v>0</v>
      </c>
      <c r="AA642" s="51">
        <v>0</v>
      </c>
      <c r="AB642" s="51">
        <v>0</v>
      </c>
      <c r="AC642" s="51">
        <v>0</v>
      </c>
      <c r="AD642" s="51">
        <v>0</v>
      </c>
      <c r="AE642" s="51">
        <v>0</v>
      </c>
      <c r="AF642" s="51">
        <v>0</v>
      </c>
      <c r="AG642" s="51">
        <v>0</v>
      </c>
      <c r="AH642" s="51">
        <v>0</v>
      </c>
      <c r="AI642" s="51">
        <v>0</v>
      </c>
      <c r="AJ642" s="51">
        <v>0</v>
      </c>
      <c r="AK642" s="51">
        <v>0</v>
      </c>
      <c r="AL642" s="51">
        <v>0</v>
      </c>
      <c r="AM642" s="51">
        <v>0</v>
      </c>
      <c r="AN642" s="51">
        <v>0</v>
      </c>
      <c r="AO642" s="51">
        <v>0</v>
      </c>
      <c r="AP642" s="51">
        <v>0</v>
      </c>
      <c r="AQ642" s="51">
        <v>0</v>
      </c>
      <c r="AR642" s="51">
        <v>0</v>
      </c>
      <c r="AS642" s="51">
        <v>0</v>
      </c>
      <c r="AT642" s="51">
        <v>0</v>
      </c>
      <c r="AU642" s="51">
        <v>0</v>
      </c>
      <c r="AV642" s="51">
        <v>0</v>
      </c>
      <c r="AW642" s="51">
        <v>0</v>
      </c>
      <c r="AX642" s="51">
        <v>0</v>
      </c>
      <c r="AY642" s="51">
        <v>0</v>
      </c>
      <c r="AZ642" s="51">
        <v>0</v>
      </c>
      <c r="BA642" s="51">
        <v>0</v>
      </c>
      <c r="BB642" s="51">
        <v>0</v>
      </c>
      <c r="BC642" s="51">
        <v>0</v>
      </c>
      <c r="BD642" s="51">
        <v>0</v>
      </c>
      <c r="BE642" s="51">
        <v>0</v>
      </c>
      <c r="BF642" s="51">
        <v>0</v>
      </c>
      <c r="BG642" s="51">
        <v>0</v>
      </c>
      <c r="BH642" s="51">
        <v>0</v>
      </c>
      <c r="BI642" s="51">
        <v>0</v>
      </c>
      <c r="BJ642" s="51">
        <v>0</v>
      </c>
      <c r="BK642" s="51">
        <v>0</v>
      </c>
      <c r="BL642" s="51">
        <v>0</v>
      </c>
      <c r="BM642" s="51">
        <v>0</v>
      </c>
      <c r="BN642" s="51">
        <v>0</v>
      </c>
      <c r="BO642" s="51">
        <v>0</v>
      </c>
      <c r="BP642" s="51">
        <v>0</v>
      </c>
      <c r="BQ642" s="51">
        <v>0</v>
      </c>
      <c r="BR642" s="51">
        <v>0</v>
      </c>
      <c r="BS642" s="51">
        <v>0</v>
      </c>
      <c r="BT642" s="51">
        <v>0</v>
      </c>
      <c r="BU642" s="51">
        <v>0</v>
      </c>
      <c r="BV642" s="51">
        <v>0</v>
      </c>
      <c r="BW642" s="51">
        <v>0</v>
      </c>
      <c r="BX642" s="51">
        <v>0</v>
      </c>
      <c r="BY642" s="51">
        <v>0</v>
      </c>
      <c r="BZ642" s="51">
        <v>0</v>
      </c>
      <c r="CA642" s="51">
        <v>0</v>
      </c>
      <c r="CB642" s="51">
        <v>0</v>
      </c>
      <c r="CC642" s="51">
        <v>0</v>
      </c>
      <c r="CD642" s="51">
        <v>0</v>
      </c>
    </row>
    <row r="643" spans="1:82" hidden="1" x14ac:dyDescent="0.2">
      <c r="A643" s="50" t="s">
        <v>418</v>
      </c>
      <c r="B643" s="50" t="s">
        <v>1239</v>
      </c>
      <c r="C643" s="50" t="s">
        <v>1091</v>
      </c>
      <c r="D643" s="50" t="s">
        <v>1240</v>
      </c>
      <c r="E643" s="51">
        <v>-13275908.279999999</v>
      </c>
      <c r="F643" s="51">
        <v>-12610280.98</v>
      </c>
      <c r="G643" s="51">
        <v>-11897108.869999999</v>
      </c>
      <c r="H643" s="51">
        <v>-11183936.76</v>
      </c>
      <c r="I643" s="51">
        <v>-10470764.65</v>
      </c>
      <c r="J643" s="51">
        <v>-9819558.0999999996</v>
      </c>
      <c r="K643" s="51">
        <v>-9230317.0999999996</v>
      </c>
      <c r="L643" s="51">
        <v>-8641076.0999999996</v>
      </c>
      <c r="M643" s="51">
        <v>-8051835.0999999996</v>
      </c>
      <c r="N643" s="51">
        <v>-7462594.0999999996</v>
      </c>
      <c r="O643" s="51">
        <v>-6873353.0999999996</v>
      </c>
      <c r="P643" s="51">
        <v>-6350208.6999999993</v>
      </c>
      <c r="Q643" s="51">
        <v>-6350208.6999999993</v>
      </c>
      <c r="R643" s="51">
        <v>-5884898.8200000003</v>
      </c>
      <c r="S643" s="51">
        <v>-5419588.9400000004</v>
      </c>
      <c r="T643" s="51">
        <v>-4954279.0600000005</v>
      </c>
      <c r="U643" s="51">
        <v>-4488969.18</v>
      </c>
      <c r="V643" s="51">
        <v>-4023659.3</v>
      </c>
      <c r="W643" s="51">
        <v>-3625454.9899999998</v>
      </c>
      <c r="X643" s="51">
        <v>-3294356.24</v>
      </c>
      <c r="Y643" s="51">
        <v>-2963257.49</v>
      </c>
      <c r="Z643" s="51">
        <v>-2632158.7400000002</v>
      </c>
      <c r="AA643" s="51">
        <v>-2301059.9900000002</v>
      </c>
      <c r="AB643" s="51">
        <v>-1969961.2400000002</v>
      </c>
      <c r="AC643" s="51">
        <v>-1702238.71</v>
      </c>
      <c r="AD643" s="51">
        <v>-1702238.71</v>
      </c>
      <c r="AE643" s="51">
        <v>-1498885.16</v>
      </c>
      <c r="AF643" s="51">
        <v>-1296490.1099999999</v>
      </c>
      <c r="AG643" s="51">
        <v>-1095049.03</v>
      </c>
      <c r="AH643" s="51">
        <v>-894557.44</v>
      </c>
      <c r="AI643" s="51">
        <v>-695010.86</v>
      </c>
      <c r="AJ643" s="51">
        <v>-545467.59</v>
      </c>
      <c r="AK643" s="51">
        <v>-445223.87</v>
      </c>
      <c r="AL643" s="51">
        <v>-345452.64</v>
      </c>
      <c r="AM643" s="51">
        <v>-246151.67999999999</v>
      </c>
      <c r="AN643" s="51">
        <v>-147318.76999999999</v>
      </c>
      <c r="AO643" s="51">
        <v>-48951.709999999992</v>
      </c>
      <c r="AP643" s="51">
        <v>0</v>
      </c>
      <c r="AQ643" s="51">
        <v>0</v>
      </c>
      <c r="AR643" s="51">
        <v>0</v>
      </c>
      <c r="AS643" s="51">
        <v>0</v>
      </c>
      <c r="AT643" s="51">
        <v>0</v>
      </c>
      <c r="AU643" s="51">
        <v>-23.15</v>
      </c>
      <c r="AV643" s="51">
        <v>0</v>
      </c>
      <c r="AW643" s="51">
        <v>0</v>
      </c>
      <c r="AX643" s="51">
        <v>-23.93</v>
      </c>
      <c r="AY643" s="51">
        <v>-23.93</v>
      </c>
      <c r="AZ643" s="51">
        <v>0</v>
      </c>
      <c r="BA643" s="51">
        <v>-23.93</v>
      </c>
      <c r="BB643" s="51">
        <v>0</v>
      </c>
      <c r="BC643" s="51">
        <v>-23.94</v>
      </c>
      <c r="BD643" s="51">
        <v>-23.94</v>
      </c>
      <c r="BE643" s="51">
        <v>-19.950000000000003</v>
      </c>
      <c r="BF643" s="51">
        <v>-15.959999999999999</v>
      </c>
      <c r="BG643" s="51">
        <v>-11.969999999999999</v>
      </c>
      <c r="BH643" s="51">
        <v>-7.9799999999999986</v>
      </c>
      <c r="BI643" s="51">
        <v>-3.9899999999999984</v>
      </c>
      <c r="BJ643" s="51">
        <v>0</v>
      </c>
      <c r="BK643" s="51">
        <v>0</v>
      </c>
      <c r="BL643" s="51">
        <v>0</v>
      </c>
      <c r="BM643" s="51">
        <v>0</v>
      </c>
      <c r="BN643" s="51">
        <v>0</v>
      </c>
      <c r="BO643" s="51">
        <v>0</v>
      </c>
      <c r="BP643" s="51">
        <v>0</v>
      </c>
      <c r="BQ643" s="51">
        <v>0</v>
      </c>
      <c r="BR643" s="51">
        <v>0</v>
      </c>
      <c r="BS643" s="51">
        <v>0</v>
      </c>
      <c r="BT643" s="51">
        <v>0</v>
      </c>
      <c r="BU643" s="51">
        <v>0</v>
      </c>
      <c r="BV643" s="51">
        <v>0</v>
      </c>
      <c r="BW643" s="51">
        <v>0</v>
      </c>
      <c r="BX643" s="51">
        <v>0</v>
      </c>
      <c r="BY643" s="51">
        <v>0</v>
      </c>
      <c r="BZ643" s="51">
        <v>0</v>
      </c>
      <c r="CA643" s="51">
        <v>0</v>
      </c>
      <c r="CB643" s="51">
        <v>0</v>
      </c>
      <c r="CC643" s="51">
        <v>0</v>
      </c>
      <c r="CD643" s="51">
        <v>0</v>
      </c>
    </row>
    <row r="644" spans="1:82" hidden="1" x14ac:dyDescent="0.2">
      <c r="A644" s="50" t="s">
        <v>418</v>
      </c>
      <c r="B644" s="50" t="s">
        <v>1241</v>
      </c>
      <c r="C644" s="50" t="s">
        <v>1242</v>
      </c>
      <c r="D644" s="50" t="s">
        <v>1243</v>
      </c>
      <c r="E644" s="51">
        <v>0</v>
      </c>
      <c r="F644" s="51">
        <v>0</v>
      </c>
      <c r="G644" s="51">
        <v>0</v>
      </c>
      <c r="H644" s="51">
        <v>0</v>
      </c>
      <c r="I644" s="51">
        <v>0</v>
      </c>
      <c r="J644" s="51">
        <v>0</v>
      </c>
      <c r="K644" s="51">
        <v>0</v>
      </c>
      <c r="L644" s="51">
        <v>0</v>
      </c>
      <c r="M644" s="51">
        <v>0</v>
      </c>
      <c r="N644" s="51">
        <v>0</v>
      </c>
      <c r="O644" s="51">
        <v>0</v>
      </c>
      <c r="P644" s="51">
        <v>0</v>
      </c>
      <c r="Q644" s="51">
        <v>0</v>
      </c>
      <c r="R644" s="51">
        <v>0</v>
      </c>
      <c r="S644" s="51">
        <v>0</v>
      </c>
      <c r="T644" s="51">
        <v>0</v>
      </c>
      <c r="U644" s="51">
        <v>0</v>
      </c>
      <c r="V644" s="51">
        <v>0</v>
      </c>
      <c r="W644" s="51">
        <v>0</v>
      </c>
      <c r="X644" s="51">
        <v>0</v>
      </c>
      <c r="Y644" s="51">
        <v>0</v>
      </c>
      <c r="Z644" s="51">
        <v>0</v>
      </c>
      <c r="AA644" s="51">
        <v>0</v>
      </c>
      <c r="AB644" s="51">
        <v>0</v>
      </c>
      <c r="AC644" s="51">
        <v>0</v>
      </c>
      <c r="AD644" s="51">
        <v>0</v>
      </c>
      <c r="AE644" s="51">
        <v>0</v>
      </c>
      <c r="AF644" s="51">
        <v>0</v>
      </c>
      <c r="AG644" s="51">
        <v>0</v>
      </c>
      <c r="AH644" s="51">
        <v>0</v>
      </c>
      <c r="AI644" s="51">
        <v>0</v>
      </c>
      <c r="AJ644" s="51">
        <v>0</v>
      </c>
      <c r="AK644" s="51">
        <v>0</v>
      </c>
      <c r="AL644" s="51">
        <v>0</v>
      </c>
      <c r="AM644" s="51">
        <v>0</v>
      </c>
      <c r="AN644" s="51">
        <v>0</v>
      </c>
      <c r="AO644" s="51">
        <v>0</v>
      </c>
      <c r="AP644" s="51">
        <v>0</v>
      </c>
      <c r="AQ644" s="51">
        <v>0</v>
      </c>
      <c r="AR644" s="51">
        <v>0</v>
      </c>
      <c r="AS644" s="51">
        <v>0</v>
      </c>
      <c r="AT644" s="51">
        <v>0</v>
      </c>
      <c r="AU644" s="51">
        <v>0</v>
      </c>
      <c r="AV644" s="51">
        <v>0</v>
      </c>
      <c r="AW644" s="51">
        <v>0</v>
      </c>
      <c r="AX644" s="51">
        <v>0</v>
      </c>
      <c r="AY644" s="51">
        <v>0</v>
      </c>
      <c r="AZ644" s="51">
        <v>0</v>
      </c>
      <c r="BA644" s="51">
        <v>0</v>
      </c>
      <c r="BB644" s="51">
        <v>0</v>
      </c>
      <c r="BC644" s="51">
        <v>0</v>
      </c>
      <c r="BD644" s="51">
        <v>0</v>
      </c>
      <c r="BE644" s="51">
        <v>9606719</v>
      </c>
      <c r="BF644" s="51">
        <v>26345459</v>
      </c>
      <c r="BG644" s="51">
        <v>42738888</v>
      </c>
      <c r="BH644" s="51">
        <v>61392980</v>
      </c>
      <c r="BI644" s="51">
        <v>79947010</v>
      </c>
      <c r="BJ644" s="51">
        <v>99542797</v>
      </c>
      <c r="BK644" s="51">
        <v>120736867</v>
      </c>
      <c r="BL644" s="51">
        <v>142532499</v>
      </c>
      <c r="BM644" s="51">
        <v>165342271</v>
      </c>
      <c r="BN644" s="51">
        <v>188428088</v>
      </c>
      <c r="BO644" s="51">
        <v>210161448</v>
      </c>
      <c r="BP644" s="51">
        <v>234003767</v>
      </c>
      <c r="BQ644" s="51">
        <v>234003767</v>
      </c>
      <c r="BR644" s="51">
        <v>213977300</v>
      </c>
      <c r="BS644" s="51">
        <v>199265955</v>
      </c>
      <c r="BT644" s="51">
        <v>184136847</v>
      </c>
      <c r="BU644" s="51">
        <v>168287243</v>
      </c>
      <c r="BV644" s="51">
        <v>148637160</v>
      </c>
      <c r="BW644" s="51">
        <v>123829013</v>
      </c>
      <c r="BX644" s="51">
        <v>96262043</v>
      </c>
      <c r="BY644" s="51">
        <v>68813172</v>
      </c>
      <c r="BZ644" s="51">
        <v>43379720</v>
      </c>
      <c r="CA644" s="51">
        <v>23443966</v>
      </c>
      <c r="CB644" s="51">
        <v>9218789</v>
      </c>
      <c r="CC644" s="51">
        <v>0</v>
      </c>
      <c r="CD644" s="51">
        <v>0</v>
      </c>
    </row>
    <row r="645" spans="1:82" hidden="1" x14ac:dyDescent="0.2">
      <c r="A645" s="50" t="s">
        <v>418</v>
      </c>
      <c r="B645" s="50" t="s">
        <v>1241</v>
      </c>
      <c r="C645" s="50" t="s">
        <v>1244</v>
      </c>
      <c r="D645" s="50" t="s">
        <v>1245</v>
      </c>
      <c r="E645" s="51">
        <v>0</v>
      </c>
      <c r="F645" s="51">
        <v>0</v>
      </c>
      <c r="G645" s="51">
        <v>0</v>
      </c>
      <c r="H645" s="51">
        <v>0</v>
      </c>
      <c r="I645" s="51">
        <v>0</v>
      </c>
      <c r="J645" s="51">
        <v>0</v>
      </c>
      <c r="K645" s="51">
        <v>0</v>
      </c>
      <c r="L645" s="51">
        <v>0</v>
      </c>
      <c r="M645" s="51">
        <v>0</v>
      </c>
      <c r="N645" s="51">
        <v>0</v>
      </c>
      <c r="O645" s="51">
        <v>0</v>
      </c>
      <c r="P645" s="51">
        <v>0</v>
      </c>
      <c r="Q645" s="51">
        <v>0</v>
      </c>
      <c r="R645" s="51">
        <v>0</v>
      </c>
      <c r="S645" s="51">
        <v>0</v>
      </c>
      <c r="T645" s="51">
        <v>0</v>
      </c>
      <c r="U645" s="51">
        <v>0</v>
      </c>
      <c r="V645" s="51">
        <v>0</v>
      </c>
      <c r="W645" s="51">
        <v>0</v>
      </c>
      <c r="X645" s="51">
        <v>0</v>
      </c>
      <c r="Y645" s="51">
        <v>0</v>
      </c>
      <c r="Z645" s="51">
        <v>0</v>
      </c>
      <c r="AA645" s="51">
        <v>0</v>
      </c>
      <c r="AB645" s="51">
        <v>0</v>
      </c>
      <c r="AC645" s="51">
        <v>0</v>
      </c>
      <c r="AD645" s="51">
        <v>0</v>
      </c>
      <c r="AE645" s="51">
        <v>0</v>
      </c>
      <c r="AF645" s="51">
        <v>0</v>
      </c>
      <c r="AG645" s="51">
        <v>0</v>
      </c>
      <c r="AH645" s="51">
        <v>0</v>
      </c>
      <c r="AI645" s="51">
        <v>0</v>
      </c>
      <c r="AJ645" s="51">
        <v>0</v>
      </c>
      <c r="AK645" s="51">
        <v>0</v>
      </c>
      <c r="AL645" s="51">
        <v>0</v>
      </c>
      <c r="AM645" s="51">
        <v>0</v>
      </c>
      <c r="AN645" s="51">
        <v>0</v>
      </c>
      <c r="AO645" s="51">
        <v>0</v>
      </c>
      <c r="AP645" s="51">
        <v>0</v>
      </c>
      <c r="AQ645" s="51">
        <v>0</v>
      </c>
      <c r="AR645" s="51">
        <v>-12863.890000000001</v>
      </c>
      <c r="AS645" s="51">
        <v>-55014.520000000004</v>
      </c>
      <c r="AT645" s="51">
        <v>-152073.82</v>
      </c>
      <c r="AU645" s="51">
        <v>-339786.73</v>
      </c>
      <c r="AV645" s="51">
        <v>-629290.68000000005</v>
      </c>
      <c r="AW645" s="51">
        <v>-1029095.88</v>
      </c>
      <c r="AX645" s="51">
        <v>-1531718.99</v>
      </c>
      <c r="AY645" s="51">
        <v>-2143376.69</v>
      </c>
      <c r="AZ645" s="51">
        <v>-2894221.66</v>
      </c>
      <c r="BA645" s="51">
        <v>-3810337.33</v>
      </c>
      <c r="BB645" s="51">
        <v>-4850996.32</v>
      </c>
      <c r="BC645" s="51">
        <v>-6107546.7199999997</v>
      </c>
      <c r="BD645" s="51">
        <v>-6107546.7199999997</v>
      </c>
      <c r="BE645" s="51">
        <v>-7578688.4466398573</v>
      </c>
      <c r="BF645" s="51">
        <v>-9285759.1536508854</v>
      </c>
      <c r="BG645" s="51">
        <v>-11217025.403055491</v>
      </c>
      <c r="BH645" s="51">
        <v>-13371038.835896008</v>
      </c>
      <c r="BI645" s="51">
        <v>-15747655.622086897</v>
      </c>
      <c r="BJ645" s="51">
        <v>-18341747.690512761</v>
      </c>
      <c r="BK645" s="51">
        <v>-21145915.678770114</v>
      </c>
      <c r="BL645" s="51">
        <v>-24156877.62161044</v>
      </c>
      <c r="BM645" s="51">
        <v>-27375807.339532837</v>
      </c>
      <c r="BN645" s="51">
        <v>-30806910.251999404</v>
      </c>
      <c r="BO645" s="51">
        <v>-34450512.222433157</v>
      </c>
      <c r="BP645" s="51">
        <v>-38300682.856469125</v>
      </c>
      <c r="BQ645" s="51">
        <v>-38300682.856469125</v>
      </c>
      <c r="BR645" s="51">
        <v>-42373803.957991496</v>
      </c>
      <c r="BS645" s="51">
        <v>-46646969.530239448</v>
      </c>
      <c r="BT645" s="51">
        <v>-51123039.022520028</v>
      </c>
      <c r="BU645" s="51">
        <v>-55811310.836244017</v>
      </c>
      <c r="BV645" s="51">
        <v>-60719467.76036945</v>
      </c>
      <c r="BW645" s="51">
        <v>-65847854.580084614</v>
      </c>
      <c r="BX645" s="51">
        <v>-71193382.491331056</v>
      </c>
      <c r="BY645" s="51">
        <v>-76756563.299894765</v>
      </c>
      <c r="BZ645" s="51">
        <v>-82541286.831669956</v>
      </c>
      <c r="CA645" s="51">
        <v>-88553833.827181786</v>
      </c>
      <c r="CB645" s="51">
        <v>-94796104.684991091</v>
      </c>
      <c r="CC645" s="51">
        <v>-101264116.68739679</v>
      </c>
      <c r="CD645" s="51">
        <v>-101264116.68739679</v>
      </c>
    </row>
    <row r="646" spans="1:82" hidden="1" x14ac:dyDescent="0.2">
      <c r="A646" s="50" t="s">
        <v>418</v>
      </c>
      <c r="B646" s="50" t="s">
        <v>1241</v>
      </c>
      <c r="C646" s="50" t="s">
        <v>1246</v>
      </c>
      <c r="D646" s="50" t="s">
        <v>1247</v>
      </c>
      <c r="E646" s="51">
        <v>0</v>
      </c>
      <c r="F646" s="51">
        <v>0</v>
      </c>
      <c r="G646" s="51">
        <v>0</v>
      </c>
      <c r="H646" s="51">
        <v>0</v>
      </c>
      <c r="I646" s="51">
        <v>0</v>
      </c>
      <c r="J646" s="51">
        <v>0</v>
      </c>
      <c r="K646" s="51">
        <v>0</v>
      </c>
      <c r="L646" s="51">
        <v>0</v>
      </c>
      <c r="M646" s="51">
        <v>0</v>
      </c>
      <c r="N646" s="51">
        <v>0</v>
      </c>
      <c r="O646" s="51">
        <v>0</v>
      </c>
      <c r="P646" s="51">
        <v>0</v>
      </c>
      <c r="Q646" s="51">
        <v>0</v>
      </c>
      <c r="R646" s="51">
        <v>0</v>
      </c>
      <c r="S646" s="51">
        <v>0</v>
      </c>
      <c r="T646" s="51">
        <v>0</v>
      </c>
      <c r="U646" s="51">
        <v>0</v>
      </c>
      <c r="V646" s="51">
        <v>0</v>
      </c>
      <c r="W646" s="51">
        <v>0</v>
      </c>
      <c r="X646" s="51">
        <v>0</v>
      </c>
      <c r="Y646" s="51">
        <v>0</v>
      </c>
      <c r="Z646" s="51">
        <v>0</v>
      </c>
      <c r="AA646" s="51">
        <v>0</v>
      </c>
      <c r="AB646" s="51">
        <v>0</v>
      </c>
      <c r="AC646" s="51">
        <v>0</v>
      </c>
      <c r="AD646" s="51">
        <v>0</v>
      </c>
      <c r="AE646" s="51">
        <v>0</v>
      </c>
      <c r="AF646" s="51">
        <v>0</v>
      </c>
      <c r="AG646" s="51">
        <v>0</v>
      </c>
      <c r="AH646" s="51">
        <v>0</v>
      </c>
      <c r="AI646" s="51">
        <v>0</v>
      </c>
      <c r="AJ646" s="51">
        <v>0</v>
      </c>
      <c r="AK646" s="51">
        <v>0</v>
      </c>
      <c r="AL646" s="51">
        <v>0</v>
      </c>
      <c r="AM646" s="51">
        <v>0</v>
      </c>
      <c r="AN646" s="51">
        <v>0</v>
      </c>
      <c r="AO646" s="51">
        <v>0</v>
      </c>
      <c r="AP646" s="51">
        <v>0</v>
      </c>
      <c r="AQ646" s="51">
        <v>0</v>
      </c>
      <c r="AR646" s="51">
        <v>0</v>
      </c>
      <c r="AS646" s="51">
        <v>0</v>
      </c>
      <c r="AT646" s="51">
        <v>-2803.39</v>
      </c>
      <c r="AU646" s="51">
        <v>-5711.9800000000005</v>
      </c>
      <c r="AV646" s="51">
        <v>-14078.75</v>
      </c>
      <c r="AW646" s="51">
        <v>-28608.399999999998</v>
      </c>
      <c r="AX646" s="51">
        <v>-43659.05</v>
      </c>
      <c r="AY646" s="51">
        <v>-59516.97</v>
      </c>
      <c r="AZ646" s="51">
        <v>-77823.58</v>
      </c>
      <c r="BA646" s="51">
        <v>-89983.44</v>
      </c>
      <c r="BB646" s="51">
        <v>-105289.91</v>
      </c>
      <c r="BC646" s="51">
        <v>-122592.98</v>
      </c>
      <c r="BD646" s="51">
        <v>-122592.98</v>
      </c>
      <c r="BE646" s="51">
        <v>-132704.59186945454</v>
      </c>
      <c r="BF646" s="51">
        <v>-142816.2037389091</v>
      </c>
      <c r="BG646" s="51">
        <v>-152927.81560836363</v>
      </c>
      <c r="BH646" s="51">
        <v>-163039.42747781813</v>
      </c>
      <c r="BI646" s="51">
        <v>-173151.03934727269</v>
      </c>
      <c r="BJ646" s="51">
        <v>-183262.65121672724</v>
      </c>
      <c r="BK646" s="51">
        <v>-193374.26308618177</v>
      </c>
      <c r="BL646" s="51">
        <v>-203485.8749556363</v>
      </c>
      <c r="BM646" s="51">
        <v>-213597.48682509083</v>
      </c>
      <c r="BN646" s="51">
        <v>-223709.09869454539</v>
      </c>
      <c r="BO646" s="51">
        <v>-233820.71056399992</v>
      </c>
      <c r="BP646" s="51">
        <v>-243932.32243345445</v>
      </c>
      <c r="BQ646" s="51">
        <v>-243932.32243345445</v>
      </c>
      <c r="BR646" s="51">
        <v>-254043.93430290901</v>
      </c>
      <c r="BS646" s="51">
        <v>-264155.54617236357</v>
      </c>
      <c r="BT646" s="51">
        <v>-274267.15804181807</v>
      </c>
      <c r="BU646" s="51">
        <v>-284378.76991127257</v>
      </c>
      <c r="BV646" s="51">
        <v>-294490.38178072713</v>
      </c>
      <c r="BW646" s="51">
        <v>-304601.99365018163</v>
      </c>
      <c r="BX646" s="51">
        <v>-314713.60551963613</v>
      </c>
      <c r="BY646" s="51">
        <v>-324825.21738909069</v>
      </c>
      <c r="BZ646" s="51">
        <v>-334936.82925854524</v>
      </c>
      <c r="CA646" s="51">
        <v>-345048.44112799974</v>
      </c>
      <c r="CB646" s="51">
        <v>-355160.05299745424</v>
      </c>
      <c r="CC646" s="51">
        <v>-365271.6648669088</v>
      </c>
      <c r="CD646" s="51">
        <v>-365271.6648669088</v>
      </c>
    </row>
    <row r="647" spans="1:82" hidden="1" x14ac:dyDescent="0.2">
      <c r="A647" s="50" t="s">
        <v>418</v>
      </c>
      <c r="B647" s="50" t="s">
        <v>1241</v>
      </c>
      <c r="C647" s="50" t="s">
        <v>1248</v>
      </c>
      <c r="D647" s="50" t="s">
        <v>1249</v>
      </c>
      <c r="E647" s="51">
        <v>0</v>
      </c>
      <c r="F647" s="51">
        <v>0</v>
      </c>
      <c r="G647" s="51">
        <v>0</v>
      </c>
      <c r="H647" s="51">
        <v>0</v>
      </c>
      <c r="I647" s="51">
        <v>0</v>
      </c>
      <c r="J647" s="51">
        <v>0</v>
      </c>
      <c r="K647" s="51">
        <v>0</v>
      </c>
      <c r="L647" s="51">
        <v>0</v>
      </c>
      <c r="M647" s="51">
        <v>0</v>
      </c>
      <c r="N647" s="51">
        <v>0</v>
      </c>
      <c r="O647" s="51">
        <v>0</v>
      </c>
      <c r="P647" s="51">
        <v>0</v>
      </c>
      <c r="Q647" s="51">
        <v>0</v>
      </c>
      <c r="R647" s="51">
        <v>0</v>
      </c>
      <c r="S647" s="51">
        <v>0</v>
      </c>
      <c r="T647" s="51">
        <v>0</v>
      </c>
      <c r="U647" s="51">
        <v>0</v>
      </c>
      <c r="V647" s="51">
        <v>0</v>
      </c>
      <c r="W647" s="51">
        <v>0</v>
      </c>
      <c r="X647" s="51">
        <v>0</v>
      </c>
      <c r="Y647" s="51">
        <v>0</v>
      </c>
      <c r="Z647" s="51">
        <v>0</v>
      </c>
      <c r="AA647" s="51">
        <v>0</v>
      </c>
      <c r="AB647" s="51">
        <v>0</v>
      </c>
      <c r="AC647" s="51">
        <v>0</v>
      </c>
      <c r="AD647" s="51">
        <v>0</v>
      </c>
      <c r="AE647" s="51">
        <v>0</v>
      </c>
      <c r="AF647" s="51">
        <v>0</v>
      </c>
      <c r="AG647" s="51">
        <v>0</v>
      </c>
      <c r="AH647" s="51">
        <v>0</v>
      </c>
      <c r="AI647" s="51">
        <v>0</v>
      </c>
      <c r="AJ647" s="51">
        <v>0</v>
      </c>
      <c r="AK647" s="51">
        <v>0</v>
      </c>
      <c r="AL647" s="51">
        <v>0</v>
      </c>
      <c r="AM647" s="51">
        <v>0</v>
      </c>
      <c r="AN647" s="51">
        <v>0</v>
      </c>
      <c r="AO647" s="51">
        <v>0</v>
      </c>
      <c r="AP647" s="51">
        <v>0</v>
      </c>
      <c r="AQ647" s="51">
        <v>0</v>
      </c>
      <c r="AR647" s="51">
        <v>-3620818.1</v>
      </c>
      <c r="AS647" s="51">
        <v>-6242024.0300000003</v>
      </c>
      <c r="AT647" s="51">
        <v>-8427967.6900000013</v>
      </c>
      <c r="AU647" s="51">
        <v>-10228099.25</v>
      </c>
      <c r="AV647" s="51">
        <v>-11836897.41</v>
      </c>
      <c r="AW647" s="51">
        <v>-12872146.960000001</v>
      </c>
      <c r="AX647" s="51">
        <v>-13517261.999999998</v>
      </c>
      <c r="AY647" s="51">
        <v>-13889432.48</v>
      </c>
      <c r="AZ647" s="51">
        <v>-13335046.16</v>
      </c>
      <c r="BA647" s="51">
        <v>-11632669.18</v>
      </c>
      <c r="BB647" s="51">
        <v>-8693266.8499999996</v>
      </c>
      <c r="BC647" s="51">
        <v>-5308867.63</v>
      </c>
      <c r="BD647" s="51">
        <v>-5308867.63</v>
      </c>
      <c r="BE647" s="51">
        <v>0.37000000011175871</v>
      </c>
      <c r="BF647" s="51">
        <v>0.37000000011175871</v>
      </c>
      <c r="BG647" s="51">
        <v>0.37000000011175871</v>
      </c>
      <c r="BH647" s="51">
        <v>0.37000000011175871</v>
      </c>
      <c r="BI647" s="51">
        <v>0.37000000011175871</v>
      </c>
      <c r="BJ647" s="51">
        <v>0.37000000011175871</v>
      </c>
      <c r="BK647" s="51">
        <v>0.37000000011175871</v>
      </c>
      <c r="BL647" s="51">
        <v>0.37000000011175871</v>
      </c>
      <c r="BM647" s="51">
        <v>0.37000000011175871</v>
      </c>
      <c r="BN647" s="51">
        <v>0.37000000011175871</v>
      </c>
      <c r="BO647" s="51">
        <v>0.37000000011175871</v>
      </c>
      <c r="BP647" s="51">
        <v>0.37000000011175871</v>
      </c>
      <c r="BQ647" s="51">
        <v>0.37000000011175871</v>
      </c>
      <c r="BR647" s="51">
        <v>0.37000000011175871</v>
      </c>
      <c r="BS647" s="51">
        <v>0.37000000011175871</v>
      </c>
      <c r="BT647" s="51">
        <v>0.37000000011175871</v>
      </c>
      <c r="BU647" s="51">
        <v>0.37000000011175871</v>
      </c>
      <c r="BV647" s="51">
        <v>0.37000000011175871</v>
      </c>
      <c r="BW647" s="51">
        <v>0.37000000011175871</v>
      </c>
      <c r="BX647" s="51">
        <v>0.37000000011175871</v>
      </c>
      <c r="BY647" s="51">
        <v>0.37000000011175871</v>
      </c>
      <c r="BZ647" s="51">
        <v>0.37000000011175871</v>
      </c>
      <c r="CA647" s="51">
        <v>0.37000000011175871</v>
      </c>
      <c r="CB647" s="51">
        <v>0.37000000011175871</v>
      </c>
      <c r="CC647" s="51">
        <v>0.37000000011175871</v>
      </c>
      <c r="CD647" s="51">
        <v>0.37000000011175871</v>
      </c>
    </row>
    <row r="648" spans="1:82" hidden="1" x14ac:dyDescent="0.2">
      <c r="A648" s="50" t="s">
        <v>418</v>
      </c>
      <c r="B648" s="50" t="s">
        <v>1241</v>
      </c>
      <c r="C648" s="50" t="s">
        <v>1250</v>
      </c>
      <c r="D648" s="50" t="s">
        <v>1251</v>
      </c>
      <c r="E648" s="51">
        <v>0</v>
      </c>
      <c r="F648" s="51">
        <v>0</v>
      </c>
      <c r="G648" s="51">
        <v>0</v>
      </c>
      <c r="H648" s="51">
        <v>0</v>
      </c>
      <c r="I648" s="51">
        <v>0</v>
      </c>
      <c r="J648" s="51">
        <v>0</v>
      </c>
      <c r="K648" s="51">
        <v>0</v>
      </c>
      <c r="L648" s="51">
        <v>0</v>
      </c>
      <c r="M648" s="51">
        <v>0</v>
      </c>
      <c r="N648" s="51">
        <v>0</v>
      </c>
      <c r="O648" s="51">
        <v>0</v>
      </c>
      <c r="P648" s="51">
        <v>0</v>
      </c>
      <c r="Q648" s="51">
        <v>0</v>
      </c>
      <c r="R648" s="51">
        <v>0</v>
      </c>
      <c r="S648" s="51">
        <v>0</v>
      </c>
      <c r="T648" s="51">
        <v>0</v>
      </c>
      <c r="U648" s="51">
        <v>0</v>
      </c>
      <c r="V648" s="51">
        <v>0</v>
      </c>
      <c r="W648" s="51">
        <v>0</v>
      </c>
      <c r="X648" s="51">
        <v>0</v>
      </c>
      <c r="Y648" s="51">
        <v>0</v>
      </c>
      <c r="Z648" s="51">
        <v>0</v>
      </c>
      <c r="AA648" s="51">
        <v>0</v>
      </c>
      <c r="AB648" s="51">
        <v>0</v>
      </c>
      <c r="AC648" s="51">
        <v>0</v>
      </c>
      <c r="AD648" s="51">
        <v>0</v>
      </c>
      <c r="AE648" s="51">
        <v>0</v>
      </c>
      <c r="AF648" s="51">
        <v>0</v>
      </c>
      <c r="AG648" s="51">
        <v>0</v>
      </c>
      <c r="AH648" s="51">
        <v>0</v>
      </c>
      <c r="AI648" s="51">
        <v>0</v>
      </c>
      <c r="AJ648" s="51">
        <v>0</v>
      </c>
      <c r="AK648" s="51">
        <v>0</v>
      </c>
      <c r="AL648" s="51">
        <v>0</v>
      </c>
      <c r="AM648" s="51">
        <v>0</v>
      </c>
      <c r="AN648" s="51">
        <v>0</v>
      </c>
      <c r="AO648" s="51">
        <v>0</v>
      </c>
      <c r="AP648" s="51">
        <v>0</v>
      </c>
      <c r="AQ648" s="51">
        <v>0</v>
      </c>
      <c r="AR648" s="51">
        <v>0</v>
      </c>
      <c r="AS648" s="51">
        <v>0</v>
      </c>
      <c r="AT648" s="51">
        <v>6320976.1500000004</v>
      </c>
      <c r="AU648" s="51">
        <v>0</v>
      </c>
      <c r="AV648" s="51">
        <v>0</v>
      </c>
      <c r="AW648" s="51">
        <v>6436073.96</v>
      </c>
      <c r="AX648" s="51">
        <v>0</v>
      </c>
      <c r="AY648" s="51">
        <v>0</v>
      </c>
      <c r="AZ648" s="51">
        <v>3333761.84</v>
      </c>
      <c r="BA648" s="51">
        <v>0</v>
      </c>
      <c r="BB648" s="51">
        <v>0</v>
      </c>
      <c r="BC648" s="51">
        <v>3591685</v>
      </c>
      <c r="BD648" s="51">
        <v>3591685</v>
      </c>
      <c r="BE648" s="51">
        <v>3591685</v>
      </c>
      <c r="BF648" s="51">
        <v>3591685</v>
      </c>
      <c r="BG648" s="51">
        <v>3591685</v>
      </c>
      <c r="BH648" s="51">
        <v>3591685</v>
      </c>
      <c r="BI648" s="51">
        <v>3591685</v>
      </c>
      <c r="BJ648" s="51">
        <v>3591685</v>
      </c>
      <c r="BK648" s="51">
        <v>3591685</v>
      </c>
      <c r="BL648" s="51">
        <v>3591685</v>
      </c>
      <c r="BM648" s="51">
        <v>3591685</v>
      </c>
      <c r="BN648" s="51">
        <v>3591685</v>
      </c>
      <c r="BO648" s="51">
        <v>3591685</v>
      </c>
      <c r="BP648" s="51">
        <v>3591685</v>
      </c>
      <c r="BQ648" s="51">
        <v>3591685</v>
      </c>
      <c r="BR648" s="51">
        <v>3591685</v>
      </c>
      <c r="BS648" s="51">
        <v>3591685</v>
      </c>
      <c r="BT648" s="51">
        <v>3591685</v>
      </c>
      <c r="BU648" s="51">
        <v>3591685</v>
      </c>
      <c r="BV648" s="51">
        <v>3591685</v>
      </c>
      <c r="BW648" s="51">
        <v>3591685</v>
      </c>
      <c r="BX648" s="51">
        <v>3591685</v>
      </c>
      <c r="BY648" s="51">
        <v>3591685</v>
      </c>
      <c r="BZ648" s="51">
        <v>3591685</v>
      </c>
      <c r="CA648" s="51">
        <v>3591685</v>
      </c>
      <c r="CB648" s="51">
        <v>3591685</v>
      </c>
      <c r="CC648" s="51">
        <v>3591685</v>
      </c>
      <c r="CD648" s="51">
        <v>3591685</v>
      </c>
    </row>
    <row r="649" spans="1:82" hidden="1" x14ac:dyDescent="0.2">
      <c r="A649" s="50" t="s">
        <v>418</v>
      </c>
      <c r="B649" s="50" t="s">
        <v>1241</v>
      </c>
      <c r="C649" s="50" t="s">
        <v>1252</v>
      </c>
      <c r="D649" s="50" t="s">
        <v>1253</v>
      </c>
      <c r="E649" s="51">
        <v>0</v>
      </c>
      <c r="F649" s="51">
        <v>0</v>
      </c>
      <c r="G649" s="51">
        <v>0</v>
      </c>
      <c r="H649" s="51">
        <v>0</v>
      </c>
      <c r="I649" s="51">
        <v>0</v>
      </c>
      <c r="J649" s="51">
        <v>0</v>
      </c>
      <c r="K649" s="51">
        <v>0</v>
      </c>
      <c r="L649" s="51">
        <v>0</v>
      </c>
      <c r="M649" s="51">
        <v>0</v>
      </c>
      <c r="N649" s="51">
        <v>0</v>
      </c>
      <c r="O649" s="51">
        <v>0</v>
      </c>
      <c r="P649" s="51">
        <v>0</v>
      </c>
      <c r="Q649" s="51">
        <v>0</v>
      </c>
      <c r="R649" s="51">
        <v>0</v>
      </c>
      <c r="S649" s="51">
        <v>0</v>
      </c>
      <c r="T649" s="51">
        <v>0</v>
      </c>
      <c r="U649" s="51">
        <v>0</v>
      </c>
      <c r="V649" s="51">
        <v>0</v>
      </c>
      <c r="W649" s="51">
        <v>0</v>
      </c>
      <c r="X649" s="51">
        <v>0</v>
      </c>
      <c r="Y649" s="51">
        <v>0</v>
      </c>
      <c r="Z649" s="51">
        <v>0</v>
      </c>
      <c r="AA649" s="51">
        <v>0</v>
      </c>
      <c r="AB649" s="51">
        <v>0</v>
      </c>
      <c r="AC649" s="51">
        <v>0</v>
      </c>
      <c r="AD649" s="51">
        <v>0</v>
      </c>
      <c r="AE649" s="51">
        <v>0</v>
      </c>
      <c r="AF649" s="51">
        <v>0</v>
      </c>
      <c r="AG649" s="51">
        <v>0</v>
      </c>
      <c r="AH649" s="51">
        <v>0</v>
      </c>
      <c r="AI649" s="51">
        <v>0</v>
      </c>
      <c r="AJ649" s="51">
        <v>0</v>
      </c>
      <c r="AK649" s="51">
        <v>0</v>
      </c>
      <c r="AL649" s="51">
        <v>0</v>
      </c>
      <c r="AM649" s="51">
        <v>0</v>
      </c>
      <c r="AN649" s="51">
        <v>0</v>
      </c>
      <c r="AO649" s="51">
        <v>0</v>
      </c>
      <c r="AP649" s="51">
        <v>0</v>
      </c>
      <c r="AQ649" s="51">
        <v>0</v>
      </c>
      <c r="AR649" s="51">
        <v>0</v>
      </c>
      <c r="AS649" s="51">
        <v>0</v>
      </c>
      <c r="AT649" s="51">
        <v>-6320976.1500000004</v>
      </c>
      <c r="AU649" s="51">
        <v>0</v>
      </c>
      <c r="AV649" s="51">
        <v>0</v>
      </c>
      <c r="AW649" s="51">
        <v>-6436073.96</v>
      </c>
      <c r="AX649" s="51">
        <v>0</v>
      </c>
      <c r="AY649" s="51">
        <v>0</v>
      </c>
      <c r="AZ649" s="51">
        <v>-3333761.84</v>
      </c>
      <c r="BA649" s="51">
        <v>0</v>
      </c>
      <c r="BB649" s="51">
        <v>0</v>
      </c>
      <c r="BC649" s="51">
        <v>-3591685</v>
      </c>
      <c r="BD649" s="51">
        <v>-3591685</v>
      </c>
      <c r="BE649" s="51">
        <v>-3591685</v>
      </c>
      <c r="BF649" s="51">
        <v>-3591685</v>
      </c>
      <c r="BG649" s="51">
        <v>-3591685</v>
      </c>
      <c r="BH649" s="51">
        <v>-3591685</v>
      </c>
      <c r="BI649" s="51">
        <v>-3591685</v>
      </c>
      <c r="BJ649" s="51">
        <v>-3591685</v>
      </c>
      <c r="BK649" s="51">
        <v>-3591685</v>
      </c>
      <c r="BL649" s="51">
        <v>-3591685</v>
      </c>
      <c r="BM649" s="51">
        <v>-3591685</v>
      </c>
      <c r="BN649" s="51">
        <v>-3591685</v>
      </c>
      <c r="BO649" s="51">
        <v>-3591685</v>
      </c>
      <c r="BP649" s="51">
        <v>-3591685</v>
      </c>
      <c r="BQ649" s="51">
        <v>-3591685</v>
      </c>
      <c r="BR649" s="51">
        <v>-3591685</v>
      </c>
      <c r="BS649" s="51">
        <v>-3591685</v>
      </c>
      <c r="BT649" s="51">
        <v>-3591685</v>
      </c>
      <c r="BU649" s="51">
        <v>-3591685</v>
      </c>
      <c r="BV649" s="51">
        <v>-3591685</v>
      </c>
      <c r="BW649" s="51">
        <v>-3591685</v>
      </c>
      <c r="BX649" s="51">
        <v>-3591685</v>
      </c>
      <c r="BY649" s="51">
        <v>-3591685</v>
      </c>
      <c r="BZ649" s="51">
        <v>-3591685</v>
      </c>
      <c r="CA649" s="51">
        <v>-3591685</v>
      </c>
      <c r="CB649" s="51">
        <v>-3591685</v>
      </c>
      <c r="CC649" s="51">
        <v>-3591685</v>
      </c>
      <c r="CD649" s="51">
        <v>-3591685</v>
      </c>
    </row>
    <row r="650" spans="1:82" hidden="1" x14ac:dyDescent="0.2">
      <c r="A650" s="50" t="s">
        <v>418</v>
      </c>
      <c r="B650" s="50" t="s">
        <v>221</v>
      </c>
      <c r="C650" s="50" t="s">
        <v>1254</v>
      </c>
      <c r="D650" s="50" t="s">
        <v>1255</v>
      </c>
      <c r="E650" s="51">
        <v>0</v>
      </c>
      <c r="F650" s="51">
        <v>0</v>
      </c>
      <c r="G650" s="51">
        <v>0</v>
      </c>
      <c r="H650" s="51">
        <v>0</v>
      </c>
      <c r="I650" s="51">
        <v>0</v>
      </c>
      <c r="J650" s="51">
        <v>0</v>
      </c>
      <c r="K650" s="51">
        <v>0</v>
      </c>
      <c r="L650" s="51">
        <v>0</v>
      </c>
      <c r="M650" s="51">
        <v>0</v>
      </c>
      <c r="N650" s="51">
        <v>0</v>
      </c>
      <c r="O650" s="51">
        <v>0</v>
      </c>
      <c r="P650" s="51">
        <v>0</v>
      </c>
      <c r="Q650" s="51">
        <v>0</v>
      </c>
      <c r="R650" s="51">
        <v>0</v>
      </c>
      <c r="S650" s="51">
        <v>0</v>
      </c>
      <c r="T650" s="51">
        <v>0</v>
      </c>
      <c r="U650" s="51">
        <v>0</v>
      </c>
      <c r="V650" s="51">
        <v>0</v>
      </c>
      <c r="W650" s="51">
        <v>0</v>
      </c>
      <c r="X650" s="51">
        <v>0</v>
      </c>
      <c r="Y650" s="51">
        <v>0</v>
      </c>
      <c r="Z650" s="51">
        <v>0</v>
      </c>
      <c r="AA650" s="51">
        <v>0</v>
      </c>
      <c r="AB650" s="51">
        <v>0</v>
      </c>
      <c r="AC650" s="51">
        <v>0</v>
      </c>
      <c r="AD650" s="51">
        <v>0</v>
      </c>
      <c r="AE650" s="51">
        <v>0</v>
      </c>
      <c r="AF650" s="51">
        <v>0</v>
      </c>
      <c r="AG650" s="51">
        <v>0</v>
      </c>
      <c r="AH650" s="51">
        <v>0</v>
      </c>
      <c r="AI650" s="51">
        <v>0</v>
      </c>
      <c r="AJ650" s="51">
        <v>0</v>
      </c>
      <c r="AK650" s="51">
        <v>0</v>
      </c>
      <c r="AL650" s="51">
        <v>0</v>
      </c>
      <c r="AM650" s="51">
        <v>0</v>
      </c>
      <c r="AN650" s="51">
        <v>0</v>
      </c>
      <c r="AO650" s="51">
        <v>0</v>
      </c>
      <c r="AP650" s="51">
        <v>0</v>
      </c>
      <c r="AQ650" s="51">
        <v>0</v>
      </c>
      <c r="AR650" s="51">
        <v>0</v>
      </c>
      <c r="AS650" s="51">
        <v>0</v>
      </c>
      <c r="AT650" s="51">
        <v>0</v>
      </c>
      <c r="AU650" s="51">
        <v>0</v>
      </c>
      <c r="AV650" s="51">
        <v>0</v>
      </c>
      <c r="AW650" s="51">
        <v>0</v>
      </c>
      <c r="AX650" s="51">
        <v>0</v>
      </c>
      <c r="AY650" s="51">
        <v>0</v>
      </c>
      <c r="AZ650" s="51">
        <v>0</v>
      </c>
      <c r="BA650" s="51">
        <v>0</v>
      </c>
      <c r="BB650" s="51">
        <v>0</v>
      </c>
      <c r="BC650" s="51">
        <v>4583333.33</v>
      </c>
      <c r="BD650" s="51">
        <v>4583333.33</v>
      </c>
      <c r="BE650" s="51">
        <v>4583333.33</v>
      </c>
      <c r="BF650" s="51">
        <v>4583333.33</v>
      </c>
      <c r="BG650" s="51">
        <v>4583333.33</v>
      </c>
      <c r="BH650" s="51">
        <v>4583333.33</v>
      </c>
      <c r="BI650" s="51">
        <v>4583333.33</v>
      </c>
      <c r="BJ650" s="51">
        <v>4583333.33</v>
      </c>
      <c r="BK650" s="51">
        <v>4583333.33</v>
      </c>
      <c r="BL650" s="51">
        <v>4583333.33</v>
      </c>
      <c r="BM650" s="51">
        <v>4583333.33</v>
      </c>
      <c r="BN650" s="51">
        <v>4583333.33</v>
      </c>
      <c r="BO650" s="51">
        <v>4583333.33</v>
      </c>
      <c r="BP650" s="51">
        <v>4583333.33</v>
      </c>
      <c r="BQ650" s="51">
        <v>4583333.33</v>
      </c>
      <c r="BR650" s="51">
        <v>4583333.33</v>
      </c>
      <c r="BS650" s="51">
        <v>4583333.33</v>
      </c>
      <c r="BT650" s="51">
        <v>4583333.33</v>
      </c>
      <c r="BU650" s="51">
        <v>4583333.33</v>
      </c>
      <c r="BV650" s="51">
        <v>4583333.33</v>
      </c>
      <c r="BW650" s="51">
        <v>4583333.33</v>
      </c>
      <c r="BX650" s="51">
        <v>4583333.33</v>
      </c>
      <c r="BY650" s="51">
        <v>4583333.33</v>
      </c>
      <c r="BZ650" s="51">
        <v>4583333.33</v>
      </c>
      <c r="CA650" s="51">
        <v>4583333.33</v>
      </c>
      <c r="CB650" s="51">
        <v>4583333.33</v>
      </c>
      <c r="CC650" s="51">
        <v>4583333.33</v>
      </c>
      <c r="CD650" s="51">
        <v>4583333.33</v>
      </c>
    </row>
    <row r="651" spans="1:82" hidden="1" x14ac:dyDescent="0.2">
      <c r="A651" s="50" t="s">
        <v>418</v>
      </c>
      <c r="B651" s="50" t="s">
        <v>221</v>
      </c>
      <c r="C651" s="50" t="s">
        <v>627</v>
      </c>
      <c r="D651" s="50" t="s">
        <v>1256</v>
      </c>
      <c r="E651" s="51">
        <v>0</v>
      </c>
      <c r="F651" s="51">
        <v>0</v>
      </c>
      <c r="G651" s="51">
        <v>0</v>
      </c>
      <c r="H651" s="51">
        <v>0</v>
      </c>
      <c r="I651" s="51">
        <v>0</v>
      </c>
      <c r="J651" s="51">
        <v>0</v>
      </c>
      <c r="K651" s="51">
        <v>0</v>
      </c>
      <c r="L651" s="51">
        <v>0</v>
      </c>
      <c r="M651" s="51">
        <v>0</v>
      </c>
      <c r="N651" s="51">
        <v>0</v>
      </c>
      <c r="O651" s="51">
        <v>0</v>
      </c>
      <c r="P651" s="51">
        <v>0</v>
      </c>
      <c r="Q651" s="51">
        <v>0</v>
      </c>
      <c r="R651" s="51">
        <v>0</v>
      </c>
      <c r="S651" s="51">
        <v>0</v>
      </c>
      <c r="T651" s="51">
        <v>0</v>
      </c>
      <c r="U651" s="51">
        <v>0</v>
      </c>
      <c r="V651" s="51">
        <v>0</v>
      </c>
      <c r="W651" s="51">
        <v>0</v>
      </c>
      <c r="X651" s="51">
        <v>0</v>
      </c>
      <c r="Y651" s="51">
        <v>0</v>
      </c>
      <c r="Z651" s="51">
        <v>0</v>
      </c>
      <c r="AA651" s="51">
        <v>0</v>
      </c>
      <c r="AB651" s="51">
        <v>0</v>
      </c>
      <c r="AC651" s="51">
        <v>0</v>
      </c>
      <c r="AD651" s="51">
        <v>0</v>
      </c>
      <c r="AE651" s="51">
        <v>0</v>
      </c>
      <c r="AF651" s="51">
        <v>0</v>
      </c>
      <c r="AG651" s="51">
        <v>0</v>
      </c>
      <c r="AH651" s="51">
        <v>0</v>
      </c>
      <c r="AI651" s="51">
        <v>0</v>
      </c>
      <c r="AJ651" s="51">
        <v>0</v>
      </c>
      <c r="AK651" s="51">
        <v>0</v>
      </c>
      <c r="AL651" s="51">
        <v>0</v>
      </c>
      <c r="AM651" s="51">
        <v>0</v>
      </c>
      <c r="AN651" s="51">
        <v>0</v>
      </c>
      <c r="AO651" s="51">
        <v>0</v>
      </c>
      <c r="AP651" s="51">
        <v>0</v>
      </c>
      <c r="AQ651" s="51">
        <v>0</v>
      </c>
      <c r="AR651" s="51">
        <v>0</v>
      </c>
      <c r="AS651" s="51">
        <v>0</v>
      </c>
      <c r="AT651" s="51">
        <v>0</v>
      </c>
      <c r="AU651" s="51">
        <v>0</v>
      </c>
      <c r="AV651" s="51">
        <v>0</v>
      </c>
      <c r="AW651" s="51">
        <v>0</v>
      </c>
      <c r="AX651" s="51">
        <v>0</v>
      </c>
      <c r="AY651" s="51">
        <v>0</v>
      </c>
      <c r="AZ651" s="51">
        <v>0</v>
      </c>
      <c r="BA651" s="51">
        <v>0</v>
      </c>
      <c r="BB651" s="51">
        <v>0</v>
      </c>
      <c r="BC651" s="51">
        <v>0</v>
      </c>
      <c r="BD651" s="51">
        <v>0</v>
      </c>
      <c r="BE651" s="51">
        <v>0</v>
      </c>
      <c r="BF651" s="51">
        <v>-416666.66666666698</v>
      </c>
      <c r="BG651" s="51">
        <v>-833333.33333333395</v>
      </c>
      <c r="BH651" s="51">
        <v>-1250000.0000000009</v>
      </c>
      <c r="BI651" s="51">
        <v>-1666666.6666666679</v>
      </c>
      <c r="BJ651" s="51">
        <v>-2083333.3333333349</v>
      </c>
      <c r="BK651" s="51">
        <v>-2500000.0000000019</v>
      </c>
      <c r="BL651" s="51">
        <v>-2916666.6666666688</v>
      </c>
      <c r="BM651" s="51">
        <v>-3333333.3333333358</v>
      </c>
      <c r="BN651" s="51">
        <v>-3750000.0000000028</v>
      </c>
      <c r="BO651" s="51">
        <v>-4166666.6666666698</v>
      </c>
      <c r="BP651" s="51">
        <v>-4583333.3333333367</v>
      </c>
      <c r="BQ651" s="51">
        <v>-4583333.3333333367</v>
      </c>
      <c r="BR651" s="51">
        <v>-5000000.0000000037</v>
      </c>
      <c r="BS651" s="51">
        <v>-5416666.6666666707</v>
      </c>
      <c r="BT651" s="51">
        <v>-5833333.3333333377</v>
      </c>
      <c r="BU651" s="51">
        <v>-6250000.0000000047</v>
      </c>
      <c r="BV651" s="51">
        <v>-6666666.6666666716</v>
      </c>
      <c r="BW651" s="51">
        <v>-7083333.3333333386</v>
      </c>
      <c r="BX651" s="51">
        <v>-7500000.0000000056</v>
      </c>
      <c r="BY651" s="51">
        <v>-7916666.6666666726</v>
      </c>
      <c r="BZ651" s="51">
        <v>-8333333.3333333395</v>
      </c>
      <c r="CA651" s="51">
        <v>-8750000.0000000075</v>
      </c>
      <c r="CB651" s="51">
        <v>-9166666.6666666754</v>
      </c>
      <c r="CC651" s="51">
        <v>-9583333.3333333433</v>
      </c>
      <c r="CD651" s="51">
        <v>-9583333.3333333433</v>
      </c>
    </row>
    <row r="652" spans="1:82" hidden="1" x14ac:dyDescent="0.2">
      <c r="A652" s="50" t="s">
        <v>418</v>
      </c>
      <c r="B652" s="50" t="s">
        <v>221</v>
      </c>
      <c r="C652" s="50" t="s">
        <v>627</v>
      </c>
      <c r="D652" s="50" t="s">
        <v>1257</v>
      </c>
      <c r="E652" s="51">
        <v>0</v>
      </c>
      <c r="F652" s="51">
        <v>0</v>
      </c>
      <c r="G652" s="51">
        <v>0</v>
      </c>
      <c r="H652" s="51">
        <v>0</v>
      </c>
      <c r="I652" s="51">
        <v>0</v>
      </c>
      <c r="J652" s="51">
        <v>0</v>
      </c>
      <c r="K652" s="51">
        <v>0</v>
      </c>
      <c r="L652" s="51">
        <v>0</v>
      </c>
      <c r="M652" s="51">
        <v>0</v>
      </c>
      <c r="N652" s="51">
        <v>0</v>
      </c>
      <c r="O652" s="51">
        <v>0</v>
      </c>
      <c r="P652" s="51">
        <v>0</v>
      </c>
      <c r="Q652" s="51">
        <v>0</v>
      </c>
      <c r="R652" s="51">
        <v>0</v>
      </c>
      <c r="S652" s="51">
        <v>0</v>
      </c>
      <c r="T652" s="51">
        <v>0</v>
      </c>
      <c r="U652" s="51">
        <v>0</v>
      </c>
      <c r="V652" s="51">
        <v>0</v>
      </c>
      <c r="W652" s="51">
        <v>0</v>
      </c>
      <c r="X652" s="51">
        <v>0</v>
      </c>
      <c r="Y652" s="51">
        <v>0</v>
      </c>
      <c r="Z652" s="51">
        <v>0</v>
      </c>
      <c r="AA652" s="51">
        <v>0</v>
      </c>
      <c r="AB652" s="51">
        <v>0</v>
      </c>
      <c r="AC652" s="51">
        <v>0</v>
      </c>
      <c r="AD652" s="51">
        <v>0</v>
      </c>
      <c r="AE652" s="51">
        <v>0</v>
      </c>
      <c r="AF652" s="51">
        <v>0</v>
      </c>
      <c r="AG652" s="51">
        <v>0</v>
      </c>
      <c r="AH652" s="51">
        <v>0</v>
      </c>
      <c r="AI652" s="51">
        <v>0</v>
      </c>
      <c r="AJ652" s="51">
        <v>0</v>
      </c>
      <c r="AK652" s="51">
        <v>0</v>
      </c>
      <c r="AL652" s="51">
        <v>0</v>
      </c>
      <c r="AM652" s="51">
        <v>0</v>
      </c>
      <c r="AN652" s="51">
        <v>0</v>
      </c>
      <c r="AO652" s="51">
        <v>0</v>
      </c>
      <c r="AP652" s="51">
        <v>0</v>
      </c>
      <c r="AQ652" s="51">
        <v>0</v>
      </c>
      <c r="AR652" s="51">
        <v>0</v>
      </c>
      <c r="AS652" s="51">
        <v>0</v>
      </c>
      <c r="AT652" s="51">
        <v>0</v>
      </c>
      <c r="AU652" s="51">
        <v>0</v>
      </c>
      <c r="AV652" s="51">
        <v>0</v>
      </c>
      <c r="AW652" s="51">
        <v>0</v>
      </c>
      <c r="AX652" s="51">
        <v>0</v>
      </c>
      <c r="AY652" s="51">
        <v>0</v>
      </c>
      <c r="AZ652" s="51">
        <v>0</v>
      </c>
      <c r="BA652" s="51">
        <v>0</v>
      </c>
      <c r="BB652" s="51">
        <v>0</v>
      </c>
      <c r="BC652" s="51">
        <v>0</v>
      </c>
      <c r="BD652" s="51">
        <v>0</v>
      </c>
      <c r="BE652" s="51">
        <v>114068532</v>
      </c>
      <c r="BF652" s="51">
        <v>114068532</v>
      </c>
      <c r="BG652" s="51">
        <v>114068532</v>
      </c>
      <c r="BH652" s="51">
        <v>114068532</v>
      </c>
      <c r="BI652" s="51">
        <v>114068532</v>
      </c>
      <c r="BJ652" s="51">
        <v>114068532</v>
      </c>
      <c r="BK652" s="51">
        <v>114068532</v>
      </c>
      <c r="BL652" s="51">
        <v>114068532</v>
      </c>
      <c r="BM652" s="51">
        <v>114068532</v>
      </c>
      <c r="BN652" s="51">
        <v>114068532</v>
      </c>
      <c r="BO652" s="51">
        <v>114068532</v>
      </c>
      <c r="BP652" s="51">
        <v>114068532</v>
      </c>
      <c r="BQ652" s="51">
        <v>114068532</v>
      </c>
      <c r="BR652" s="51">
        <v>114068532</v>
      </c>
      <c r="BS652" s="51">
        <v>114068532</v>
      </c>
      <c r="BT652" s="51">
        <v>114068532</v>
      </c>
      <c r="BU652" s="51">
        <v>114068532</v>
      </c>
      <c r="BV652" s="51">
        <v>114068532</v>
      </c>
      <c r="BW652" s="51">
        <v>114068532</v>
      </c>
      <c r="BX652" s="51">
        <v>114068532</v>
      </c>
      <c r="BY652" s="51">
        <v>114068532</v>
      </c>
      <c r="BZ652" s="51">
        <v>114068532</v>
      </c>
      <c r="CA652" s="51">
        <v>114068532</v>
      </c>
      <c r="CB652" s="51">
        <v>114068532</v>
      </c>
      <c r="CC652" s="51">
        <v>114068532</v>
      </c>
      <c r="CD652" s="51">
        <v>114068532</v>
      </c>
    </row>
    <row r="653" spans="1:82" hidden="1" x14ac:dyDescent="0.2">
      <c r="A653" s="50" t="s">
        <v>418</v>
      </c>
      <c r="B653" s="50" t="s">
        <v>221</v>
      </c>
      <c r="C653" s="50" t="s">
        <v>627</v>
      </c>
      <c r="D653" s="50" t="s">
        <v>1258</v>
      </c>
      <c r="E653" s="51">
        <v>0</v>
      </c>
      <c r="F653" s="51">
        <v>0</v>
      </c>
      <c r="G653" s="51">
        <v>0</v>
      </c>
      <c r="H653" s="51">
        <v>0</v>
      </c>
      <c r="I653" s="51">
        <v>0</v>
      </c>
      <c r="J653" s="51">
        <v>0</v>
      </c>
      <c r="K653" s="51">
        <v>0</v>
      </c>
      <c r="L653" s="51">
        <v>0</v>
      </c>
      <c r="M653" s="51">
        <v>0</v>
      </c>
      <c r="N653" s="51">
        <v>0</v>
      </c>
      <c r="O653" s="51">
        <v>0</v>
      </c>
      <c r="P653" s="51">
        <v>0</v>
      </c>
      <c r="Q653" s="51">
        <v>0</v>
      </c>
      <c r="R653" s="51">
        <v>0</v>
      </c>
      <c r="S653" s="51">
        <v>0</v>
      </c>
      <c r="T653" s="51">
        <v>0</v>
      </c>
      <c r="U653" s="51">
        <v>0</v>
      </c>
      <c r="V653" s="51">
        <v>0</v>
      </c>
      <c r="W653" s="51">
        <v>0</v>
      </c>
      <c r="X653" s="51">
        <v>0</v>
      </c>
      <c r="Y653" s="51">
        <v>0</v>
      </c>
      <c r="Z653" s="51">
        <v>0</v>
      </c>
      <c r="AA653" s="51">
        <v>0</v>
      </c>
      <c r="AB653" s="51">
        <v>0</v>
      </c>
      <c r="AC653" s="51">
        <v>0</v>
      </c>
      <c r="AD653" s="51">
        <v>0</v>
      </c>
      <c r="AE653" s="51">
        <v>0</v>
      </c>
      <c r="AF653" s="51">
        <v>0</v>
      </c>
      <c r="AG653" s="51">
        <v>0</v>
      </c>
      <c r="AH653" s="51">
        <v>0</v>
      </c>
      <c r="AI653" s="51">
        <v>0</v>
      </c>
      <c r="AJ653" s="51">
        <v>0</v>
      </c>
      <c r="AK653" s="51">
        <v>0</v>
      </c>
      <c r="AL653" s="51">
        <v>0</v>
      </c>
      <c r="AM653" s="51">
        <v>0</v>
      </c>
      <c r="AN653" s="51">
        <v>0</v>
      </c>
      <c r="AO653" s="51">
        <v>0</v>
      </c>
      <c r="AP653" s="51">
        <v>0</v>
      </c>
      <c r="AQ653" s="51">
        <v>0</v>
      </c>
      <c r="AR653" s="51">
        <v>0</v>
      </c>
      <c r="AS653" s="51">
        <v>0</v>
      </c>
      <c r="AT653" s="51">
        <v>0</v>
      </c>
      <c r="AU653" s="51">
        <v>0</v>
      </c>
      <c r="AV653" s="51">
        <v>0</v>
      </c>
      <c r="AW653" s="51">
        <v>0</v>
      </c>
      <c r="AX653" s="51">
        <v>0</v>
      </c>
      <c r="AY653" s="51">
        <v>0</v>
      </c>
      <c r="AZ653" s="51">
        <v>0</v>
      </c>
      <c r="BA653" s="51">
        <v>0</v>
      </c>
      <c r="BB653" s="51">
        <v>0</v>
      </c>
      <c r="BC653" s="51">
        <v>0</v>
      </c>
      <c r="BD653" s="51">
        <v>0</v>
      </c>
      <c r="BE653" s="51">
        <v>-57034266</v>
      </c>
      <c r="BF653" s="51">
        <v>-57034266</v>
      </c>
      <c r="BG653" s="51">
        <v>-57034266</v>
      </c>
      <c r="BH653" s="51">
        <v>-57034266</v>
      </c>
      <c r="BI653" s="51">
        <v>-57034266</v>
      </c>
      <c r="BJ653" s="51">
        <v>-57034266</v>
      </c>
      <c r="BK653" s="51">
        <v>-57034266</v>
      </c>
      <c r="BL653" s="51">
        <v>-57034266</v>
      </c>
      <c r="BM653" s="51">
        <v>-57034266</v>
      </c>
      <c r="BN653" s="51">
        <v>-57034266</v>
      </c>
      <c r="BO653" s="51">
        <v>-57034266</v>
      </c>
      <c r="BP653" s="51">
        <v>-57034266</v>
      </c>
      <c r="BQ653" s="51">
        <v>-57034266</v>
      </c>
      <c r="BR653" s="51">
        <v>-57034266</v>
      </c>
      <c r="BS653" s="51">
        <v>-57034266</v>
      </c>
      <c r="BT653" s="51">
        <v>-57034266</v>
      </c>
      <c r="BU653" s="51">
        <v>-57034266</v>
      </c>
      <c r="BV653" s="51">
        <v>-57034266</v>
      </c>
      <c r="BW653" s="51">
        <v>-57034266</v>
      </c>
      <c r="BX653" s="51">
        <v>-57034266</v>
      </c>
      <c r="BY653" s="51">
        <v>-57034266</v>
      </c>
      <c r="BZ653" s="51">
        <v>-57034266</v>
      </c>
      <c r="CA653" s="51">
        <v>-57034266</v>
      </c>
      <c r="CB653" s="51">
        <v>-57034266</v>
      </c>
      <c r="CC653" s="51">
        <v>-57034266</v>
      </c>
      <c r="CD653" s="51">
        <v>-57034266</v>
      </c>
    </row>
    <row r="654" spans="1:82" hidden="1" x14ac:dyDescent="0.2">
      <c r="A654" s="50" t="s">
        <v>418</v>
      </c>
      <c r="B654" s="50" t="s">
        <v>221</v>
      </c>
      <c r="C654" s="50" t="s">
        <v>1259</v>
      </c>
      <c r="D654" s="50" t="s">
        <v>1260</v>
      </c>
      <c r="E654" s="51">
        <v>0</v>
      </c>
      <c r="F654" s="51">
        <v>0</v>
      </c>
      <c r="G654" s="51">
        <v>0</v>
      </c>
      <c r="H654" s="51">
        <v>0</v>
      </c>
      <c r="I654" s="51">
        <v>0</v>
      </c>
      <c r="J654" s="51">
        <v>0</v>
      </c>
      <c r="K654" s="51">
        <v>0</v>
      </c>
      <c r="L654" s="51">
        <v>0</v>
      </c>
      <c r="M654" s="51">
        <v>0</v>
      </c>
      <c r="N654" s="51">
        <v>0</v>
      </c>
      <c r="O654" s="51">
        <v>0</v>
      </c>
      <c r="P654" s="51">
        <v>0</v>
      </c>
      <c r="Q654" s="51">
        <v>0</v>
      </c>
      <c r="R654" s="51">
        <v>0</v>
      </c>
      <c r="S654" s="51">
        <v>0</v>
      </c>
      <c r="T654" s="51">
        <v>0</v>
      </c>
      <c r="U654" s="51">
        <v>0</v>
      </c>
      <c r="V654" s="51">
        <v>0</v>
      </c>
      <c r="W654" s="51">
        <v>0</v>
      </c>
      <c r="X654" s="51">
        <v>0</v>
      </c>
      <c r="Y654" s="51">
        <v>0</v>
      </c>
      <c r="Z654" s="51">
        <v>0</v>
      </c>
      <c r="AA654" s="51">
        <v>0</v>
      </c>
      <c r="AB654" s="51">
        <v>0</v>
      </c>
      <c r="AC654" s="51">
        <v>0</v>
      </c>
      <c r="AD654" s="51">
        <v>0</v>
      </c>
      <c r="AE654" s="51">
        <v>0</v>
      </c>
      <c r="AF654" s="51">
        <v>0</v>
      </c>
      <c r="AG654" s="51">
        <v>0</v>
      </c>
      <c r="AH654" s="51">
        <v>0</v>
      </c>
      <c r="AI654" s="51">
        <v>0</v>
      </c>
      <c r="AJ654" s="51">
        <v>0</v>
      </c>
      <c r="AK654" s="51">
        <v>0</v>
      </c>
      <c r="AL654" s="51">
        <v>0</v>
      </c>
      <c r="AM654" s="51">
        <v>0</v>
      </c>
      <c r="AN654" s="51">
        <v>0</v>
      </c>
      <c r="AO654" s="51">
        <v>0</v>
      </c>
      <c r="AP654" s="51">
        <v>0</v>
      </c>
      <c r="AQ654" s="51">
        <v>0</v>
      </c>
      <c r="AR654" s="51">
        <v>0</v>
      </c>
      <c r="AS654" s="51">
        <v>0</v>
      </c>
      <c r="AT654" s="51">
        <v>0</v>
      </c>
      <c r="AU654" s="51">
        <v>0</v>
      </c>
      <c r="AV654" s="51">
        <v>0</v>
      </c>
      <c r="AW654" s="51">
        <v>0</v>
      </c>
      <c r="AX654" s="51">
        <v>0</v>
      </c>
      <c r="AY654" s="51">
        <v>0</v>
      </c>
      <c r="AZ654" s="51">
        <v>0</v>
      </c>
      <c r="BA654" s="51">
        <v>0</v>
      </c>
      <c r="BB654" s="51">
        <v>0</v>
      </c>
      <c r="BC654" s="51">
        <v>95416666.670000002</v>
      </c>
      <c r="BD654" s="51">
        <v>95416666.670000002</v>
      </c>
      <c r="BE654" s="51">
        <v>95416666.670000002</v>
      </c>
      <c r="BF654" s="51">
        <v>95416666.670000002</v>
      </c>
      <c r="BG654" s="51">
        <v>95416666.670000002</v>
      </c>
      <c r="BH654" s="51">
        <v>95416666.670000002</v>
      </c>
      <c r="BI654" s="51">
        <v>95416666.670000002</v>
      </c>
      <c r="BJ654" s="51">
        <v>95416666.670000002</v>
      </c>
      <c r="BK654" s="51">
        <v>95416666.670000002</v>
      </c>
      <c r="BL654" s="51">
        <v>95416666.670000002</v>
      </c>
      <c r="BM654" s="51">
        <v>95416666.670000002</v>
      </c>
      <c r="BN654" s="51">
        <v>95416666.670000002</v>
      </c>
      <c r="BO654" s="51">
        <v>95416666.670000002</v>
      </c>
      <c r="BP654" s="51">
        <v>95416666.670000002</v>
      </c>
      <c r="BQ654" s="51">
        <v>95416666.670000002</v>
      </c>
      <c r="BR654" s="51">
        <v>95416666.670000002</v>
      </c>
      <c r="BS654" s="51">
        <v>95416666.670000002</v>
      </c>
      <c r="BT654" s="51">
        <v>95416666.670000002</v>
      </c>
      <c r="BU654" s="51">
        <v>95416666.670000002</v>
      </c>
      <c r="BV654" s="51">
        <v>95416666.670000002</v>
      </c>
      <c r="BW654" s="51">
        <v>95416666.670000002</v>
      </c>
      <c r="BX654" s="51">
        <v>95416666.670000002</v>
      </c>
      <c r="BY654" s="51">
        <v>95416666.670000002</v>
      </c>
      <c r="BZ654" s="51">
        <v>95416666.670000002</v>
      </c>
      <c r="CA654" s="51">
        <v>95416666.670000002</v>
      </c>
      <c r="CB654" s="51">
        <v>95416666.670000002</v>
      </c>
      <c r="CC654" s="51">
        <v>95416666.670000002</v>
      </c>
      <c r="CD654" s="51">
        <v>95416666.670000002</v>
      </c>
    </row>
    <row r="655" spans="1:82" hidden="1" x14ac:dyDescent="0.2">
      <c r="A655" s="50" t="s">
        <v>418</v>
      </c>
      <c r="B655" s="50" t="s">
        <v>221</v>
      </c>
      <c r="C655" s="50" t="s">
        <v>1261</v>
      </c>
      <c r="D655" s="50" t="s">
        <v>1262</v>
      </c>
      <c r="E655" s="51">
        <v>0</v>
      </c>
      <c r="F655" s="51">
        <v>0</v>
      </c>
      <c r="G655" s="51">
        <v>0</v>
      </c>
      <c r="H655" s="51">
        <v>0</v>
      </c>
      <c r="I655" s="51">
        <v>0</v>
      </c>
      <c r="J655" s="51">
        <v>0</v>
      </c>
      <c r="K655" s="51">
        <v>0</v>
      </c>
      <c r="L655" s="51">
        <v>0</v>
      </c>
      <c r="M655" s="51">
        <v>0</v>
      </c>
      <c r="N655" s="51">
        <v>0</v>
      </c>
      <c r="O655" s="51">
        <v>0</v>
      </c>
      <c r="P655" s="51">
        <v>0</v>
      </c>
      <c r="Q655" s="51">
        <v>0</v>
      </c>
      <c r="R655" s="51">
        <v>0</v>
      </c>
      <c r="S655" s="51">
        <v>0</v>
      </c>
      <c r="T655" s="51">
        <v>0</v>
      </c>
      <c r="U655" s="51">
        <v>0</v>
      </c>
      <c r="V655" s="51">
        <v>0</v>
      </c>
      <c r="W655" s="51">
        <v>0</v>
      </c>
      <c r="X655" s="51">
        <v>0</v>
      </c>
      <c r="Y655" s="51">
        <v>0</v>
      </c>
      <c r="Z655" s="51">
        <v>0</v>
      </c>
      <c r="AA655" s="51">
        <v>17668027</v>
      </c>
      <c r="AB655" s="51">
        <v>17670944.920000002</v>
      </c>
      <c r="AC655" s="51">
        <v>17719997.520000003</v>
      </c>
      <c r="AD655" s="51">
        <v>17719997.520000003</v>
      </c>
      <c r="AE655" s="51">
        <v>17742177.73</v>
      </c>
      <c r="AF655" s="51">
        <v>17800055.879999999</v>
      </c>
      <c r="AG655" s="51">
        <v>17654194.859999999</v>
      </c>
      <c r="AH655" s="51">
        <v>17638579.41</v>
      </c>
      <c r="AI655" s="51">
        <v>17677697.829999998</v>
      </c>
      <c r="AJ655" s="51">
        <v>18860645.68</v>
      </c>
      <c r="AK655" s="51">
        <v>18974819.640000001</v>
      </c>
      <c r="AL655" s="51">
        <v>18894478.870000001</v>
      </c>
      <c r="AM655" s="51">
        <v>2641655.9400000013</v>
      </c>
      <c r="AN655" s="51">
        <v>2636647.31</v>
      </c>
      <c r="AO655" s="51">
        <v>2717780.84</v>
      </c>
      <c r="AP655" s="51">
        <v>4049961.04</v>
      </c>
      <c r="AQ655" s="51">
        <v>4049961.04</v>
      </c>
      <c r="AR655" s="51">
        <v>4123833.16</v>
      </c>
      <c r="AS655" s="51">
        <v>5157429.75</v>
      </c>
      <c r="AT655" s="51">
        <v>9580006.0800000001</v>
      </c>
      <c r="AU655" s="51">
        <v>9626644.2699999996</v>
      </c>
      <c r="AV655" s="51">
        <v>9643923.2999999989</v>
      </c>
      <c r="AW655" s="51">
        <v>9426403.2800000012</v>
      </c>
      <c r="AX655" s="51">
        <v>9434090.1899999995</v>
      </c>
      <c r="AY655" s="51">
        <v>9452385.6099999994</v>
      </c>
      <c r="AZ655" s="51">
        <v>7416042.2699999996</v>
      </c>
      <c r="BA655" s="51">
        <v>7478098.6899999995</v>
      </c>
      <c r="BB655" s="51">
        <v>7546657.6500000004</v>
      </c>
      <c r="BC655" s="51">
        <v>11780331.560000001</v>
      </c>
      <c r="BD655" s="51">
        <v>11780331.560000001</v>
      </c>
      <c r="BE655" s="51">
        <v>11866099.53596667</v>
      </c>
      <c r="BF655" s="51">
        <v>12445370.1886</v>
      </c>
      <c r="BG655" s="51">
        <v>12528555.517899999</v>
      </c>
      <c r="BH655" s="51">
        <v>14093182.210533332</v>
      </c>
      <c r="BI655" s="51">
        <v>14170486.2665</v>
      </c>
      <c r="BJ655" s="51">
        <v>14247323.6558</v>
      </c>
      <c r="BK655" s="51">
        <v>14323694.37843333</v>
      </c>
      <c r="BL655" s="51">
        <v>15881506.464400001</v>
      </c>
      <c r="BM655" s="51">
        <v>17644578.2337</v>
      </c>
      <c r="BN655" s="51">
        <v>17569182.989666674</v>
      </c>
      <c r="BO655" s="51">
        <v>17493787.745633341</v>
      </c>
      <c r="BP655" s="51">
        <v>17418392.501600012</v>
      </c>
      <c r="BQ655" s="51">
        <v>17418392.501600012</v>
      </c>
      <c r="BR655" s="51">
        <v>17342997.257566683</v>
      </c>
      <c r="BS655" s="51">
        <v>17267602.013533354</v>
      </c>
      <c r="BT655" s="51">
        <v>17192206.769500025</v>
      </c>
      <c r="BU655" s="51">
        <v>17116811.525466692</v>
      </c>
      <c r="BV655" s="51">
        <v>17041416.281433363</v>
      </c>
      <c r="BW655" s="51">
        <v>16966021.037400033</v>
      </c>
      <c r="BX655" s="51">
        <v>16890625.793366704</v>
      </c>
      <c r="BY655" s="51">
        <v>16815230.549333371</v>
      </c>
      <c r="BZ655" s="51">
        <v>16739835.305300042</v>
      </c>
      <c r="CA655" s="51">
        <v>16664440.061266713</v>
      </c>
      <c r="CB655" s="51">
        <v>16589044.817233382</v>
      </c>
      <c r="CC655" s="51">
        <v>16513649.573200053</v>
      </c>
      <c r="CD655" s="51">
        <v>16513649.573200053</v>
      </c>
    </row>
  </sheetData>
  <autoFilter ref="A6:CD655" xr:uid="{9970DBC0-6931-4A84-B5E7-13D5B6CCD1DF}">
    <filterColumn colId="0">
      <filters>
        <filter val="PE_FCG: Florida City Gas"/>
      </filters>
    </filterColumn>
  </autoFilter>
  <pageMargins left="0.7" right="0.7" top="0.75" bottom="0.75" header="0.3" footer="0.3"/>
  <pageSetup scale="35" orientation="landscape" r:id="rId1"/>
  <headerFooter>
    <oddHeader>&amp;L&amp;"Arial"&amp;10 &amp;D - &amp;T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MFR Data ==&gt;</vt:lpstr>
      <vt:lpstr>  Summary - Pg1</vt:lpstr>
      <vt:lpstr>  State - Pg2</vt:lpstr>
      <vt:lpstr>  Federal - Pg3</vt:lpstr>
      <vt:lpstr>Support ==&gt;</vt:lpstr>
      <vt:lpstr>  ADIT Balances</vt:lpstr>
      <vt:lpstr>  Balance 2016 - 2018</vt:lpstr>
      <vt:lpstr>  2018 FF1 Balances Support</vt:lpstr>
      <vt:lpstr>  TAX_ (11) FERC Balance Sheet</vt:lpstr>
      <vt:lpstr>  Scenario Data</vt:lpstr>
      <vt:lpstr>'  ADIT Balances'!_FilterDatabase</vt:lpstr>
      <vt:lpstr>'  TAX_ (11) FERC Balance Sheet'!Print_Titles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2022-06-22T01:05:28Z</dcterms:created>
  <dcterms:modified xsi:type="dcterms:W3CDTF">2022-06-22T01:05:42Z</dcterms:modified>
</cp:coreProperties>
</file>