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/>
  <xr:revisionPtr revIDLastSave="0" documentId="13_ncr:1_{D6E81E9E-CE27-4DEA-A95A-D1E3FA2EE58C}" xr6:coauthVersionLast="46" xr6:coauthVersionMax="46" xr10:uidLastSave="{00000000-0000-0000-0000-000000000000}"/>
  <bookViews>
    <workbookView xWindow="30555" yWindow="2625" windowWidth="20475" windowHeight="10590" xr2:uid="{D1E12EFE-E879-4F9D-A7FE-EB3C3AAD02D5}"/>
  </bookViews>
  <sheets>
    <sheet name="  2021 Tax Provision" sheetId="19" r:id="rId1"/>
    <sheet name="  Monthly Tax Provision" sheetId="1" r:id="rId2"/>
  </sheets>
  <externalReferences>
    <externalReference r:id="rId3"/>
  </externalReferences>
  <definedNames>
    <definedName name="\A">#REF!</definedName>
    <definedName name="\B">#REF!</definedName>
    <definedName name="\C">#REF!</definedName>
    <definedName name="\D">#REF!</definedName>
    <definedName name="\M">'[1]B-17 3of4'!#REF!</definedName>
    <definedName name="\Z">#REF!</definedName>
    <definedName name="_B2">#REF!</definedName>
    <definedName name="_B3">#REF!</definedName>
    <definedName name="_xlnm._FilterDatabase" localSheetId="1" hidden="1">'  Monthly Tax Provision'!$A$8:$O$20</definedName>
    <definedName name="_Key1" hidden="1">'[1]G1-1'!#REF!</definedName>
    <definedName name="_Order1" hidden="1">255</definedName>
    <definedName name="A10CWIP">#REF!</definedName>
    <definedName name="A11CUSTADV">#REF!</definedName>
    <definedName name="A12JOBSUP">#REF!</definedName>
    <definedName name="A12LPINV">#REF!</definedName>
    <definedName name="A13WORKCAP">#REF!</definedName>
    <definedName name="A14ADDRBASE">#REF!</definedName>
    <definedName name="A16NOIADJ">#REF!</definedName>
    <definedName name="A17DISEXP">#REF!</definedName>
    <definedName name="A17REVENUES">#REF!</definedName>
    <definedName name="A18ENCONS">#REF!</definedName>
    <definedName name="A19EXPALL">#REF!</definedName>
    <definedName name="A1FINSTAT">#REF!</definedName>
    <definedName name="A20NONADJ">#REF!</definedName>
    <definedName name="A21EXPFAC">#REF!</definedName>
    <definedName name="A22RATERELIEF">#REF!</definedName>
    <definedName name="A23COSTCAP">#REF!</definedName>
    <definedName name="A23DEBTCOST">#REF!</definedName>
    <definedName name="A24CEBTCOST">#REF!</definedName>
    <definedName name="A25COSTFREECAP">#REF!</definedName>
    <definedName name="A26INTREL">#REF!</definedName>
    <definedName name="A27PROJDATA">#REF!</definedName>
    <definedName name="A28SAFTYCIT">#REF!</definedName>
    <definedName name="A29RAXINFO">#REF!</definedName>
    <definedName name="A2RATEBASE">#REF!</definedName>
    <definedName name="A30REACQBONDS">#REF!</definedName>
    <definedName name="A31DEFINCTAX">#REF!</definedName>
    <definedName name="A33TAXCHECK">#REF!</definedName>
    <definedName name="A3ADJRBASE">#REF!</definedName>
    <definedName name="A4PLBAL">#REF!</definedName>
    <definedName name="A5BKDEP">#REF!</definedName>
    <definedName name="A5DEPEXP">#REF!</definedName>
    <definedName name="A5PLDEP">#REF!</definedName>
    <definedName name="A6DEPRES">#REF!</definedName>
    <definedName name="A7COMPL">#REF!</definedName>
    <definedName name="A8COMRES">#REF!</definedName>
    <definedName name="A9FUTUSE">#REF!</definedName>
    <definedName name="COVER">#REF!</definedName>
    <definedName name="EXEC">#REF!</definedName>
    <definedName name="INDEX">#REF!</definedName>
    <definedName name="INTERIM">#REF!</definedName>
    <definedName name="NOI">#REF!</definedName>
    <definedName name="_xlnm.Print_Area">#REF!</definedName>
    <definedName name="RATE">#REF!</definedName>
    <definedName name="RATEBASE">#REF!</definedName>
    <definedName name="ROR">#REF!</definedName>
    <definedName name="SCHA2">#REF!</definedName>
    <definedName name="SCHA4RC">#REF!</definedName>
    <definedName name="SCHB5P1">#REF!</definedName>
    <definedName name="SCHB5P2">#REF!</definedName>
    <definedName name="SCHB5P3">#REF!</definedName>
    <definedName name="SCHB7P1">#REF!</definedName>
    <definedName name="SCHB7P2">#REF!</definedName>
    <definedName name="SCHC22P1">#REF!</definedName>
    <definedName name="SCHC22P2">#REF!</definedName>
    <definedName name="TAXES">#REF!</definedName>
    <definedName name="TIT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19" l="1"/>
  <c r="O19" i="1"/>
  <c r="O18" i="1"/>
  <c r="O14" i="1"/>
  <c r="O13" i="1"/>
  <c r="O12" i="1"/>
  <c r="O11" i="1"/>
  <c r="O10" i="1"/>
  <c r="N10" i="1"/>
  <c r="K20" i="1" l="1"/>
  <c r="C20" i="1"/>
  <c r="B11" i="19"/>
  <c r="B12" i="19"/>
  <c r="B10" i="19"/>
  <c r="C12" i="19" l="1"/>
  <c r="E20" i="1"/>
  <c r="M20" i="1"/>
  <c r="F20" i="1"/>
  <c r="N20" i="1"/>
  <c r="L15" i="1"/>
  <c r="C10" i="19"/>
  <c r="C9" i="19"/>
  <c r="B13" i="19"/>
  <c r="C11" i="19"/>
  <c r="D20" i="1"/>
  <c r="L20" i="1"/>
  <c r="D15" i="1"/>
  <c r="I15" i="1"/>
  <c r="G15" i="1"/>
  <c r="G20" i="1"/>
  <c r="O20" i="1"/>
  <c r="O15" i="1"/>
  <c r="J15" i="1"/>
  <c r="H20" i="1"/>
  <c r="I20" i="1"/>
  <c r="J20" i="1"/>
  <c r="C15" i="1"/>
  <c r="K15" i="1"/>
  <c r="H15" i="1"/>
  <c r="E15" i="1"/>
  <c r="F15" i="1"/>
  <c r="N15" i="1"/>
  <c r="M15" i="1"/>
  <c r="C13" i="19" l="1"/>
</calcChain>
</file>

<file path=xl/sharedStrings.xml><?xml version="1.0" encoding="utf-8"?>
<sst xmlns="http://schemas.openxmlformats.org/spreadsheetml/2006/main" count="46" uniqueCount="39">
  <si>
    <t>Florida City Gas - #1570</t>
  </si>
  <si>
    <t>Permanent Items - Fed &amp; State</t>
  </si>
  <si>
    <t>EMPA01: Section 162(M) Disallowance</t>
  </si>
  <si>
    <t>MEL101: Business Meals</t>
  </si>
  <si>
    <t>MISC01: Misc Perm Diff</t>
  </si>
  <si>
    <t>POL101: Nondeductible Penalties</t>
  </si>
  <si>
    <t>POL201: Nondeductible Club Dues And Political Contributions</t>
  </si>
  <si>
    <t>Permanent Items - Federal Only</t>
  </si>
  <si>
    <t>SIT201: State Tax Deduction</t>
  </si>
  <si>
    <t>State</t>
  </si>
  <si>
    <t>Federal</t>
  </si>
  <si>
    <t>Florida City Gas</t>
  </si>
  <si>
    <t>SIT201B: State Tax Deduction - BTL</t>
  </si>
  <si>
    <t>2021</t>
  </si>
  <si>
    <t>Jan - 2021</t>
  </si>
  <si>
    <t>Feb - 2021</t>
  </si>
  <si>
    <t>Mar - 2021</t>
  </si>
  <si>
    <t>Apr - 2021</t>
  </si>
  <si>
    <t>May - 2021</t>
  </si>
  <si>
    <t>Jun - 2021</t>
  </si>
  <si>
    <t>Jul - 2021</t>
  </si>
  <si>
    <t>Aug - 2021</t>
  </si>
  <si>
    <t>Sep - 2021</t>
  </si>
  <si>
    <t>Oct - 2021</t>
  </si>
  <si>
    <t>Nov - 2021</t>
  </si>
  <si>
    <t>Dec - 2021</t>
  </si>
  <si>
    <t>Description</t>
  </si>
  <si>
    <t>Nondeductible Compensation</t>
  </si>
  <si>
    <t>Business Meals</t>
  </si>
  <si>
    <t>State Taxes</t>
  </si>
  <si>
    <t>Club Dues</t>
  </si>
  <si>
    <t>MFR Description</t>
  </si>
  <si>
    <t>PERMANENT DIFFERENCES:</t>
  </si>
  <si>
    <t>Permanent Differences Total</t>
  </si>
  <si>
    <t>Penalties</t>
  </si>
  <si>
    <t>2021 Tax Provision</t>
  </si>
  <si>
    <t>20220069-GU</t>
  </si>
  <si>
    <t>FCG 000905</t>
  </si>
  <si>
    <t>FCG 000906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</si>
</sst>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mmm\ yyyy"/>
  </numFmts>
  <fonts count="2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9"/>
      <color rgb="FF0000FF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theme="1"/>
      <name val="Calibri"/>
      <family val="2"/>
    </font>
    <font>
      <sz val="9"/>
      <color theme="1"/>
      <name val="Arial"/>
      <family val="2"/>
    </font>
    <font>
      <i/>
      <sz val="9"/>
      <color indexed="8"/>
      <name val="Calibri"/>
      <family val="2"/>
      <scheme val="minor"/>
    </font>
    <font>
      <b/>
      <sz val="9"/>
      <name val="Calibri"/>
      <family val="2"/>
    </font>
    <font>
      <sz val="12"/>
      <name val="Arial"/>
      <family val="2"/>
    </font>
    <font>
      <b/>
      <u/>
      <sz val="9"/>
      <color theme="1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17">
    <xf numFmtId="0" fontId="0" fillId="0" borderId="0"/>
    <xf numFmtId="0" fontId="2" fillId="0" borderId="0"/>
    <xf numFmtId="0" fontId="2" fillId="0" borderId="0" applyNumberFormat="0" applyFont="0" applyFill="0" applyBorder="0" applyProtection="0">
      <alignment horizontal="left" indent="1"/>
    </xf>
    <xf numFmtId="0" fontId="6" fillId="0" borderId="0"/>
    <xf numFmtId="0" fontId="9" fillId="0" borderId="0"/>
    <xf numFmtId="9" fontId="2" fillId="0" borderId="0" applyFont="0" applyFill="0" applyBorder="0" applyAlignment="0" applyProtection="0"/>
    <xf numFmtId="0" fontId="11" fillId="0" borderId="0"/>
    <xf numFmtId="0" fontId="13" fillId="0" borderId="0"/>
    <xf numFmtId="0" fontId="1" fillId="0" borderId="0"/>
    <xf numFmtId="0" fontId="11" fillId="0" borderId="0"/>
    <xf numFmtId="43" fontId="9" fillId="0" borderId="0" applyFont="0" applyFill="0" applyBorder="0" applyAlignment="0" applyProtection="0"/>
    <xf numFmtId="0" fontId="14" fillId="0" borderId="0"/>
    <xf numFmtId="0" fontId="9" fillId="0" borderId="0"/>
    <xf numFmtId="9" fontId="9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17" fillId="0" borderId="0"/>
    <xf numFmtId="0" fontId="19" fillId="0" borderId="0"/>
  </cellStyleXfs>
  <cellXfs count="23">
    <xf numFmtId="0" fontId="0" fillId="0" borderId="0" xfId="0"/>
    <xf numFmtId="0" fontId="3" fillId="0" borderId="0" xfId="1" applyFont="1"/>
    <xf numFmtId="37" fontId="4" fillId="0" borderId="0" xfId="1" applyNumberFormat="1" applyFont="1"/>
    <xf numFmtId="0" fontId="4" fillId="0" borderId="0" xfId="1" applyFont="1"/>
    <xf numFmtId="0" fontId="4" fillId="0" borderId="0" xfId="2" applyFont="1">
      <alignment horizontal="left" indent="1"/>
    </xf>
    <xf numFmtId="37" fontId="4" fillId="0" borderId="1" xfId="1" applyNumberFormat="1" applyFont="1" applyBorder="1"/>
    <xf numFmtId="0" fontId="7" fillId="0" borderId="0" xfId="3" applyFont="1"/>
    <xf numFmtId="0" fontId="8" fillId="0" borderId="0" xfId="3" applyFont="1"/>
    <xf numFmtId="0" fontId="7" fillId="0" borderId="0" xfId="4" applyFont="1"/>
    <xf numFmtId="0" fontId="10" fillId="0" borderId="0" xfId="4" applyFont="1" applyAlignment="1">
      <alignment horizontal="left" indent="2"/>
    </xf>
    <xf numFmtId="0" fontId="10" fillId="0" borderId="0" xfId="0" applyFont="1"/>
    <xf numFmtId="37" fontId="10" fillId="0" borderId="0" xfId="0" applyNumberFormat="1" applyFont="1"/>
    <xf numFmtId="0" fontId="12" fillId="0" borderId="0" xfId="4" applyFont="1" applyAlignment="1">
      <alignment horizontal="left" indent="1"/>
    </xf>
    <xf numFmtId="0" fontId="15" fillId="0" borderId="0" xfId="4" applyFont="1" applyAlignment="1">
      <alignment horizontal="left" indent="2"/>
    </xf>
    <xf numFmtId="0" fontId="5" fillId="0" borderId="0" xfId="1" applyFont="1"/>
    <xf numFmtId="0" fontId="16" fillId="2" borderId="2" xfId="4" quotePrefix="1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37" fontId="10" fillId="0" borderId="1" xfId="0" applyNumberFormat="1" applyFont="1" applyBorder="1"/>
    <xf numFmtId="0" fontId="8" fillId="0" borderId="3" xfId="0" applyFont="1" applyBorder="1" applyAlignment="1">
      <alignment horizontal="center"/>
    </xf>
    <xf numFmtId="0" fontId="18" fillId="0" borderId="0" xfId="0" applyFont="1"/>
    <xf numFmtId="37" fontId="10" fillId="0" borderId="0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</cellXfs>
  <cellStyles count="17">
    <cellStyle name="Comma [0] 2" xfId="14" xr:uid="{6923D574-B2B6-4DBF-A5F4-4547798059EE}"/>
    <cellStyle name="Comma 2" xfId="10" xr:uid="{B7018322-E633-4961-A24B-B0237E8D093F}"/>
    <cellStyle name="DetailIndented" xfId="2" xr:uid="{A6EAB976-CB1E-42EE-BDD9-79DA79CD8FC4}"/>
    <cellStyle name="Normal" xfId="0" builtinId="0"/>
    <cellStyle name="Normal 10" xfId="1" xr:uid="{007D64F8-4F78-46DF-8520-1C04D0B8E16D}"/>
    <cellStyle name="Normal 14 2" xfId="3" xr:uid="{9B0D2A6E-7778-4121-8492-1F93C76B90AB}"/>
    <cellStyle name="Normal 16" xfId="8" xr:uid="{8C77D832-83AE-4681-8B7B-0B731F2182C8}"/>
    <cellStyle name="Normal 2" xfId="4" xr:uid="{B1829C6B-EFC2-46DC-86D6-3494689E2C65}"/>
    <cellStyle name="Normal 2 2" xfId="6" xr:uid="{6FF1D592-1FCB-4821-94E5-FF69A8050454}"/>
    <cellStyle name="Normal 2 2 2" xfId="11" xr:uid="{67424674-2C87-4039-8FC1-BFD3FFECDD9D}"/>
    <cellStyle name="Normal 3" xfId="15" xr:uid="{B1DA53C0-C05A-42E5-8C3C-6BB98D290D87}"/>
    <cellStyle name="Normal 3 2" xfId="12" xr:uid="{BA710CC7-80DD-4B57-A8C4-17CAA91C2D52}"/>
    <cellStyle name="Normal 3 4" xfId="9" xr:uid="{CFBE4DD9-E0C8-4898-B16C-68B427E482AD}"/>
    <cellStyle name="Normal 4" xfId="16" xr:uid="{90E434D4-10C5-48A2-AC7B-4428A745AFD6}"/>
    <cellStyle name="Normal 5" xfId="7" xr:uid="{01398D59-243A-4FF7-815B-A84EDD1EFFA1}"/>
    <cellStyle name="Percent 2" xfId="5" xr:uid="{A6B6AC52-387D-4C2A-8657-9766544D12CD}"/>
    <cellStyle name="Percent 3" xfId="13" xr:uid="{F006A574-13A9-4051-A8B7-5A2B2B7C701D}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ktmgmt.nee.com/206/DataRequests/15423/Library/Test/MF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-9"/>
      <sheetName val="B-10"/>
      <sheetName val="B-11"/>
      <sheetName val="B-12"/>
      <sheetName val="B-13 1of2"/>
      <sheetName val="B-13 2of2"/>
      <sheetName val="B-14"/>
      <sheetName val="B-15"/>
      <sheetName val="B-16"/>
      <sheetName val="B-17 1of4"/>
      <sheetName val="B-17 2of4"/>
      <sheetName val="B-17 3of4"/>
      <sheetName val="B-17 4of4"/>
      <sheetName val="B-18 1of3"/>
      <sheetName val="B-18 2of3"/>
      <sheetName val="B-18 3of3"/>
      <sheetName val="C-1"/>
      <sheetName val="C-2 1of2"/>
      <sheetName val="C-2 2of2"/>
      <sheetName val="C-3"/>
      <sheetName val="C-4"/>
      <sheetName val="C-5 1of2"/>
      <sheetName val="C-5 2of2"/>
      <sheetName val="C-6"/>
      <sheetName val="C-7"/>
      <sheetName val="C-8 1of2"/>
      <sheetName val="C-8 2of2"/>
      <sheetName val="C-9 1of2"/>
      <sheetName val="C-9 2of2"/>
      <sheetName val="C-10"/>
      <sheetName val="C-11"/>
      <sheetName val="C-12"/>
      <sheetName val="C-13"/>
      <sheetName val="C-14"/>
      <sheetName val="C-15"/>
      <sheetName val="C-16"/>
      <sheetName val="C-17"/>
      <sheetName val="C-18"/>
      <sheetName val="C-19"/>
      <sheetName val="C-20"/>
      <sheetName val="C-21"/>
      <sheetName val="C-22"/>
      <sheetName val="C-23"/>
      <sheetName val="C-24"/>
      <sheetName val="C-25 1of2"/>
      <sheetName val="C-25 2of2"/>
      <sheetName val="C-26"/>
      <sheetName val="C-27"/>
      <sheetName val="C-28"/>
      <sheetName val="C-29"/>
      <sheetName val="C-30 1of2"/>
      <sheetName val="C-30 2of2"/>
      <sheetName val="C-31"/>
      <sheetName val="C-32"/>
      <sheetName val="C-33"/>
      <sheetName val="C-34"/>
      <sheetName val="C-35"/>
      <sheetName val="C-36"/>
      <sheetName val="C-37"/>
      <sheetName val="C-38"/>
      <sheetName val="D-1 1of2"/>
      <sheetName val="D-1 2of2"/>
      <sheetName val="D-2 1of2"/>
      <sheetName val="D-2 2of2"/>
      <sheetName val="D-3"/>
      <sheetName val="D-4"/>
      <sheetName val="D-5"/>
      <sheetName val="D-6"/>
      <sheetName val="D-7"/>
      <sheetName val="D-8"/>
      <sheetName val="D-9"/>
      <sheetName val="D-10"/>
      <sheetName val="D-11 1of3"/>
      <sheetName val="D-11 2of3"/>
      <sheetName val="D11 3of3"/>
      <sheetName val="D-12"/>
      <sheetName val="E-1 1of3"/>
      <sheetName val="E-1 2of3"/>
      <sheetName val="E-1 3of3"/>
      <sheetName val="E-2"/>
      <sheetName val="E-3 1of6"/>
      <sheetName val="E-3 2of6"/>
      <sheetName val="E-3 3of6"/>
      <sheetName val="E-3 4of6"/>
      <sheetName val="E-3 5of6"/>
      <sheetName val="E-3 6of6"/>
      <sheetName val="E-4"/>
      <sheetName val="E-5 1of4"/>
      <sheetName val="E-5 2of4"/>
      <sheetName val="E-5 3of4"/>
      <sheetName val="E-5 4of4"/>
      <sheetName val="E-6 1of5"/>
      <sheetName val="E-6 2of5"/>
      <sheetName val="E-6 3of5"/>
      <sheetName val="E-6 4of5"/>
      <sheetName val="E-6 5of5"/>
      <sheetName val="E-7"/>
      <sheetName val="E-8"/>
      <sheetName val="E-9"/>
      <sheetName val="F-1"/>
      <sheetName val="F-2 1of2"/>
      <sheetName val="F-2 2of2"/>
      <sheetName val="F-3"/>
      <sheetName val="F-4"/>
      <sheetName val="F-5 1of2"/>
      <sheetName val="F-5 2of2"/>
      <sheetName val="F-6"/>
      <sheetName val="F-7"/>
      <sheetName val="F-8"/>
      <sheetName val="F-9"/>
      <sheetName val="F-10"/>
      <sheetName val="G1-1"/>
      <sheetName val="G1-2"/>
      <sheetName val="G1-3"/>
      <sheetName val="G1-4"/>
      <sheetName val="G1-5"/>
      <sheetName val="G1-6"/>
      <sheetName val="G1-7"/>
      <sheetName val="G1-8"/>
      <sheetName val="G1-9"/>
      <sheetName val="G1-10"/>
      <sheetName val="G1-11"/>
      <sheetName val="G1-12"/>
      <sheetName val="G1-13"/>
      <sheetName val="G1-14"/>
      <sheetName val="G1-15"/>
      <sheetName val="G1-16a"/>
      <sheetName val="G1-16b"/>
      <sheetName val="G1-16c"/>
      <sheetName val="G1-16d"/>
      <sheetName val="G1-17"/>
      <sheetName val="G1-18"/>
      <sheetName val="G1-19a"/>
      <sheetName val="G1-19b"/>
      <sheetName val="G1-19c"/>
      <sheetName val="G1-19d"/>
      <sheetName val="G1-20"/>
      <sheetName val="G1-21"/>
      <sheetName val="G1-22"/>
      <sheetName val="G1-23"/>
      <sheetName val="G1-24"/>
      <sheetName val="G1-25"/>
      <sheetName val="G1-26"/>
      <sheetName val="G1-27"/>
      <sheetName val="G1-28"/>
      <sheetName val="G2-1"/>
      <sheetName val="G2-2"/>
      <sheetName val="G2-3"/>
      <sheetName val="G2-4"/>
      <sheetName val="G2-5"/>
      <sheetName val="G2-6"/>
      <sheetName val="G2-7"/>
      <sheetName val="G2-8"/>
      <sheetName val="G2-9"/>
      <sheetName val="G2-10"/>
      <sheetName val="G2-11"/>
      <sheetName val="G2-12"/>
      <sheetName val="G2-13"/>
      <sheetName val="G2-14"/>
      <sheetName val="G2-15"/>
      <sheetName val="G2-16"/>
      <sheetName val="G2-17"/>
      <sheetName val="G2-18"/>
      <sheetName val="G2-19"/>
      <sheetName val="G2-20"/>
      <sheetName val="G2-21"/>
      <sheetName val="G2-22"/>
      <sheetName val="G2-23"/>
      <sheetName val="G2-24"/>
      <sheetName val="G2-25"/>
      <sheetName val="G2-26"/>
      <sheetName val="G2-27"/>
      <sheetName val="G2-28"/>
      <sheetName val="G2-29"/>
      <sheetName val="G2-30"/>
      <sheetName val="G2-31"/>
      <sheetName val="G3-1"/>
      <sheetName val="G3-2"/>
      <sheetName val="G3-3"/>
      <sheetName val="G3-4"/>
      <sheetName val="G3-5"/>
      <sheetName val="G3-6"/>
      <sheetName val="G3-7"/>
      <sheetName val="G3-8"/>
      <sheetName val="G3-9"/>
      <sheetName val="G3-10"/>
      <sheetName val="G3-11"/>
      <sheetName val="G4"/>
      <sheetName val="G5"/>
      <sheetName val="G6 1of3"/>
      <sheetName val="G6 2of3"/>
      <sheetName val="G6 3of3"/>
      <sheetName val="G7 1of2"/>
      <sheetName val="G7 2of2"/>
      <sheetName val="H-1 1of6"/>
      <sheetName val="H-1 2of6"/>
      <sheetName val="H-1 3of6"/>
      <sheetName val="H-1 4of6"/>
      <sheetName val="H-1 5of6"/>
      <sheetName val="H-1 6of6"/>
      <sheetName val="H-2 1of6"/>
      <sheetName val="H-2 2of6"/>
      <sheetName val="H-2 3of6"/>
      <sheetName val="H-2 4of6"/>
      <sheetName val="H-2 5of6"/>
      <sheetName val="H-2 6of6"/>
      <sheetName val="H-3 1of5"/>
      <sheetName val="H-3 2of5"/>
      <sheetName val="H-3 3of5"/>
      <sheetName val="H-3 4of5"/>
      <sheetName val="H-3 5of5"/>
      <sheetName val="I-1"/>
      <sheetName val="I-2"/>
      <sheetName val="I-3 1of3"/>
      <sheetName val="I-3 2of3"/>
      <sheetName val="I-3 3of3"/>
      <sheetName val="I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5DE46-7685-4D3F-8835-F1CEF24E3C73}">
  <sheetPr>
    <tabColor theme="9" tint="0.59999389629810485"/>
  </sheetPr>
  <dimension ref="A1:C14"/>
  <sheetViews>
    <sheetView tabSelected="1" workbookViewId="0">
      <selection activeCell="A15" sqref="A15"/>
    </sheetView>
  </sheetViews>
  <sheetFormatPr defaultColWidth="8.85546875" defaultRowHeight="15" customHeight="1" x14ac:dyDescent="0.2"/>
  <cols>
    <col min="1" max="1" width="33.7109375" style="10" bestFit="1" customWidth="1"/>
    <col min="2" max="3" width="11.42578125" style="10" customWidth="1"/>
    <col min="4" max="16384" width="8.85546875" style="10"/>
  </cols>
  <sheetData>
    <row r="1" spans="1:3" ht="15" customHeight="1" x14ac:dyDescent="0.2">
      <c r="A1" s="10" t="s">
        <v>37</v>
      </c>
    </row>
    <row r="2" spans="1:3" ht="15" customHeight="1" x14ac:dyDescent="0.2">
      <c r="A2" s="10" t="s">
        <v>36</v>
      </c>
    </row>
    <row r="3" spans="1:3" ht="15" customHeight="1" x14ac:dyDescent="0.2">
      <c r="A3" s="21" t="s">
        <v>11</v>
      </c>
    </row>
    <row r="4" spans="1:3" ht="15" customHeight="1" x14ac:dyDescent="0.2">
      <c r="A4" s="21" t="s">
        <v>35</v>
      </c>
    </row>
    <row r="6" spans="1:3" ht="15" customHeight="1" x14ac:dyDescent="0.2">
      <c r="B6" s="22"/>
      <c r="C6" s="22"/>
    </row>
    <row r="7" spans="1:3" ht="15" customHeight="1" thickBot="1" x14ac:dyDescent="0.25">
      <c r="A7" s="18" t="s">
        <v>26</v>
      </c>
      <c r="B7" s="18" t="s">
        <v>10</v>
      </c>
      <c r="C7" s="18" t="s">
        <v>9</v>
      </c>
    </row>
    <row r="8" spans="1:3" ht="15" customHeight="1" x14ac:dyDescent="0.2">
      <c r="A8" s="19" t="s">
        <v>32</v>
      </c>
    </row>
    <row r="9" spans="1:3" ht="15" customHeight="1" x14ac:dyDescent="0.2">
      <c r="A9" s="12" t="s">
        <v>27</v>
      </c>
      <c r="B9" s="11">
        <f>SUMIF('  Monthly Tax Provision'!$B:$B,$A9,'  Monthly Tax Provision'!O:O)</f>
        <v>164878</v>
      </c>
      <c r="C9" s="11">
        <f>B9</f>
        <v>164878</v>
      </c>
    </row>
    <row r="10" spans="1:3" ht="15" customHeight="1" x14ac:dyDescent="0.2">
      <c r="A10" s="12" t="s">
        <v>28</v>
      </c>
      <c r="B10" s="11">
        <f>SUMIF('  Monthly Tax Provision'!$B:$B,$A10,'  Monthly Tax Provision'!O:O)</f>
        <v>21513</v>
      </c>
      <c r="C10" s="11">
        <f t="shared" ref="C10:C12" si="0">B10</f>
        <v>21513</v>
      </c>
    </row>
    <row r="11" spans="1:3" ht="15" customHeight="1" x14ac:dyDescent="0.2">
      <c r="A11" s="12" t="s">
        <v>30</v>
      </c>
      <c r="B11" s="11">
        <f>SUMIF('  Monthly Tax Provision'!$B:$B,$A11,'  Monthly Tax Provision'!O:O)</f>
        <v>1200</v>
      </c>
      <c r="C11" s="11">
        <f t="shared" si="0"/>
        <v>1200</v>
      </c>
    </row>
    <row r="12" spans="1:3" ht="15" customHeight="1" x14ac:dyDescent="0.2">
      <c r="A12" s="12" t="s">
        <v>34</v>
      </c>
      <c r="B12" s="11">
        <f>SUMIF('  Monthly Tax Provision'!$B:$B,$A12,'  Monthly Tax Provision'!O:O)</f>
        <v>43</v>
      </c>
      <c r="C12" s="11">
        <f t="shared" si="0"/>
        <v>43</v>
      </c>
    </row>
    <row r="13" spans="1:3" ht="15" customHeight="1" x14ac:dyDescent="0.2">
      <c r="A13" s="13" t="s">
        <v>33</v>
      </c>
      <c r="B13" s="17">
        <f>SUM(B9:B12)</f>
        <v>187634</v>
      </c>
      <c r="C13" s="17">
        <f>SUM(C9:C12)</f>
        <v>187634</v>
      </c>
    </row>
    <row r="14" spans="1:3" ht="15" customHeight="1" x14ac:dyDescent="0.2">
      <c r="A14" s="13"/>
      <c r="B14" s="20"/>
      <c r="C14" s="20"/>
    </row>
  </sheetData>
  <mergeCells count="1">
    <mergeCell ref="B6:C6"/>
  </mergeCells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B3DC4-89B1-4F6D-96E1-F9F3871FEB0C}">
  <sheetPr>
    <tabColor theme="9" tint="0.59999389629810485"/>
  </sheetPr>
  <dimension ref="A1:O20"/>
  <sheetViews>
    <sheetView workbookViewId="0">
      <pane xSplit="2" ySplit="8" topLeftCell="C9" activePane="bottomRight" state="frozen"/>
      <selection activeCell="A2" sqref="A1:A2"/>
      <selection pane="topRight" activeCell="A2" sqref="A1:A2"/>
      <selection pane="bottomLeft" activeCell="A2" sqref="A1:A2"/>
      <selection pane="bottomRight" activeCell="A15" sqref="A15"/>
    </sheetView>
  </sheetViews>
  <sheetFormatPr defaultRowHeight="15" customHeight="1" outlineLevelCol="1" x14ac:dyDescent="0.2"/>
  <cols>
    <col min="1" max="1" width="45.42578125" bestFit="1" customWidth="1"/>
    <col min="2" max="2" width="23.42578125" bestFit="1" customWidth="1"/>
    <col min="3" max="14" width="10.42578125" customWidth="1" outlineLevel="1"/>
    <col min="15" max="15" width="10.42578125" customWidth="1"/>
  </cols>
  <sheetData>
    <row r="1" spans="1:15" ht="15" customHeight="1" x14ac:dyDescent="0.2">
      <c r="A1" s="10" t="s">
        <v>38</v>
      </c>
    </row>
    <row r="2" spans="1:15" ht="15" customHeight="1" x14ac:dyDescent="0.2">
      <c r="A2" s="10" t="s">
        <v>36</v>
      </c>
    </row>
    <row r="3" spans="1:15" ht="15" customHeight="1" x14ac:dyDescent="0.2">
      <c r="A3" s="1" t="s">
        <v>0</v>
      </c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 ht="15" customHeight="1" x14ac:dyDescent="0.2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5" ht="15" customHeight="1" x14ac:dyDescent="0.2">
      <c r="A5" s="14"/>
      <c r="B5" s="14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5" ht="15" customHeight="1" x14ac:dyDescent="0.2">
      <c r="A6" s="14"/>
      <c r="B6" s="14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5" ht="1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5" ht="15" customHeight="1" x14ac:dyDescent="0.2">
      <c r="A8" s="16" t="s">
        <v>26</v>
      </c>
      <c r="B8" s="16" t="s">
        <v>31</v>
      </c>
      <c r="C8" s="15" t="s">
        <v>14</v>
      </c>
      <c r="D8" s="15" t="s">
        <v>15</v>
      </c>
      <c r="E8" s="15" t="s">
        <v>16</v>
      </c>
      <c r="F8" s="15" t="s">
        <v>17</v>
      </c>
      <c r="G8" s="15" t="s">
        <v>18</v>
      </c>
      <c r="H8" s="15" t="s">
        <v>19</v>
      </c>
      <c r="I8" s="15" t="s">
        <v>20</v>
      </c>
      <c r="J8" s="15" t="s">
        <v>21</v>
      </c>
      <c r="K8" s="15" t="s">
        <v>22</v>
      </c>
      <c r="L8" s="15" t="s">
        <v>23</v>
      </c>
      <c r="M8" s="15" t="s">
        <v>24</v>
      </c>
      <c r="N8" s="15" t="s">
        <v>25</v>
      </c>
      <c r="O8" s="15" t="s">
        <v>13</v>
      </c>
    </row>
    <row r="9" spans="1:15" ht="15" customHeight="1" x14ac:dyDescent="0.2">
      <c r="A9" s="6" t="s">
        <v>1</v>
      </c>
      <c r="B9" s="6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5" customHeight="1" x14ac:dyDescent="0.2">
      <c r="A10" s="4" t="s">
        <v>2</v>
      </c>
      <c r="B10" s="12" t="s">
        <v>27</v>
      </c>
      <c r="C10" s="2">
        <v>16193</v>
      </c>
      <c r="D10" s="2">
        <v>16193</v>
      </c>
      <c r="E10" s="2">
        <v>16193</v>
      </c>
      <c r="F10" s="2">
        <v>16193</v>
      </c>
      <c r="G10" s="2">
        <v>7572</v>
      </c>
      <c r="H10" s="2">
        <v>14469</v>
      </c>
      <c r="I10" s="2">
        <v>14469</v>
      </c>
      <c r="J10" s="2">
        <v>14469</v>
      </c>
      <c r="K10" s="2">
        <v>14469</v>
      </c>
      <c r="L10" s="2">
        <v>14469</v>
      </c>
      <c r="M10" s="2">
        <v>14469</v>
      </c>
      <c r="N10" s="2">
        <f>5522+198</f>
        <v>5720</v>
      </c>
      <c r="O10" s="2">
        <f>SUM(C10:N10)</f>
        <v>164878</v>
      </c>
    </row>
    <row r="11" spans="1:15" ht="15" customHeight="1" x14ac:dyDescent="0.2">
      <c r="A11" s="4" t="s">
        <v>3</v>
      </c>
      <c r="B11" s="12" t="s">
        <v>28</v>
      </c>
      <c r="C11" s="2">
        <v>845</v>
      </c>
      <c r="D11" s="2">
        <v>491</v>
      </c>
      <c r="E11" s="2">
        <v>591</v>
      </c>
      <c r="F11" s="2">
        <v>781</v>
      </c>
      <c r="G11" s="2">
        <v>1642</v>
      </c>
      <c r="H11" s="2">
        <v>2266</v>
      </c>
      <c r="I11" s="2">
        <v>1461</v>
      </c>
      <c r="J11" s="2">
        <v>2498</v>
      </c>
      <c r="K11" s="2">
        <v>1859</v>
      </c>
      <c r="L11" s="2">
        <v>1654</v>
      </c>
      <c r="M11" s="2">
        <v>4425</v>
      </c>
      <c r="N11" s="2">
        <v>3000</v>
      </c>
      <c r="O11" s="2">
        <f t="shared" ref="O11:O14" si="0">SUM(C11:N11)</f>
        <v>21513</v>
      </c>
    </row>
    <row r="12" spans="1:15" ht="15" customHeight="1" x14ac:dyDescent="0.2">
      <c r="A12" s="4" t="s">
        <v>4</v>
      </c>
      <c r="B12" s="12"/>
      <c r="C12" s="2">
        <v>0</v>
      </c>
      <c r="D12" s="2">
        <v>-7928</v>
      </c>
      <c r="E12" s="2">
        <v>7928</v>
      </c>
      <c r="F12" s="2">
        <v>138601</v>
      </c>
      <c r="G12" s="2">
        <v>-138601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f t="shared" si="0"/>
        <v>0</v>
      </c>
    </row>
    <row r="13" spans="1:15" ht="15" customHeight="1" x14ac:dyDescent="0.2">
      <c r="A13" s="4" t="s">
        <v>5</v>
      </c>
      <c r="B13" s="12" t="s">
        <v>34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43</v>
      </c>
      <c r="L13" s="2">
        <v>0</v>
      </c>
      <c r="M13" s="2">
        <v>0</v>
      </c>
      <c r="N13" s="2">
        <v>0</v>
      </c>
      <c r="O13" s="2">
        <f t="shared" si="0"/>
        <v>43</v>
      </c>
    </row>
    <row r="14" spans="1:15" ht="15" customHeight="1" x14ac:dyDescent="0.2">
      <c r="A14" s="4" t="s">
        <v>6</v>
      </c>
      <c r="B14" s="12" t="s">
        <v>30</v>
      </c>
      <c r="C14" s="2">
        <v>0</v>
      </c>
      <c r="D14" s="2">
        <v>1200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f t="shared" si="0"/>
        <v>1200</v>
      </c>
    </row>
    <row r="15" spans="1:15" ht="15" customHeight="1" x14ac:dyDescent="0.2">
      <c r="A15" s="7" t="s">
        <v>1</v>
      </c>
      <c r="B15" s="12"/>
      <c r="C15" s="5">
        <f t="shared" ref="C15:O15" si="1">SUM(C10:C14)</f>
        <v>17038</v>
      </c>
      <c r="D15" s="5">
        <f t="shared" si="1"/>
        <v>9956</v>
      </c>
      <c r="E15" s="5">
        <f t="shared" si="1"/>
        <v>24712</v>
      </c>
      <c r="F15" s="5">
        <f t="shared" si="1"/>
        <v>155575</v>
      </c>
      <c r="G15" s="5">
        <f t="shared" si="1"/>
        <v>-129387</v>
      </c>
      <c r="H15" s="5">
        <f t="shared" si="1"/>
        <v>16735</v>
      </c>
      <c r="I15" s="5">
        <f t="shared" si="1"/>
        <v>15930</v>
      </c>
      <c r="J15" s="5">
        <f t="shared" si="1"/>
        <v>16967</v>
      </c>
      <c r="K15" s="5">
        <f t="shared" si="1"/>
        <v>16371</v>
      </c>
      <c r="L15" s="5">
        <f t="shared" si="1"/>
        <v>16123</v>
      </c>
      <c r="M15" s="5">
        <f t="shared" si="1"/>
        <v>18894</v>
      </c>
      <c r="N15" s="5">
        <f t="shared" si="1"/>
        <v>8720</v>
      </c>
      <c r="O15" s="5">
        <f t="shared" si="1"/>
        <v>187634</v>
      </c>
    </row>
    <row r="16" spans="1:15" ht="15" customHeight="1" x14ac:dyDescent="0.2">
      <c r="A16" s="7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15" customHeight="1" x14ac:dyDescent="0.2">
      <c r="A17" s="8" t="s">
        <v>7</v>
      </c>
      <c r="B17" s="8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15" customHeight="1" x14ac:dyDescent="0.2">
      <c r="A18" s="9" t="s">
        <v>8</v>
      </c>
      <c r="B18" s="12" t="s">
        <v>29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10131</v>
      </c>
      <c r="L18" s="2">
        <v>0</v>
      </c>
      <c r="M18" s="2">
        <v>0</v>
      </c>
      <c r="N18" s="2">
        <v>0</v>
      </c>
      <c r="O18" s="2">
        <f t="shared" ref="O18:O19" si="2">SUM(C18:N18)</f>
        <v>10131</v>
      </c>
    </row>
    <row r="19" spans="1:15" ht="15" customHeight="1" x14ac:dyDescent="0.2">
      <c r="A19" s="9" t="s">
        <v>12</v>
      </c>
      <c r="B19" s="9"/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f t="shared" si="2"/>
        <v>0</v>
      </c>
    </row>
    <row r="20" spans="1:15" ht="15" customHeight="1" x14ac:dyDescent="0.2">
      <c r="A20" s="7"/>
      <c r="B20" s="7"/>
      <c r="C20" s="5">
        <f t="shared" ref="C20:O20" si="3">SUM(C18:C19)</f>
        <v>0</v>
      </c>
      <c r="D20" s="5">
        <f t="shared" si="3"/>
        <v>0</v>
      </c>
      <c r="E20" s="5">
        <f t="shared" si="3"/>
        <v>0</v>
      </c>
      <c r="F20" s="5">
        <f t="shared" si="3"/>
        <v>0</v>
      </c>
      <c r="G20" s="5">
        <f t="shared" si="3"/>
        <v>0</v>
      </c>
      <c r="H20" s="5">
        <f t="shared" si="3"/>
        <v>0</v>
      </c>
      <c r="I20" s="5">
        <f t="shared" si="3"/>
        <v>0</v>
      </c>
      <c r="J20" s="5">
        <f t="shared" si="3"/>
        <v>0</v>
      </c>
      <c r="K20" s="5">
        <f t="shared" si="3"/>
        <v>10131</v>
      </c>
      <c r="L20" s="5">
        <f t="shared" si="3"/>
        <v>0</v>
      </c>
      <c r="M20" s="5">
        <f t="shared" si="3"/>
        <v>0</v>
      </c>
      <c r="N20" s="5">
        <f t="shared" si="3"/>
        <v>0</v>
      </c>
      <c r="O20" s="5">
        <f t="shared" si="3"/>
        <v>10131</v>
      </c>
    </row>
  </sheetData>
  <autoFilter ref="A8:O20" xr:uid="{9990133D-57EA-4A3B-BD99-3C50F6E5E392}"/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 2021 Tax Provision</vt:lpstr>
      <vt:lpstr>  Monthly Tax Provision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2022-06-27T00:04:07Z</dcterms:created>
  <dcterms:modified xsi:type="dcterms:W3CDTF">2022-06-27T00:06:14Z</dcterms:modified>
</cp:coreProperties>
</file>