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2.xml" ContentType="application/vnd.openxmlformats-officedocument.spreadsheetml.externalLink+xml"/>
  <Override PartName="/xl/customProperty1.bin" ContentType="application/vnd.openxmlformats-officedocument.spreadsheetml.customProperty"/>
  <Override PartName="/xl/externalLinks/externalLink2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ustomProperty2.bin" ContentType="application/vnd.openxmlformats-officedocument.spreadsheetml.customProperty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124" documentId="13_ncr:1_{3AADA1B5-483F-4FBF-B8F5-B14B38E01D7E}" xr6:coauthVersionLast="47" xr6:coauthVersionMax="47" xr10:uidLastSave="{D17D45ED-AEA5-4617-88C2-EEB00DC72986}"/>
  <bookViews>
    <workbookView xWindow="24" yWindow="600" windowWidth="23016" windowHeight="12360" tabRatio="597" xr2:uid="{632D34C2-62CD-448C-A772-2F96A4B80241}"/>
  </bookViews>
  <sheets>
    <sheet name="DR 10 b." sheetId="11" r:id="rId1"/>
    <sheet name="CIBS DR 10 c.d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>#REF!</definedName>
    <definedName name="\B">#REF!</definedName>
    <definedName name="\E">#REF!</definedName>
    <definedName name="\J">#REF!</definedName>
    <definedName name="\P">#REF!</definedName>
    <definedName name="\T">#REF!</definedName>
    <definedName name="___JE11">'[1]JE 6 Form'!#REF!</definedName>
    <definedName name="__APR99">#REF!</definedName>
    <definedName name="__AUG99">#REF!</definedName>
    <definedName name="__DEC98">#REF!</definedName>
    <definedName name="__DEC99">#REF!</definedName>
    <definedName name="__FEB99">#REF!</definedName>
    <definedName name="__JAN99">#REF!</definedName>
    <definedName name="__JUL99">#REF!</definedName>
    <definedName name="__JUN99">#REF!</definedName>
    <definedName name="__MAR99">#REF!</definedName>
    <definedName name="__MAY99">#REF!</definedName>
    <definedName name="__NOV98">#REF!</definedName>
    <definedName name="__NOV99">#REF!</definedName>
    <definedName name="__OCT98">#REF!</definedName>
    <definedName name="__OCT99">#REF!</definedName>
    <definedName name="__SEP99">#REF!</definedName>
    <definedName name="_16A_2">'[2]PG 16 BACKUP'!#REF!</definedName>
    <definedName name="_APR99">#REF!</definedName>
    <definedName name="_AUG99">#REF!</definedName>
    <definedName name="_DEC98">#REF!</definedName>
    <definedName name="_DEC99">#REF!</definedName>
    <definedName name="_FEB99">#REF!</definedName>
    <definedName name="_JAN99">#REF!</definedName>
    <definedName name="_JE11">'[3]JE 6 Form'!#REF!</definedName>
    <definedName name="_JUL99">#REF!</definedName>
    <definedName name="_JUN99">#REF!</definedName>
    <definedName name="_Key1" hidden="1">#REF!</definedName>
    <definedName name="_MAR99">#REF!</definedName>
    <definedName name="_MAY99">#REF!</definedName>
    <definedName name="_NOV98">#REF!</definedName>
    <definedName name="_NOV99">#REF!</definedName>
    <definedName name="_OCT98">#REF!</definedName>
    <definedName name="_OCT99">#REF!</definedName>
    <definedName name="_Order1" hidden="1">255</definedName>
    <definedName name="_SEP99">#REF!</definedName>
    <definedName name="_Sort" hidden="1">#REF!</definedName>
    <definedName name="ACCT_VARIANCE">#REF!</definedName>
    <definedName name="ACT_JAN18">[4]Input!$B$14</definedName>
    <definedName name="ACT2017_PROJECT_DESCRIPTION">'[5]2017 Actuals'!$Y:$Y</definedName>
    <definedName name="ACT2017_TOTAL">'[5]2017 Actuals'!$W:$W</definedName>
    <definedName name="ACT2017_YEAR">'[6]2017 Actuals'!$J:$J</definedName>
    <definedName name="adds">#REF!</definedName>
    <definedName name="ALTJE">'[7]JE 90084'!#REF!</definedName>
    <definedName name="BASE_UNBLD_REV_">#REF!</definedName>
    <definedName name="Beg_Bal">#REF!</definedName>
    <definedName name="BUD_APR">[8]Budget!$N:$N</definedName>
    <definedName name="BUD_AUG">[8]Budget!$R:$R</definedName>
    <definedName name="BUD_DEC">[8]Budget!$V:$V</definedName>
    <definedName name="BUD_FEB">[8]Budget!$L:$L</definedName>
    <definedName name="BUD_JAN">[8]Budget!$K:$K</definedName>
    <definedName name="BUD_JUL">[8]Budget!$Q:$Q</definedName>
    <definedName name="BUD_JUN">[8]Budget!$P:$P</definedName>
    <definedName name="BUD_MAR">[8]Budget!$M:$M</definedName>
    <definedName name="BUD_MAY">[8]Budget!$O:$O</definedName>
    <definedName name="BUD_NOV">[8]Budget!$U:$U</definedName>
    <definedName name="BUD_OCT">[8]Budget!$T:$T</definedName>
    <definedName name="BUD_PROJECT_DESCRIPTION">'[9]PGS 2017 Approved Budget'!$Y:$Y</definedName>
    <definedName name="BUD_SEP">[8]Budget!$S:$S</definedName>
    <definedName name="BUD_SUMMARY_PROJECT_DESCRIPTION">[10]Budget!$AA:$AA</definedName>
    <definedName name="BUD_TOTAL">'[9]PGS 2017 Approved Budget'!$W:$W</definedName>
    <definedName name="BUD_YEAR">'[9]PGS 2017 Approved Budget'!$J:$J</definedName>
    <definedName name="BUD2018_APR">'[5]2018 Budget'!$O:$O</definedName>
    <definedName name="BUD2018_AUG">'[5]2018 Budget'!$S:$S</definedName>
    <definedName name="BUD2018_CM">'[6]2019 Budget'!$Y:$Y</definedName>
    <definedName name="BUD2018_CM_YTD">'[6]2019 Budget'!$AC:$AC</definedName>
    <definedName name="BUD2018_DEC">'[5]2018 Budget'!$W:$W</definedName>
    <definedName name="BUD2018_FEB">'[5]2018 Budget'!$M:$M</definedName>
    <definedName name="BUD2018_JAN">'[5]2018 Budget'!$L:$L</definedName>
    <definedName name="BUD2018_JUL">'[5]2018 Budget'!$R:$R</definedName>
    <definedName name="BUD2018_JUN">'[5]2018 Budget'!$Q:$Q</definedName>
    <definedName name="BUD2018_MAR">'[5]2018 Budget'!$N:$N</definedName>
    <definedName name="BUD2018_MAY">'[5]2018 Budget'!$P:$P</definedName>
    <definedName name="BUD2018_MTD">'[6]2019 Budget'!$Z:$Z</definedName>
    <definedName name="BUD2018_NOV">'[5]2018 Budget'!$V:$V</definedName>
    <definedName name="BUD2018_OCT">'[5]2018 Budget'!$U:$U</definedName>
    <definedName name="BUD2018_PROJECT_DESCRIPTION">'[5]2018 Budget'!$AC:$AC</definedName>
    <definedName name="BUD2018_QTD">'[6]2019 Budget'!$AA:$AA</definedName>
    <definedName name="BUD2018_SEP">'[5]2018 Budget'!$T:$T</definedName>
    <definedName name="BUD2018_SUMMARY_PROJECT_DESCRIPTION">'[6]2019 Budget'!$AD:$AD</definedName>
    <definedName name="BUD2018_TOTAL">'[5]2018 Budget'!$X:$X</definedName>
    <definedName name="BUD2018_WO_GROUP">'[6]2019 Budget'!$AF:$AF</definedName>
    <definedName name="BUD2018_YEAR">'[5]2018 Budget'!$K:$K</definedName>
    <definedName name="BUD2018_YTD">'[6]2019 Budget'!$AB:$AB</definedName>
    <definedName name="BUD2019_APR">'[11]2019 Budget'!$O:$O</definedName>
    <definedName name="BUD2019_AUG">'[11]2019 Budget'!$S:$S</definedName>
    <definedName name="BUD2019_CM_YTD">'[11]2019 Budget'!$AC:$AC</definedName>
    <definedName name="BUD2019_DEC">'[11]2019 Budget'!$W:$W</definedName>
    <definedName name="BUD2019_FEB">'[11]2019 Budget'!$M:$M</definedName>
    <definedName name="BUD2019_FP_GROUP">'[11]2019 Budget'!$AF:$AF</definedName>
    <definedName name="BUD2019_JAN">'[11]2019 Budget'!$L:$L</definedName>
    <definedName name="BUD2019_JUL">'[11]2019 Budget'!$R:$R</definedName>
    <definedName name="BUD2019_JUN">'[11]2019 Budget'!$Q:$Q</definedName>
    <definedName name="BUD2019_MAR">'[11]2019 Budget'!$N:$N</definedName>
    <definedName name="BUD2019_MAY">'[11]2019 Budget'!$P:$P</definedName>
    <definedName name="BUD2019_MTD">'[11]2019 Budget'!$Z:$Z</definedName>
    <definedName name="BUD2019_NOV">'[11]2019 Budget'!$V:$V</definedName>
    <definedName name="BUD2019_OCT">'[11]2019 Budget'!$U:$U</definedName>
    <definedName name="BUD2019_PROJECT_DESCRIPTION">'[11]2019 Budget'!$AE:$AE</definedName>
    <definedName name="BUD2019_QTD">'[11]2019 Budget'!$AA:$AA</definedName>
    <definedName name="BUD2019_SEP">'[11]2019 Budget'!$T:$T</definedName>
    <definedName name="BUD2019_SUMMARY_PROJECT_DESCRIPTION">'[11]2019 Budget'!$AD:$AD</definedName>
    <definedName name="BUD2019_TOTAL">'[11]2019 Budget'!$X:$X</definedName>
    <definedName name="BUD2019_YEAR">'[11]2019 Budget'!$K:$K</definedName>
    <definedName name="BUD2019_YTD">'[11]2019 Budget'!$AB:$AB</definedName>
    <definedName name="cap_sch_page_1">#REF!</definedName>
    <definedName name="cap_sch_page_2">#REF!</definedName>
    <definedName name="cap_sch_page_3">#REF!</definedName>
    <definedName name="CIQWBGuid" hidden="1">"f0842c6b-4f67-4da4-8ab9-05f9b8d91da0"</definedName>
    <definedName name="CM_ACT_ACT">#REF!</definedName>
    <definedName name="CM_ACT_BUD">#REF!</definedName>
    <definedName name="CM_BASE_REV">[12]BASE!#REF!</definedName>
    <definedName name="CM_FORECAST">[8]Input!$B$8</definedName>
    <definedName name="CM_GWH_SALES">#REF!</definedName>
    <definedName name="CM_NAME">[6]Input!$B$6</definedName>
    <definedName name="CMACTTBRR">#REF!</definedName>
    <definedName name="CMBUDTBRR">#REF!</definedName>
    <definedName name="CMDETAIL">#REF!</definedName>
    <definedName name="CMOOR">#REF!</definedName>
    <definedName name="CMREVANAL">#REF!</definedName>
    <definedName name="CO._NAME__Lake_Worth_Utility_____MWHs">"MKT_BASED_SALES12"</definedName>
    <definedName name="cover1">#REF!</definedName>
    <definedName name="cover2">#REF!</definedName>
    <definedName name="Cum_Int">#REF!</definedName>
    <definedName name="CURRENT_YEAR">[8]Input!$B$1</definedName>
    <definedName name="CYFGSGF">[13]Input!$B$2</definedName>
    <definedName name="Data">#REF!</definedName>
    <definedName name="dcMillions">1000000</definedName>
    <definedName name="dcMonthsinYear">12</definedName>
    <definedName name="dcThousand">1000</definedName>
    <definedName name="ddd">#REF!</definedName>
    <definedName name="ddddddddddd">#REF!</definedName>
    <definedName name="Derivation_of_Energy_Separation_Factors">#REF!</definedName>
    <definedName name="Destino">#REF!</definedName>
    <definedName name="DIST">#REF!</definedName>
    <definedName name="DISTLIST">#REF!</definedName>
    <definedName name="DOWNLOAD">#REF!</definedName>
    <definedName name="ECONOMY">#REF!</definedName>
    <definedName name="ECONPURCHASE">#REF!</definedName>
    <definedName name="End_Bal">#REF!</definedName>
    <definedName name="EV__LASTREFTIME__" hidden="1">"(GMT-05:00)9/28/2017 1:11:18 PM"</definedName>
    <definedName name="EXAMPLE">#REF!</definedName>
    <definedName name="Extra_Pay">#REF!</definedName>
    <definedName name="failed">#REF!</definedName>
    <definedName name="FIN_PG_18">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">#REF!</definedName>
    <definedName name="FIN_PG_20A_CM_05">#REF!</definedName>
    <definedName name="FIN_PG_20A_PY">#REF!</definedName>
    <definedName name="FIN_PG_20B_ACTUAL">#REF!</definedName>
    <definedName name="FIN_PG_20B_BUDGET">#REF!</definedName>
    <definedName name="FIN_PG_20B_CM_05">#REF!</definedName>
    <definedName name="FIN_PG_20B_PY">#REF!</definedName>
    <definedName name="FIN_PG_20B_YTD">#REF!</definedName>
    <definedName name="FIN_PG_20B_YTD_05">#REF!</definedName>
    <definedName name="FM_FOR">[11]Input!$C$9</definedName>
    <definedName name="FM_FORECAST">[11]Input!$B$9</definedName>
    <definedName name="FM_NAME">[6]Input!$B$7</definedName>
    <definedName name="FMPA_JURIS_D">#REF!</definedName>
    <definedName name="FMPA_JURIS_D1">#REF!</definedName>
    <definedName name="FMPA_RESALE">#REF!</definedName>
    <definedName name="FOR0210_FP_GROUP">'[6]02+10F'!$AE:$AE</definedName>
    <definedName name="FOR0210_PROJECT_DESCRIPTION">'[6]02+10F'!$AD:$AD</definedName>
    <definedName name="FOR0210_TOTAL">'[6]02+10F'!$Y:$Y</definedName>
    <definedName name="FOR0210_YEAR">'[6]02+10F'!$L:$L</definedName>
    <definedName name="FORE_VS_FORE">#REF!</definedName>
    <definedName name="FORECAST_MONTH">[11]Input!$C$7</definedName>
    <definedName name="FORM42_1A">#REF!</definedName>
    <definedName name="FORM42_4A">#REF!</definedName>
    <definedName name="FORM42_5A">#REF!</definedName>
    <definedName name="FORM42_6A">#REF!</definedName>
    <definedName name="FORM42_7A">#REF!</definedName>
    <definedName name="FORM42_8A_P10">#REF!</definedName>
    <definedName name="FORM42_8A_P11">#REF!</definedName>
    <definedName name="FORM42_8A_P6">#REF!</definedName>
    <definedName name="FORM42_8A_P7">#REF!</definedName>
    <definedName name="FORM42_8A_P8">#REF!</definedName>
    <definedName name="FORM42_8A_P9">#REF!</definedName>
    <definedName name="FORM421E">#REF!</definedName>
    <definedName name="FORM421P">#REF!</definedName>
    <definedName name="FORM422P">#REF!</definedName>
    <definedName name="FORM423P">#REF!</definedName>
    <definedName name="FORM424PP1">#REF!</definedName>
    <definedName name="FORM424PP10">#REF!</definedName>
    <definedName name="FORM424PP11">#REF!</definedName>
    <definedName name="FORM424PP12">#REF!</definedName>
    <definedName name="FORM424PP13">#REF!</definedName>
    <definedName name="FORM424PP14">#REF!</definedName>
    <definedName name="FORM424PP15">#REF!</definedName>
    <definedName name="FORM424PP2">#REF!</definedName>
    <definedName name="FORM424PP3">#REF!</definedName>
    <definedName name="FORM424PP4">#REF!</definedName>
    <definedName name="FORM424PP5">#REF!</definedName>
    <definedName name="FORM424PP6">#REF!</definedName>
    <definedName name="FORM424PP7">#REF!</definedName>
    <definedName name="FORM424PP8">#REF!</definedName>
    <definedName name="FORM424PP9">#REF!</definedName>
    <definedName name="FORM426P">#REF!</definedName>
    <definedName name="FORM427P">#REF!</definedName>
    <definedName name="FORM428EP10">#REF!</definedName>
    <definedName name="FORM428EP13">#REF!</definedName>
    <definedName name="FORM428EP4">#REF!</definedName>
    <definedName name="FORM428EP9">#REF!</definedName>
    <definedName name="FORM428P">#REF!</definedName>
    <definedName name="FORM429P">#REF!</definedName>
    <definedName name="FORQ3_PROJECT_DESCRIPTION">'[6]Q3 Forecast'!$AE:$AE</definedName>
    <definedName name="FORQ3_TOTAL">'[6]Q3 Forecast'!$W:$W</definedName>
    <definedName name="FORQ3_YEAR">'[6]Q3 Forecast'!$J:$J</definedName>
    <definedName name="Full_Print">#REF!</definedName>
    <definedName name="Header_Row">ROW(#REF!)</definedName>
    <definedName name="HOME">#REF!</definedName>
    <definedName name="INDLASTDAYACT_">#REF!</definedName>
    <definedName name="INPUT">#REF!</definedName>
    <definedName name="Int">#REF!</definedName>
    <definedName name="INT_CALC">#REF!</definedName>
    <definedName name="Interest_Rate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LASSB_OUTSTANDING_BS_DATE" hidden="1">"c1972"</definedName>
    <definedName name="IQ_CLASSB_OUTSTANDING_FILING_DATE" hidden="1">"c1974"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 hidden="1">"assign"</definedName>
    <definedName name="IQ_EXTRA_ACC_ITEMS_BR" hidden="1">"c412"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TEL_EPS_EST" hidden="1">"c24729"</definedName>
    <definedName name="IQ_INTEREST_LT_DEBT" hidden="1">"c2086"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ISTING_CURRENCY" hidden="1">"c2127"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41829.3635416667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ARGET_PRICE_LASTCLOSE" hidden="1">"c1855"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E_185_OPT_PROV">#REF!</definedName>
    <definedName name="JE_85_OPT_PROV">#REF!</definedName>
    <definedName name="je90006a">'[14]JE 6 Form'!#REF!</definedName>
    <definedName name="JURIS_G">#REF!</definedName>
    <definedName name="JURIS_G1">#REF!</definedName>
    <definedName name="JURIS_G2">#REF!</definedName>
    <definedName name="JURIS_G3">#REF!</definedName>
    <definedName name="l">#REF!</definedName>
    <definedName name="Last_Row">IF(Values_Entered,Header_Row+Number_of_Payments,Header_Row)</definedName>
    <definedName name="LASTDAY">#REF!</definedName>
    <definedName name="Loan_Amount">#REF!</definedName>
    <definedName name="Loan_Start">#REF!</definedName>
    <definedName name="Loan_Years">#REF!</definedName>
    <definedName name="MACRO">#REF!</definedName>
    <definedName name="MACROS">[15]UPDATES!$A$6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um_Pmt_Per_Year">#REF!</definedName>
    <definedName name="Number_of_Payments">MATCH(0.01,End_Bal,-1)+1</definedName>
    <definedName name="OOR">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BUD">#REF!</definedName>
    <definedName name="OORBUDYTD">#REF!</definedName>
    <definedName name="OORCM_ACT_PRIOR">#REF!</definedName>
    <definedName name="OORVPACTYTD">#REF!</definedName>
    <definedName name="OORVPBUDYTD">#REF!</definedName>
    <definedName name="OPT_PROV_BUDGET">#REF!</definedName>
    <definedName name="OPT_PROVISION">#REF!</definedName>
    <definedName name="Origen">#REF!</definedName>
    <definedName name="OTHER_ELEC_REV">#REF!</definedName>
    <definedName name="Page_2_of_5">#REF!</definedName>
    <definedName name="Page_3_of_5">#REF!</definedName>
    <definedName name="PAGE_FTMD">[16]A!#REF!</definedName>
    <definedName name="PAGE_NSB">[16]A!#REF!</definedName>
    <definedName name="Page18A">#REF!</definedName>
    <definedName name="Page18B">#REF!</definedName>
    <definedName name="Page18BDetail">#REF!</definedName>
    <definedName name="Page18Detail">#REF!</definedName>
    <definedName name="PagePrint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efis">#REF!</definedName>
    <definedName name="PF_PROJECT_DESCRIPTION">'[8]Prior Forecast'!$AB:$AB</definedName>
    <definedName name="PF_TOTAL">'[8]Prior Forecast'!$W:$W</definedName>
    <definedName name="PF_WO_GROUP">'[6]Prior Forecast'!$AC:$AC</definedName>
    <definedName name="PF_YEAR">'[8]Prior Forecast'!$J:$J</definedName>
    <definedName name="PF_YTD">'[6]Prior Forecast'!$Z:$Z</definedName>
    <definedName name="PGIII_16">#REF!</definedName>
    <definedName name="PGIII_17">#REF!</definedName>
    <definedName name="PGIII_18">#REF!</definedName>
    <definedName name="PGIII_19">#REF!</definedName>
    <definedName name="PGS_BS_ASSET">[17]Financials!#REF!</definedName>
    <definedName name="PGS_BS_LIABILITY">[17]Financials!#REF!</definedName>
    <definedName name="PGS_CASH">[17]Financials!#REF!</definedName>
    <definedName name="PGS_IS">[17]Financials!#REF!</definedName>
    <definedName name="PKDH">[18]Lists!$A$2:$A$54</definedName>
    <definedName name="PM_FORECAST">[8]Input!$B$9</definedName>
    <definedName name="PM_FORECAST_AMOUNT">[5]Input!$C$10</definedName>
    <definedName name="PM_MINUS_1_NAME">[11]Input!$B$5</definedName>
    <definedName name="PM_NAME">[6]Input!$B$5</definedName>
    <definedName name="Princ">#REF!</definedName>
    <definedName name="Print_Area_MI">#REF!</definedName>
    <definedName name="Print_Area_Reset">OFFSET(Full_Print,0,0,Last_Row)</definedName>
    <definedName name="PRINT_MACRO">#REF!</definedName>
    <definedName name="PrintRangeC1">#REF!</definedName>
    <definedName name="PRIOR_MONTH">[11]Input!$C$6</definedName>
    <definedName name="PRIOR_YEAR">[6]Input!$B$1</definedName>
    <definedName name="PURCHPWR">#REF!</definedName>
    <definedName name="PYVAR">#REF!</definedName>
    <definedName name="QTR_ACT_ACT">#REF!</definedName>
    <definedName name="QTR_ACT_BUD">#REF!</definedName>
    <definedName name="QTR_BASE_REV">[12]BASE!#REF!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QUARTER">[6]Input!$B$16</definedName>
    <definedName name="random">'[19]2011 Random Sample Generator '!$A$4:$F$778</definedName>
    <definedName name="REFORECAST_1">'[20]OOR PRESENT.'!#REF!</definedName>
    <definedName name="REFORECAST_2">'[20]OOR PRESENT.'!#REF!</definedName>
    <definedName name="REFORECAST_3">'[20]OOR PRESENT.'!#REF!</definedName>
    <definedName name="REFORECAST_4">'[20]OOR PRESENT.'!#REF!</definedName>
    <definedName name="REFORECAST_5">'[20]OOR PRESENT.'!#REF!</definedName>
    <definedName name="RENT_CM">#REF!</definedName>
    <definedName name="RENT_QTR">#REF!</definedName>
    <definedName name="RENT_YTD">#REF!</definedName>
    <definedName name="RESIDUAL_CM">#REF!</definedName>
    <definedName name="RESIDUALS_QTR">#REF!</definedName>
    <definedName name="REV_RECAP">#REF!</definedName>
    <definedName name="REV_RECAP_HDR">#REF!</definedName>
    <definedName name="rev153data">#REF!</definedName>
    <definedName name="rev451data">#REF!</definedName>
    <definedName name="REVENUES">#REF!</definedName>
    <definedName name="sally">[21]UPDATES!$A$6</definedName>
    <definedName name="SCH_D_PURCH">'[3]SCH D PURCH '!$D$21:$Q$46,'[3]SCH D PURCH '!$D$49:$Q$147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P_FACTOR">#REF!</definedName>
    <definedName name="SEPDEM">#REF!</definedName>
    <definedName name="SEPDEMAND">#REF!</definedName>
    <definedName name="SEPENERGY">#REF!</definedName>
    <definedName name="SURVRPT">#REF!</definedName>
    <definedName name="TABLE">#REF!</definedName>
    <definedName name="Target">#REF!</definedName>
    <definedName name="TBRR">#REF!</definedName>
    <definedName name="TBRRBUD">#REF!</definedName>
    <definedName name="TEFIS">#REF!</definedName>
    <definedName name="three">#REF!</definedName>
    <definedName name="Tolerance">[22]Interface_i.SOP!$E$5</definedName>
    <definedName name="Total_Emissions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UNBILD_REV_BUD">#REF!</definedName>
    <definedName name="UNBILLED">#REF!</definedName>
    <definedName name="UNBILLED_REVBUD">#REF!</definedName>
    <definedName name="UPDATED">[8]Input!$B$2</definedName>
    <definedName name="Values_Entered">IF(Loan_Amount*Interest_Rate*Loan_Years*Loan_Start&gt;0,1,0)</definedName>
    <definedName name="wert">#REF!</definedName>
    <definedName name="WHOLESALE">#REF!</definedName>
    <definedName name="WKSHEET3">#REF!</definedName>
    <definedName name="WOR_APR">[8]Working!$N:$N</definedName>
    <definedName name="WOR_AUG">[8]Working!$R:$R</definedName>
    <definedName name="WOR_DEC">[8]Working!$V:$V</definedName>
    <definedName name="WOR_EST_CHARGE_TYPE">[6]Working!$J:$J</definedName>
    <definedName name="WOR_FEB">[8]Working!$L:$L</definedName>
    <definedName name="WOR_JAN">[8]Working!$K:$K</definedName>
    <definedName name="WOR_JUL">[8]Working!$Q:$Q</definedName>
    <definedName name="WOR_JUN">[8]Working!$P:$P</definedName>
    <definedName name="WOR_MAR">[8]Working!$M:$M</definedName>
    <definedName name="WOR_MAY">[8]Working!$O:$O</definedName>
    <definedName name="WOR_NOV">[8]Working!$U:$U</definedName>
    <definedName name="WOR_OCT">[8]Working!$T:$T</definedName>
    <definedName name="WOR_PROJECT_DESCRIPTION">'[9]2018-2021'!$Y:$Y</definedName>
    <definedName name="WOR_SEP">[8]Working!$S:$S</definedName>
    <definedName name="WOR_TOTAL">'[9]2018-2021'!$W:$W</definedName>
    <definedName name="WOR_YEAR">'[9]2018-2021'!$J:$J</definedName>
    <definedName name="WORK_CM">[6]Working!$AA:$AA</definedName>
    <definedName name="WORK_CM_YTD">[6]Working!$AE:$AE</definedName>
    <definedName name="WORK_FP_GROUP">[11]Working!$AK:$AK</definedName>
    <definedName name="WORK_MTD">[6]Working!$AB:$AB</definedName>
    <definedName name="WORK_PROJECT_DESCRIPTION">[8]Working!$AC:$AC</definedName>
    <definedName name="WORK_QTD">[6]Working!$AC:$AC</definedName>
    <definedName name="WORK_SUMMARY_PROJECT_DESCRIPTION">[6]Working!$AG:$AG</definedName>
    <definedName name="WORK_TOTAL">[5]Working!$X:$X</definedName>
    <definedName name="WORK_WO_GROUP">[5]Working!$AF:$AF</definedName>
    <definedName name="WORK_YEAR">[8]Working!$J:$J</definedName>
    <definedName name="WORK_YTD">[6]Working!$AD:$AD</definedName>
    <definedName name="WPFORM421P">#REF!</definedName>
    <definedName name="YTD_ACT_ACT">#REF!</definedName>
    <definedName name="YTD_ACT_BUD">#REF!</definedName>
    <definedName name="YTD_BASE_REV">[12]BASE!$B$2:$N$27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TBRR">#REF!</definedName>
    <definedName name="YTDBUDTBRR">#REF!</definedName>
    <definedName name="YTDO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2" l="1"/>
  <c r="J40" i="12"/>
  <c r="J37" i="12"/>
  <c r="J12" i="12"/>
  <c r="I12" i="12"/>
  <c r="H12" i="12"/>
  <c r="G12" i="12"/>
  <c r="F12" i="12"/>
  <c r="E12" i="12"/>
  <c r="D12" i="12"/>
  <c r="C12" i="12"/>
  <c r="B12" i="12"/>
  <c r="I43" i="12" l="1"/>
  <c r="I45" i="12" s="1"/>
  <c r="H43" i="12"/>
  <c r="H45" i="12" s="1"/>
  <c r="F43" i="12"/>
  <c r="F45" i="12" s="1"/>
  <c r="E43" i="12"/>
  <c r="E45" i="12" s="1"/>
  <c r="C43" i="12"/>
  <c r="C45" i="12" s="1"/>
  <c r="J41" i="12"/>
  <c r="D43" i="12"/>
  <c r="D45" i="12" s="1"/>
  <c r="G43" i="12"/>
  <c r="G45" i="12" s="1"/>
  <c r="J38" i="12"/>
  <c r="B43" i="12"/>
  <c r="B45" i="12" s="1"/>
  <c r="J43" i="12"/>
  <c r="M10" i="11" l="1"/>
  <c r="M9" i="11"/>
  <c r="M8" i="11"/>
  <c r="M7" i="11"/>
  <c r="L9" i="11" l="1"/>
  <c r="L10" i="11"/>
  <c r="L7" i="11"/>
  <c r="L8" i="11"/>
</calcChain>
</file>

<file path=xl/sharedStrings.xml><?xml version="1.0" encoding="utf-8"?>
<sst xmlns="http://schemas.openxmlformats.org/spreadsheetml/2006/main" count="79" uniqueCount="32">
  <si>
    <t>PGS Retirement Rates</t>
  </si>
  <si>
    <t>2017-2024</t>
  </si>
  <si>
    <t>Average</t>
  </si>
  <si>
    <t>Acct Description</t>
  </si>
  <si>
    <t>Acct #</t>
  </si>
  <si>
    <t>2017</t>
  </si>
  <si>
    <t>2018</t>
  </si>
  <si>
    <t>2019</t>
  </si>
  <si>
    <t>2020</t>
  </si>
  <si>
    <t>2021</t>
  </si>
  <si>
    <t>2022</t>
  </si>
  <si>
    <t>2023</t>
  </si>
  <si>
    <t>2024</t>
  </si>
  <si>
    <t>2017-2020</t>
  </si>
  <si>
    <t>2021-2024</t>
  </si>
  <si>
    <t>37600 - Mains Steel</t>
  </si>
  <si>
    <t>37602 - Mains Plastic</t>
  </si>
  <si>
    <t>38000 - Services Steel</t>
  </si>
  <si>
    <t>38002 - Services Plastic</t>
  </si>
  <si>
    <t>PGS Retirements as a percentage of Plant Additions.</t>
  </si>
  <si>
    <t>Retirements</t>
  </si>
  <si>
    <t>Total</t>
  </si>
  <si>
    <t>CIBS</t>
  </si>
  <si>
    <t>PPP</t>
  </si>
  <si>
    <t>CI/BS</t>
  </si>
  <si>
    <t>37600 - Mains - Steel</t>
  </si>
  <si>
    <t>37602 - Mains - Plastic</t>
  </si>
  <si>
    <t>37800 - Regulator Stations - Measu</t>
  </si>
  <si>
    <t>38000 - Services Lines - Steel</t>
  </si>
  <si>
    <t>38002 - Service Lines - Plastic</t>
  </si>
  <si>
    <t>Total Retirements</t>
  </si>
  <si>
    <t>(CI/BS) over total Retirements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</si>
</sst>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.95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9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2" fillId="0" borderId="2" xfId="1" applyNumberFormat="1" applyFont="1" applyBorder="1"/>
    <xf numFmtId="9" fontId="2" fillId="0" borderId="0" xfId="2" applyFont="1" applyAlignment="1">
      <alignment horizontal="center"/>
    </xf>
  </cellXfs>
  <cellStyles count="7">
    <cellStyle name="Comma" xfId="1" builtinId="3"/>
    <cellStyle name="Comma 3 3 2 2" xfId="4" xr:uid="{DFD30F36-4830-4800-B92C-3D5C499BF57E}"/>
    <cellStyle name="Normal" xfId="0" builtinId="0"/>
    <cellStyle name="Normal 2 2" xfId="5" xr:uid="{A7EBCFCD-C40C-42FF-9243-7DBCBAF02351}"/>
    <cellStyle name="Normal 2 2 6" xfId="6" xr:uid="{B720A772-892D-4B44-A8DB-0AFA98607B0D}"/>
    <cellStyle name="Normal 3 4 9" xfId="3" xr:uid="{817BBD6D-ED8A-4340-B763-6F56466C546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microsoft.com/office/2017/10/relationships/person" Target="persons/perso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SALPU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PGS_2020-2021%20PGS%20Capital%20Budg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HARDATA/PLANT/4%20FORECAST/Monthly%20Forecast/SOP-Forecast/PGS/2019/7+5/Business%20Planning%20Schedules/2019_PGS%207+5%20Capital%20Forecast_0814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Base%20revenue%2003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ctuals\2018\Capital\01%20January\2018_01%20PGS%20Capital%20Expenditures%20Variance%20Analysi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Prior%20Years/Other%202009%20Files/Prior%20Years/Other%202007%20Files/Prior%20Years/Other%202006%20Files/Barbara%20J/03_SALPU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USERS\JFWHW\My%20Documents\2003%20Budget\Final%20Files%20for%202003%20Budget\SOP%20for%20Final%20Budget%20-%2005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1_P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ic%20Planning\Strategic%20Initiatives\Renewables\Financial%20Economic%20Model%20Dec%2013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C%20%20Users%20abuettikofer%20AppData%20Local%20Microsoft%20Windows%20Temporary%20Internet%20Files%20Content.Outlook%20BHVXXRG7%20Interface%20-%20Excel%20JE%20Upload.docx?00C1E512" TargetMode="External"/><Relationship Id="rId1" Type="http://schemas.openxmlformats.org/officeDocument/2006/relationships/externalLinkPath" Target="file:///\\00C1E512\Worksheet%20in%20C%20%20Users%20abuettikofer%20AppData%20Local%20Microsoft%20Windows%20Temporary%20Internet%20Files%20Content.Outlook%20BHVXXRG7%20Interface%20-%20Excel%20JE%20Upload.doc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dmb\AppData\Local\Microsoft\Windows\Temporary%20Internet%20Files\Content.Outlook\K7ZEZHE0\Failure%20Rate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Revenue%20Pages\2009\02_February_09_RVPG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JKLAS\Plant%20Accting\OOR%201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\PLZAFP1V\PLT_ACCT\Data%20&amp;%20Apps\DATA\2003%20Monthly%20Reports\May_j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T/4%20FORECAST/Monthly%20Forecast/SOP-Forecast/PGS/2022/10+2/2022%20PGS%20SOP%20Forecast%2010+2%202022-2024%20BV%20V.6%20for%20Depr%20Study%20proposed%20r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UEL/ACTUAL/INTRCHNG/10_SALPU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CACTG\SHARDATA\PLANT\4%20FORECAST\Monthly%20Forecast\SOP-Forecast\PGS\2018\7+5\bv%20validation\2018_PGS%2007+05%20Capital%20Forecas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4%20FORECAST/Monthly%20Forecast/SOP-Forecast/PGS/2018/4+8/CAPEX/REV%20CIBS%20DRAFT3_02+10%20PGS%20Capital%20Foreca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egPlantAccounting/PGS%20Regulatory%20Plant%20Reports/SOP/2019/PGS/Forecast/bv%20validation/2019_PGS%201+11%20Capital%20Forecas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kcpc\Local%20Settings\Temporary%20Internet%20Files\Content.Outlook\Z8TWNJ3F\Copy%20of%20JE90084_19_May_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/4%20FORECAST/Monthly%20Forecast/SOP-Forecast/PGS/2018/1+11/BP%20CAPEX/2017_SGT%2005+07%20Capital%20Forecas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PLANT_ACCT/2017%20PLANT/SOP%20BUDGET/PGS%20BUDGET/CAPEX%20BV/5Y/2016-2021%20PGS%205%20Year%20Capital%20Forecast%20with%202017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 Review"/>
      <sheetName val="447 reclass items"/>
      <sheetName val="A B SALES"/>
      <sheetName val="RA &amp; Integrity Controls"/>
      <sheetName val="JE 6 Input"/>
      <sheetName val="JE 6 Form"/>
      <sheetName val="Unused Trans Reservations"/>
      <sheetName val="Trans Purch"/>
      <sheetName val="Trans Sales"/>
      <sheetName val="GSI Penalty refund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447 &amp; 143 summary"/>
      <sheetName val="TOTAL SALES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555 summary"/>
      <sheetName val="TOTAL PURCH"/>
      <sheetName val="DATA for Pres"/>
      <sheetName val="Presentation"/>
      <sheetName val="CM Paul no transm"/>
      <sheetName val="YTD Paul no transm"/>
      <sheetName val="FIN PG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Demand - Off System Sales "/>
      <sheetName val="$ per MWHs 2011"/>
      <sheetName val="MB SALES WKSHEET"/>
      <sheetName val="JM PURCHASE WKSHEET"/>
      <sheetName val="CM Paul with Transm"/>
      <sheetName val="YTD Paul with Transm"/>
      <sheetName val="Module1"/>
      <sheetName val="PR Breakout for Tom"/>
      <sheetName val="Purchase Power breakout for Tom"/>
      <sheetName val="FIN PG (2)"/>
      <sheetName val="Trans Purch Feb-Dec"/>
      <sheetName val="Adjustments"/>
      <sheetName val="Trans Purch Jan"/>
      <sheetName val="FIN PG "/>
      <sheetName val="$ per MWHs 2010"/>
      <sheetName val="Company_Abrev"/>
      <sheetName val="OPT PROV_INADVT_BUDGET"/>
      <sheetName val="SEP D SALES"/>
      <sheetName val="Presentation (2)"/>
      <sheetName val="11_SALPUR"/>
      <sheetName val="CM Paul"/>
      <sheetName val="YTD Pa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-2021 Summary"/>
      <sheetName val="2020-2021 Detail"/>
      <sheetName val="2020"/>
      <sheetName val="2021"/>
      <sheetName val="2020 CIBS &amp; PPP"/>
      <sheetName val="2020_PP"/>
      <sheetName val="2021_PP"/>
      <sheetName val="CIBS"/>
      <sheetName val="2020 Map Table"/>
      <sheetName val="2021 Map Table"/>
      <sheetName val="Budget"/>
      <sheetName val="2019 Strat Plan"/>
      <sheetName val="Placeholder Removed from PP"/>
      <sheetName val="Project Description"/>
      <sheetName val="PowerPlan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pecific FP"/>
      <sheetName val="Growth Initiatives"/>
      <sheetName val="2019 CIBS &amp; PPP"/>
      <sheetName val="2019 CIBS and PPP"/>
      <sheetName val="FY FCST to BUD"/>
      <sheetName val="FY CMF to Q1F"/>
      <sheetName val="FY CMF vs PMF (summary)"/>
      <sheetName val="Variance  mixture"/>
      <sheetName val="Variance to 02+10 Sum 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YTD FCST Balance"/>
      <sheetName val="Input"/>
      <sheetName val="CM Comparison"/>
      <sheetName val="Working"/>
      <sheetName val="Prior Forecast"/>
      <sheetName val="Q3 Forecast"/>
      <sheetName val="Q1 Forecast"/>
      <sheetName val="02+10F"/>
      <sheetName val="Pivot 2019B"/>
      <sheetName val="2019 Budget"/>
      <sheetName val="Pivot YTD 2017B"/>
      <sheetName val="Pivot YTD 2018B"/>
      <sheetName val="2018 Actuals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"/>
      <sheetName val="M 1+11"/>
      <sheetName val="Variance to 1+11 Summary"/>
      <sheetName val="Variance to 1+11 Detail"/>
      <sheetName val="M 6"/>
      <sheetName val="Q 6"/>
      <sheetName val="Y 6"/>
      <sheetName val="MTD Summary"/>
      <sheetName val="QTD Summary"/>
      <sheetName val="YTD Summary"/>
      <sheetName val="Variance to Budget Detail"/>
      <sheetName val="Actuals Table"/>
      <sheetName val="Input"/>
      <sheetName val="Actuals"/>
      <sheetName val="Forecast"/>
      <sheetName val="Q2 Forecast"/>
      <sheetName val="Q1 Forecast"/>
      <sheetName val="Budget"/>
      <sheetName val="2017"/>
      <sheetName val="Field Table"/>
      <sheetName val="Project Description"/>
      <sheetName val="Location"/>
      <sheetName val="PowerPlant ID"/>
      <sheetName val="Specific FP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B SALES"/>
      <sheetName val="JURIS D SALES"/>
      <sheetName val="JURIS J SALES"/>
      <sheetName val="J SALE IMBALANCE"/>
      <sheetName val="MKT BASED SALES"/>
      <sheetName val="SEP D SALES"/>
      <sheetName val="PR SALES"/>
      <sheetName val="BB4 HPP SALES"/>
      <sheetName val="TOTAL SALES"/>
      <sheetName val="HPP PURCH"/>
      <sheetName val="A B PURCH"/>
      <sheetName val="PR PURCH"/>
      <sheetName val="COGEN PURCH"/>
      <sheetName val="SCH J PURCH"/>
      <sheetName val="SMITH FIELD (SCH J)"/>
      <sheetName val="SCHED EOD-J"/>
      <sheetName val="SCH D PURCH "/>
      <sheetName val="PURCHASES FOR RESALE"/>
      <sheetName val="transmission charges"/>
      <sheetName val="OPT PROV_INADVT"/>
      <sheetName val="TOTAL PURCH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20"/>
      <sheetName val="Presentation"/>
      <sheetName val="JE 6 Input"/>
      <sheetName val="JE 6 Form"/>
      <sheetName val="Pg 21 Data"/>
      <sheetName val="Module1"/>
      <sheetName val="Notes"/>
      <sheetName val="Company_Abrev"/>
      <sheetName val="BUA"/>
      <sheetName val="ES"/>
      <sheetName val="TRANS BILL SU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oc Review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Inputs per HBryant"/>
      <sheetName val="New Info for followup meeting"/>
      <sheetName val="Sheet1"/>
      <sheetName val="Assumptions"/>
      <sheetName val=" Levelized"/>
      <sheetName val="Rev Req"/>
      <sheetName val="Avoided Cost"/>
      <sheetName val="Capital Invest"/>
      <sheetName val="DCF"/>
      <sheetName val="Income and Cash Flow"/>
      <sheetName val="Accretion Dilution"/>
      <sheetName val="Financials"/>
      <sheetName val="Capital Breakdown"/>
      <sheetName val="Roof Sq Foot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UploadFile"/>
      <sheetName val="Lists"/>
      <sheetName val="Test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Objective"/>
      <sheetName val="Historical Data"/>
      <sheetName val="Weibull Analysis Results "/>
      <sheetName val="Cost Analysis"/>
      <sheetName val="2003 Weibull Analysis Results"/>
      <sheetName val="2003 Analyzed Data"/>
      <sheetName val="2003 Random Sample Generator "/>
      <sheetName val="2004 Random Sample Generator "/>
      <sheetName val="2004 Analyzed Data"/>
      <sheetName val="2004 Weibull Analysis Results "/>
      <sheetName val="2005 Random Sample Generator "/>
      <sheetName val="2005 Analyzed Data"/>
      <sheetName val="2005 Weibull Analysis Results"/>
      <sheetName val="2006 Random Sample Generator "/>
      <sheetName val="2006 Analyzed Data"/>
      <sheetName val="2006 Weibull Analysis Results"/>
      <sheetName val="2007 Random Sample Generator"/>
      <sheetName val="2007 Data Analyzed"/>
      <sheetName val="2007 Weibull Analysis Results"/>
      <sheetName val="2008 Random Sample Generator"/>
      <sheetName val="2008 Analyzed Data"/>
      <sheetName val="2008 Weibull Analysis Results "/>
      <sheetName val="2009 Random Sample Generator"/>
      <sheetName val="2009 Analyzed Data"/>
      <sheetName val="2009 Weibull Anaylsis Results"/>
      <sheetName val="2010 Random Sample Generator"/>
      <sheetName val="2010 Analyzed Data "/>
      <sheetName val="2010 Weibull Analysis Results"/>
      <sheetName val="2011 Random Sample Generator "/>
      <sheetName val="2011 Analyzed Data"/>
      <sheetName val="2011 Weibull Analysis Resul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14 WKSHEET"/>
      <sheetName val="PG 14 BACKUP"/>
      <sheetName val="PG 14  A_B_C_D"/>
      <sheetName val="PG 15 BACKUP"/>
      <sheetName val="PG 15 A_B_C_D"/>
      <sheetName val="16 WKSHEETS"/>
      <sheetName val="PG 16 BACKUP"/>
      <sheetName val="PG 16 A B C D"/>
      <sheetName val="PG 17"/>
      <sheetName val="WEB STATS"/>
      <sheetName val="PE_C FOR WEB STATS"/>
      <sheetName val="GWH"/>
      <sheetName val="BASE "/>
      <sheetName val="OUTPUT TO LINE WKSHT"/>
      <sheetName val="OUTPUT TO LINE"/>
      <sheetName val="UNBILLED MWH_RATE"/>
      <sheetName val="BUDGANALY (2)"/>
      <sheetName val="BUDGANALY"/>
      <sheetName val="ACTANALY (2)"/>
      <sheetName val="ACTANALY"/>
      <sheetName val="EIA 826"/>
      <sheetName val="EIA 15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s"/>
      <sheetName val="Review 1"/>
      <sheetName val="Headers"/>
      <sheetName val="101 Adds"/>
      <sheetName val="Sheet5"/>
      <sheetName val="CPR Adds"/>
      <sheetName val="CWIP Balances net activity"/>
      <sheetName val="Manage All Data - Adds (2)"/>
      <sheetName val="CWIP Accumulation"/>
      <sheetName val="Manage All Data - Adds"/>
      <sheetName val="In Service Overrides"/>
      <sheetName val="300 Overrides"/>
      <sheetName val="Blanket FPs"/>
      <sheetName val="Brightmark Depr"/>
      <sheetName val="Master FP List"/>
      <sheetName val="Blanket % Reduction Map"/>
      <sheetName val="300 Account Map"/>
      <sheetName val="Classification"/>
      <sheetName val="Computer Equipment Override"/>
      <sheetName val="Retire %"/>
      <sheetName val="Appendix A-2 Amortization"/>
      <sheetName val="Depr Rates"/>
      <sheetName val="PGS PTD Actuals"/>
      <sheetName val="Sheet4"/>
      <sheetName val="Sheet3"/>
      <sheetName val="BV - ADDS"/>
      <sheetName val="Sheet6"/>
      <sheetName val="BV - COR"/>
      <sheetName val="BV - SALVAGE"/>
      <sheetName val="AFUDC"/>
      <sheetName val="Retirements"/>
      <sheetName val="300 Acct Desc"/>
      <sheetName val="Check"/>
      <sheetName val="Interface_i.SOP"/>
      <sheetName val="CPR Additions"/>
      <sheetName val="CPR Retirements"/>
      <sheetName val="CPR Xfer &amp; Adj"/>
      <sheetName val="Reserve Xfer &amp; Adj"/>
      <sheetName val="Reserve COR"/>
      <sheetName val="Reserve Salvage"/>
      <sheetName val="RWIP COR"/>
      <sheetName val="RWIP Salvage"/>
      <sheetName val="Depr Expense"/>
      <sheetName val="PLANT BALANCES"/>
      <sheetName val="RESERVE BALANCES"/>
      <sheetName val="NET PLANT"/>
      <sheetName val="Annual Status 2022"/>
      <sheetName val="Annual Status 2023 "/>
      <sheetName val="Annual Status 2024"/>
      <sheetName val="Annual Status 2024 - Proposed"/>
      <sheetName val="ASR 2024 Before new rates"/>
      <sheetName val="Depr Credit"/>
      <sheetName val="EMERA CF GAAP YTD "/>
      <sheetName val="CR Query"/>
      <sheetName val="Field Inputs"/>
      <sheetName val="SOP worksht"/>
      <sheetName val="SOP"/>
      <sheetName val="11+1 2020 vs 2+10 2020"/>
      <sheetName val="CIBSR 5+7 Forecas"/>
      <sheetName val="CIBSR 10Years"/>
      <sheetName val="Changes to Monthly Capex Scn 2"/>
      <sheetName val="Changes to Monthly Capex Retire"/>
      <sheetName val="2019-2024 Pivot"/>
      <sheetName val="EPM Input"/>
      <sheetName val="SOP v4 vs v3"/>
      <sheetName val="EPM v4 vs v3"/>
      <sheetName val="EPM v3 vs v2"/>
      <sheetName val="AFUDC Projects"/>
      <sheetName val="EPM 2023"/>
      <sheetName val="Sheet8"/>
      <sheetName val="CAPEX"/>
      <sheetName val="Business Planning Schedule"/>
      <sheetName val="BP 2018 Budget CAPEX"/>
      <sheetName val="BP 5+7 2017 CAPEX"/>
      <sheetName val="EMERA CF GAAP YTD"/>
      <sheetName val="Seg of CWIP- OLD"/>
      <sheetName val="TOTAL Asset Calc Projection"/>
      <sheetName val="CIBSR Summary"/>
      <sheetName val="CIBSR 2022"/>
      <sheetName val="CIBSR 2023"/>
      <sheetName val="CIBSR 2024"/>
      <sheetName val="CIBSR 2025"/>
      <sheetName val="CIBSR 2026"/>
      <sheetName val="CIBSR 2027"/>
      <sheetName val="Seg of CWIP"/>
      <sheetName val="SEG of CWIP ACT"/>
      <sheetName val="SEG of CWIP Report Download"/>
      <sheetName val="ANNUAL SUM"/>
      <sheetName val="Brightmark Lease"/>
      <sheetName val="Brightmark Lease Capex"/>
      <sheetName val="Rat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s"/>
      <sheetName val="Doc Review"/>
      <sheetName val="RA &amp; Integrity Controls"/>
      <sheetName val="JE 6 Input"/>
      <sheetName val="JE 6 Form"/>
      <sheetName val="Unused Trans Reservations"/>
      <sheetName val="Trans Sales"/>
      <sheetName val="Trans Purch Feb-Dec"/>
      <sheetName val="Trans Purch Jan"/>
      <sheetName val="A B SALES"/>
      <sheetName val="GSI Imbalance Sales"/>
      <sheetName val="JURIS D SALES"/>
      <sheetName val="Juris D Input"/>
      <sheetName val="MKT BASED SALES"/>
      <sheetName val="COST BASED (CB) SALES"/>
      <sheetName val="SCH C BROKER SALES"/>
      <sheetName val="PR SALES"/>
      <sheetName val="TOTAL SALES"/>
      <sheetName val="447 &amp; 143 summary"/>
      <sheetName val="A B PURCH"/>
      <sheetName val="SCH J PURCH"/>
      <sheetName val="SCH REB (Renewable)"/>
      <sheetName val="SCH C BROKER PURCH"/>
      <sheetName val="SCH D PURCH "/>
      <sheetName val="COGEN PURCH"/>
      <sheetName val="HPP PURCH"/>
      <sheetName val="GSI PURCH"/>
      <sheetName val="OPT PROV_INADVT"/>
      <sheetName val="TOTAL PURCH"/>
      <sheetName val="555 summary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"/>
      <sheetName val="Presentation"/>
      <sheetName val="Demand - Off System Sales "/>
      <sheetName val="$ per MWHs 2010"/>
      <sheetName val="MB SALES WKSHEET"/>
      <sheetName val="JM PURCHASE WKSHEET"/>
      <sheetName val="Module1"/>
      <sheetName val="Company_Abrev"/>
      <sheetName val="OPT PROV_INADVT_BUDGET"/>
      <sheetName val="SEP D SALES"/>
      <sheetName val="Trans Purch"/>
      <sheetName val="Presentation (2)"/>
      <sheetName val="FIN PG 20"/>
      <sheetName val="MB PURCHASE WKSHEET"/>
      <sheetName val="Macros"/>
      <sheetName val="J SALE IMBALANCE"/>
      <sheetName val="Juris D Input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 Forecast"/>
      <sheetName val="Sheet1"/>
      <sheetName val="Specific FP"/>
      <sheetName val="Growth Initiatives"/>
      <sheetName val="2018 CIBS &amp; PPP"/>
      <sheetName val="FD 5"/>
      <sheetName val="Variance to PM Forecast Sum"/>
      <sheetName val="Variance to PM Forecast Detail"/>
      <sheetName val="FD 5 - 02+10"/>
      <sheetName val="Variance to 02+10 Sum "/>
      <sheetName val="Variance to 02+10"/>
      <sheetName val="FM 5"/>
      <sheetName val="FQ 6"/>
      <sheetName val="FM Summary"/>
      <sheetName val="FQ Summary"/>
      <sheetName val="FY 5"/>
      <sheetName val="FY Summary"/>
      <sheetName val="FF 5"/>
      <sheetName val="FF Summary"/>
      <sheetName val="Variance to Budget Detail"/>
      <sheetName val="Working Table"/>
      <sheetName val="Input"/>
      <sheetName val="Working"/>
      <sheetName val="Working Field Table"/>
      <sheetName val="PF Field Table"/>
      <sheetName val="Q2 Forecast"/>
      <sheetName val="Q1 Forecast"/>
      <sheetName val="Prior Forecast"/>
      <sheetName val="02+10F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take 1"/>
      <sheetName val="2018 Strat Plan"/>
      <sheetName val="2018 Forecast"/>
      <sheetName val="Specific FP"/>
      <sheetName val="Growth Initiatives"/>
      <sheetName val="2018 CIBS &amp; PPP"/>
      <sheetName val="FD 6"/>
      <sheetName val="Variance to 11+1 Summary"/>
      <sheetName val="Variance to 11+1 Detail"/>
      <sheetName val="FM 5"/>
      <sheetName val="FQ 6"/>
      <sheetName val="FY 5"/>
      <sheetName val="FF 5"/>
      <sheetName val="FM Summary"/>
      <sheetName val="FQ Summary"/>
      <sheetName val="FY Summary"/>
      <sheetName val="FF Summary"/>
      <sheetName val="Variance to Budget Detail"/>
      <sheetName val="Construction Plan"/>
      <sheetName val="Working Table"/>
      <sheetName val="Input"/>
      <sheetName val="Working"/>
      <sheetName val="Working Field Table"/>
      <sheetName val="PF Field Table"/>
      <sheetName val="Prior Forecast"/>
      <sheetName val="Q2 Forecast"/>
      <sheetName val="Q1 Forecast"/>
      <sheetName val="2018 Budget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 Forecast"/>
      <sheetName val="Sheet1"/>
      <sheetName val="Specific FP"/>
      <sheetName val="Growth Initiatives"/>
      <sheetName val="2019 CIBS &amp; PPP"/>
      <sheetName val="FD 5"/>
      <sheetName val="Variance to PM Forecast Sum"/>
      <sheetName val="Variance to Budget Detail"/>
      <sheetName val="Variance to PM Forecast Detail"/>
      <sheetName val="FD 5 - 02+10"/>
      <sheetName val="Variance to 02+10 Sum "/>
      <sheetName val="Variance to 02+10"/>
      <sheetName val="FM 5"/>
      <sheetName val="FQ 6"/>
      <sheetName val="Working Field Table"/>
      <sheetName val="FM Summary"/>
      <sheetName val="FQ Summary"/>
      <sheetName val="FY 5"/>
      <sheetName val="FY Summary"/>
      <sheetName val="FF 5"/>
      <sheetName val="FF Summary"/>
      <sheetName val="Working Table"/>
      <sheetName val="Input"/>
      <sheetName val="Sheet3"/>
      <sheetName val="Working"/>
      <sheetName val="PF Field Table"/>
      <sheetName val="Prior Forecast"/>
      <sheetName val="Q3 Forecast"/>
      <sheetName val="Q1 Forecast"/>
      <sheetName val="02+10F"/>
      <sheetName val="Pivot YTD 2018B"/>
      <sheetName val="2019 Budget"/>
      <sheetName val="Pivot YTD 2017B"/>
      <sheetName val="2017 Actuals"/>
      <sheetName val="2017 Budget"/>
      <sheetName val="Project Description"/>
      <sheetName val="PowerPlant ID"/>
      <sheetName val="FP Specific 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&amp; Integrity Controls"/>
      <sheetName val="JE 90084"/>
      <sheetName val="WKSHEET 1"/>
      <sheetName val="WKSHEET 2"/>
      <sheetName val="Apr09WKSHEET 3"/>
      <sheetName val="Mar09WKSHEET 3"/>
      <sheetName val="Feb09WKSHEET 3"/>
      <sheetName val="Jan09WKSHEET 3"/>
      <sheetName val="Dec08WKSHEET 3"/>
      <sheetName val="Nov08WKSHEET 3"/>
      <sheetName val="Oct08WKSHEET 3"/>
      <sheetName val="Sep08WKSHEET 3"/>
      <sheetName val="Aug08WKSHEET 3"/>
      <sheetName val="Jul08WKSHEET 3"/>
      <sheetName val="Jun08WKSHEET 3"/>
      <sheetName val="May08WKSHEET 3"/>
      <sheetName val="BASE REV CALC"/>
      <sheetName val="Rate Analysis"/>
      <sheetName val="PCI30540 Totals"/>
      <sheetName val="Loss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IBS &amp; PPP"/>
      <sheetName val="Working"/>
      <sheetName val="Prior Forecast"/>
      <sheetName val="Prior to 2017"/>
      <sheetName val="Project Description"/>
      <sheetName val="2017 Forecast"/>
      <sheetName val="5 Year"/>
      <sheetName val="FD 6"/>
      <sheetName val="FD 6.01"/>
      <sheetName val="FD Variance Detail"/>
      <sheetName val="FM 6"/>
      <sheetName val="FM 6.01"/>
      <sheetName val="FM Variance Detail"/>
      <sheetName val="FY 6"/>
      <sheetName val="FY 6.01"/>
      <sheetName val="FY Variance Detail"/>
      <sheetName val="FF 6"/>
      <sheetName val="FF 6.01"/>
      <sheetName val="FF Variance Detail"/>
      <sheetName val="Map Split"/>
      <sheetName val="TPA Ops Building"/>
      <sheetName val="TPA Training Yard"/>
      <sheetName val="Field Table-Working"/>
      <sheetName val="Field Table - PF"/>
      <sheetName val="Budget"/>
      <sheetName val="PowerPlant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Year"/>
      <sheetName val="PGS 2017 Approved Budget"/>
      <sheetName val="2018-2021"/>
      <sheetName val="Project Description"/>
      <sheetName val="----&gt;"/>
      <sheetName val="By Division Mary"/>
      <sheetName val="By Exp Type (add-Ret)"/>
      <sheetName val="FP"/>
      <sheetName val="Major Projects"/>
      <sheetName val="Exp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F7AF-BA33-427C-8AA9-C7001390E032}">
  <sheetPr>
    <tabColor rgb="FFFFFF00"/>
  </sheetPr>
  <dimension ref="A1:M12"/>
  <sheetViews>
    <sheetView tabSelected="1" zoomScale="150" zoomScaleNormal="150" workbookViewId="0">
      <selection activeCell="A20" sqref="A20"/>
    </sheetView>
  </sheetViews>
  <sheetFormatPr defaultRowHeight="12.75" x14ac:dyDescent="0.2"/>
  <cols>
    <col min="1" max="1" width="21.42578125" bestFit="1" customWidth="1"/>
    <col min="2" max="2" width="8.85546875" style="5"/>
    <col min="12" max="12" width="10.5703125" customWidth="1"/>
  </cols>
  <sheetData>
    <row r="1" spans="1:13" x14ac:dyDescent="0.2">
      <c r="A1" s="1" t="s">
        <v>0</v>
      </c>
    </row>
    <row r="2" spans="1:13" x14ac:dyDescent="0.2">
      <c r="A2" t="s">
        <v>1</v>
      </c>
    </row>
    <row r="5" spans="1:13" x14ac:dyDescent="0.2">
      <c r="L5" s="3" t="s">
        <v>2</v>
      </c>
      <c r="M5" s="3" t="s">
        <v>2</v>
      </c>
    </row>
    <row r="6" spans="1:13" x14ac:dyDescent="0.2">
      <c r="A6" s="6" t="s">
        <v>3</v>
      </c>
      <c r="B6" s="7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L6" s="7" t="s">
        <v>13</v>
      </c>
      <c r="M6" s="7" t="s">
        <v>14</v>
      </c>
    </row>
    <row r="7" spans="1:13" x14ac:dyDescent="0.2">
      <c r="A7" t="s">
        <v>15</v>
      </c>
      <c r="B7" s="5">
        <v>37600</v>
      </c>
      <c r="C7" s="8">
        <v>-9.3768238812194926E-2</v>
      </c>
      <c r="D7" s="8">
        <v>-3.2147613607403612E-2</v>
      </c>
      <c r="E7" s="8">
        <v>-4.3662315118688982E-2</v>
      </c>
      <c r="F7" s="8">
        <v>-2.9839699441831399E-2</v>
      </c>
      <c r="G7" s="8">
        <v>-1.4721122903473424E-2</v>
      </c>
      <c r="H7" s="8">
        <v>-1.6280042174870894E-2</v>
      </c>
      <c r="I7" s="8">
        <v>-7.447368161997911E-3</v>
      </c>
      <c r="J7" s="8">
        <v>-6.1940399639392379E-2</v>
      </c>
      <c r="L7" s="11">
        <f>AVERAGE(C7:F7)</f>
        <v>-4.9854466745029732E-2</v>
      </c>
      <c r="M7" s="11">
        <f>AVERAGE(G7:J7)</f>
        <v>-2.5097233219933651E-2</v>
      </c>
    </row>
    <row r="8" spans="1:13" x14ac:dyDescent="0.2">
      <c r="A8" t="s">
        <v>16</v>
      </c>
      <c r="B8" s="5">
        <v>37602</v>
      </c>
      <c r="C8" s="8">
        <v>-6.7318099343598906E-2</v>
      </c>
      <c r="D8" s="8">
        <v>-6.5640034393681544E-3</v>
      </c>
      <c r="E8" s="8">
        <v>-1.2279788244816396E-2</v>
      </c>
      <c r="F8" s="8">
        <v>-2.1685967550670666E-2</v>
      </c>
      <c r="G8" s="8">
        <v>-1.952299196014428E-2</v>
      </c>
      <c r="H8" s="8">
        <v>-6.5717016260444225E-2</v>
      </c>
      <c r="I8" s="8">
        <v>-0.08</v>
      </c>
      <c r="J8" s="8">
        <v>-7.9999999999999988E-2</v>
      </c>
      <c r="L8" s="11">
        <f t="shared" ref="L8:L10" si="0">AVERAGE(C8:F8)</f>
        <v>-2.6961964644613531E-2</v>
      </c>
      <c r="M8" s="11">
        <f t="shared" ref="M8:M10" si="1">AVERAGE(G8:J8)</f>
        <v>-6.1310002055147118E-2</v>
      </c>
    </row>
    <row r="9" spans="1:13" x14ac:dyDescent="0.2">
      <c r="A9" t="s">
        <v>17</v>
      </c>
      <c r="B9" s="5">
        <v>38000</v>
      </c>
      <c r="C9" s="8">
        <v>-0.14862082463358858</v>
      </c>
      <c r="D9" s="8">
        <v>-0.20637735533167989</v>
      </c>
      <c r="E9" s="8">
        <v>-7.1955771460601781E-2</v>
      </c>
      <c r="F9" s="8">
        <v>-9.9284763866194586E-2</v>
      </c>
      <c r="G9" s="8">
        <v>-6.8849261646886858E-2</v>
      </c>
      <c r="H9" s="8">
        <v>-6.8248779472490284E-3</v>
      </c>
      <c r="I9" s="8">
        <v>0</v>
      </c>
      <c r="J9" s="8">
        <v>0</v>
      </c>
      <c r="L9" s="11">
        <f t="shared" si="0"/>
        <v>-0.13155967882301622</v>
      </c>
      <c r="M9" s="11">
        <f t="shared" si="1"/>
        <v>-1.891853489853397E-2</v>
      </c>
    </row>
    <row r="10" spans="1:13" x14ac:dyDescent="0.2">
      <c r="A10" t="s">
        <v>18</v>
      </c>
      <c r="B10" s="5">
        <v>38002</v>
      </c>
      <c r="C10" s="8">
        <v>-2.1886622644729781E-2</v>
      </c>
      <c r="D10" s="8">
        <v>-1.1775224596355306E-2</v>
      </c>
      <c r="E10" s="8">
        <v>-1.585435784194926E-2</v>
      </c>
      <c r="F10" s="8">
        <v>-1.4435876431511872E-2</v>
      </c>
      <c r="G10" s="8">
        <v>-8.0793432814947729E-3</v>
      </c>
      <c r="H10" s="8">
        <v>-4.786340028133179E-3</v>
      </c>
      <c r="I10" s="8">
        <v>-8.0000000000000029E-2</v>
      </c>
      <c r="J10" s="8">
        <v>-8.0000000000000016E-2</v>
      </c>
      <c r="L10" s="11">
        <f t="shared" si="0"/>
        <v>-1.5988020378636555E-2</v>
      </c>
      <c r="M10" s="11">
        <f t="shared" si="1"/>
        <v>-4.3216420827406996E-2</v>
      </c>
    </row>
    <row r="11" spans="1:13" x14ac:dyDescent="0.2">
      <c r="C11" s="5"/>
      <c r="D11" s="5"/>
      <c r="E11" s="5"/>
      <c r="F11" s="5"/>
      <c r="G11" s="5"/>
      <c r="H11" s="5"/>
      <c r="J11" s="8"/>
      <c r="L11" s="3"/>
      <c r="M11" s="3"/>
    </row>
    <row r="12" spans="1:13" x14ac:dyDescent="0.2">
      <c r="A12" t="s">
        <v>19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7BA0-6BBB-4930-8387-E621BB4F86A3}">
  <sheetPr>
    <tabColor rgb="FFFFFF00"/>
  </sheetPr>
  <dimension ref="A8:J45"/>
  <sheetViews>
    <sheetView workbookViewId="0">
      <selection activeCell="I10" sqref="I10"/>
    </sheetView>
  </sheetViews>
  <sheetFormatPr defaultRowHeight="12.75" x14ac:dyDescent="0.2"/>
  <cols>
    <col min="1" max="1" width="30.42578125" bestFit="1" customWidth="1"/>
    <col min="2" max="2" width="14.140625" bestFit="1" customWidth="1"/>
    <col min="3" max="3" width="11" bestFit="1" customWidth="1"/>
    <col min="4" max="4" width="11.42578125" bestFit="1" customWidth="1"/>
    <col min="5" max="9" width="13.140625" bestFit="1" customWidth="1"/>
    <col min="10" max="10" width="14.140625" bestFit="1" customWidth="1"/>
  </cols>
  <sheetData>
    <row r="8" spans="1:10" x14ac:dyDescent="0.2">
      <c r="A8" s="1" t="s">
        <v>20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21</v>
      </c>
    </row>
    <row r="9" spans="1:10" x14ac:dyDescent="0.2">
      <c r="A9" t="s">
        <v>22</v>
      </c>
      <c r="B9" s="9">
        <v>645424.18999999994</v>
      </c>
      <c r="C9" s="9">
        <v>431041.64</v>
      </c>
      <c r="D9" s="9">
        <v>330375.27</v>
      </c>
      <c r="E9" s="9">
        <v>863427.2</v>
      </c>
      <c r="F9" s="9">
        <v>1400203.75</v>
      </c>
      <c r="G9" s="9">
        <v>1366167.7045265147</v>
      </c>
      <c r="H9" s="9">
        <v>21079.07</v>
      </c>
      <c r="I9" s="9">
        <v>0</v>
      </c>
      <c r="J9" s="12">
        <v>5057718.8245265149</v>
      </c>
    </row>
    <row r="10" spans="1:10" x14ac:dyDescent="0.2">
      <c r="A10" s="2" t="s">
        <v>23</v>
      </c>
      <c r="B10" s="13">
        <v>0</v>
      </c>
      <c r="C10" s="13">
        <v>0</v>
      </c>
      <c r="D10" s="13">
        <v>672975.02</v>
      </c>
      <c r="E10" s="13">
        <v>1366492.58</v>
      </c>
      <c r="F10" s="13">
        <v>1479836.27</v>
      </c>
      <c r="G10" s="13">
        <v>2306584.865576325</v>
      </c>
      <c r="H10" s="13">
        <v>3713343.1426902544</v>
      </c>
      <c r="I10" s="13">
        <v>3504140.7121161567</v>
      </c>
      <c r="J10" s="14">
        <v>13043372.590382736</v>
      </c>
    </row>
    <row r="12" spans="1:10" x14ac:dyDescent="0.2">
      <c r="B12" s="10">
        <f>SUM(B9:B11)</f>
        <v>645424.18999999994</v>
      </c>
      <c r="C12" s="10">
        <f t="shared" ref="C12:J12" si="0">SUM(C9:C11)</f>
        <v>431041.64</v>
      </c>
      <c r="D12" s="10">
        <f t="shared" si="0"/>
        <v>1003350.29</v>
      </c>
      <c r="E12" s="10">
        <f t="shared" si="0"/>
        <v>2229919.7800000003</v>
      </c>
      <c r="F12" s="10">
        <f t="shared" si="0"/>
        <v>2880040.02</v>
      </c>
      <c r="G12" s="10">
        <f t="shared" si="0"/>
        <v>3672752.5701028397</v>
      </c>
      <c r="H12" s="10">
        <f t="shared" si="0"/>
        <v>3734422.2126902542</v>
      </c>
      <c r="I12" s="10">
        <f t="shared" si="0"/>
        <v>3504140.7121161567</v>
      </c>
      <c r="J12" s="10">
        <f t="shared" si="0"/>
        <v>18101091.414909251</v>
      </c>
    </row>
    <row r="17" spans="1:10" s="1" customFormat="1" x14ac:dyDescent="0.2">
      <c r="A17" s="1" t="s">
        <v>24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4" t="s">
        <v>10</v>
      </c>
      <c r="H17" s="4" t="s">
        <v>11</v>
      </c>
      <c r="I17" s="4" t="s">
        <v>12</v>
      </c>
      <c r="J17" s="4" t="s">
        <v>21</v>
      </c>
    </row>
    <row r="18" spans="1:10" x14ac:dyDescent="0.2">
      <c r="A18" t="s">
        <v>25</v>
      </c>
      <c r="B18" s="9">
        <v>516191.3</v>
      </c>
      <c r="C18" s="9">
        <v>248580.56000000003</v>
      </c>
      <c r="D18" s="9">
        <v>182190.22</v>
      </c>
      <c r="E18" s="9">
        <v>650045.85999999987</v>
      </c>
      <c r="F18" s="9">
        <v>747906.64999999991</v>
      </c>
      <c r="G18" s="9">
        <v>838172.67480773898</v>
      </c>
      <c r="H18" s="9">
        <v>18891.8</v>
      </c>
      <c r="I18" s="9">
        <v>0</v>
      </c>
      <c r="J18" s="9">
        <v>3201979.0648077386</v>
      </c>
    </row>
    <row r="19" spans="1:10" x14ac:dyDescent="0.2">
      <c r="A19" t="s">
        <v>26</v>
      </c>
      <c r="B19" s="9">
        <v>1582.64</v>
      </c>
      <c r="C19" s="9">
        <v>0</v>
      </c>
      <c r="D19" s="9">
        <v>2719.4</v>
      </c>
      <c r="E19" s="9">
        <v>19972.38</v>
      </c>
      <c r="F19" s="9">
        <v>359434.85</v>
      </c>
      <c r="G19" s="9">
        <v>172197.40016341989</v>
      </c>
      <c r="H19" s="9">
        <v>0</v>
      </c>
      <c r="I19" s="9">
        <v>0</v>
      </c>
      <c r="J19" s="9">
        <v>555906.6701634198</v>
      </c>
    </row>
    <row r="20" spans="1:10" x14ac:dyDescent="0.2">
      <c r="A20" t="s">
        <v>27</v>
      </c>
      <c r="B20" s="9">
        <v>8001.82</v>
      </c>
      <c r="C20" s="9">
        <v>0</v>
      </c>
      <c r="D20" s="9">
        <v>0</v>
      </c>
      <c r="E20" s="9">
        <v>0</v>
      </c>
      <c r="F20" s="9">
        <v>0</v>
      </c>
      <c r="G20" s="9">
        <v>188</v>
      </c>
      <c r="H20" s="9">
        <v>0</v>
      </c>
      <c r="I20" s="9">
        <v>0</v>
      </c>
      <c r="J20" s="9">
        <v>8189.82</v>
      </c>
    </row>
    <row r="21" spans="1:10" x14ac:dyDescent="0.2">
      <c r="A21" t="s">
        <v>28</v>
      </c>
      <c r="B21" s="9">
        <v>119648.43</v>
      </c>
      <c r="C21" s="9">
        <v>182461.08000000002</v>
      </c>
      <c r="D21" s="9">
        <v>145465.65000000002</v>
      </c>
      <c r="E21" s="9">
        <v>169199.17000000004</v>
      </c>
      <c r="F21" s="9">
        <v>292862.25</v>
      </c>
      <c r="G21" s="9">
        <v>355609.62955535593</v>
      </c>
      <c r="H21" s="9">
        <v>2187.27</v>
      </c>
      <c r="I21" s="9">
        <v>0</v>
      </c>
      <c r="J21" s="9">
        <v>1267433.4795553561</v>
      </c>
    </row>
    <row r="22" spans="1:10" x14ac:dyDescent="0.2">
      <c r="A22" t="s">
        <v>29</v>
      </c>
      <c r="B22" s="9">
        <v>0</v>
      </c>
      <c r="C22" s="9">
        <v>0</v>
      </c>
      <c r="D22" s="9">
        <v>0</v>
      </c>
      <c r="E22" s="9">
        <v>24209.79</v>
      </c>
      <c r="F22" s="9">
        <v>0</v>
      </c>
      <c r="G22" s="9">
        <v>0</v>
      </c>
      <c r="H22" s="9">
        <v>0</v>
      </c>
      <c r="I22" s="9">
        <v>0</v>
      </c>
      <c r="J22" s="9">
        <v>24209.79</v>
      </c>
    </row>
    <row r="23" spans="1:10" x14ac:dyDescent="0.2">
      <c r="B23" s="9"/>
      <c r="C23" s="9"/>
      <c r="D23" s="9"/>
      <c r="E23" s="9"/>
      <c r="F23" s="9"/>
      <c r="G23" s="9"/>
      <c r="H23" s="9"/>
      <c r="I23" s="9"/>
      <c r="J23" s="9"/>
    </row>
    <row r="24" spans="1:10" ht="13.5" thickBot="1" x14ac:dyDescent="0.25">
      <c r="B24" s="15">
        <v>645424.18999999994</v>
      </c>
      <c r="C24" s="15">
        <v>431041.64</v>
      </c>
      <c r="D24" s="15">
        <v>330375.27</v>
      </c>
      <c r="E24" s="15">
        <v>863427.2</v>
      </c>
      <c r="F24" s="15">
        <v>1400203.75</v>
      </c>
      <c r="G24" s="15">
        <v>1366167.7045265147</v>
      </c>
      <c r="H24" s="15">
        <v>21079.07</v>
      </c>
      <c r="I24" s="15">
        <v>0</v>
      </c>
      <c r="J24" s="15">
        <v>5057718.8245265139</v>
      </c>
    </row>
    <row r="27" spans="1:10" s="1" customFormat="1" x14ac:dyDescent="0.2">
      <c r="A27" s="1" t="s">
        <v>23</v>
      </c>
      <c r="B27" s="4" t="s">
        <v>5</v>
      </c>
      <c r="C27" s="4" t="s">
        <v>6</v>
      </c>
      <c r="D27" s="4" t="s">
        <v>7</v>
      </c>
      <c r="E27" s="4" t="s">
        <v>8</v>
      </c>
      <c r="F27" s="4" t="s">
        <v>9</v>
      </c>
      <c r="G27" s="4" t="s">
        <v>10</v>
      </c>
      <c r="H27" s="4" t="s">
        <v>11</v>
      </c>
      <c r="I27" s="4" t="s">
        <v>12</v>
      </c>
      <c r="J27" s="4" t="s">
        <v>21</v>
      </c>
    </row>
    <row r="28" spans="1:10" x14ac:dyDescent="0.2">
      <c r="A28" t="s">
        <v>25</v>
      </c>
      <c r="B28" s="9">
        <v>0</v>
      </c>
      <c r="C28" s="9">
        <v>0</v>
      </c>
      <c r="D28" s="9">
        <v>0</v>
      </c>
      <c r="E28" s="9">
        <v>139285</v>
      </c>
      <c r="F28" s="9">
        <v>0</v>
      </c>
      <c r="G28" s="9">
        <v>0</v>
      </c>
      <c r="H28" s="9">
        <v>0</v>
      </c>
      <c r="I28" s="9">
        <v>0</v>
      </c>
      <c r="J28" s="9">
        <v>139285</v>
      </c>
    </row>
    <row r="29" spans="1:10" x14ac:dyDescent="0.2">
      <c r="A29" t="s">
        <v>26</v>
      </c>
      <c r="B29" s="9">
        <v>0</v>
      </c>
      <c r="C29" s="9">
        <v>0</v>
      </c>
      <c r="D29" s="9">
        <v>368820.71000000008</v>
      </c>
      <c r="E29" s="9">
        <v>1032905.6900000001</v>
      </c>
      <c r="F29" s="9">
        <v>1063433.19</v>
      </c>
      <c r="G29" s="9">
        <v>1696246.7314798855</v>
      </c>
      <c r="H29" s="9">
        <v>2792937.7801630232</v>
      </c>
      <c r="I29" s="9">
        <v>2635589.1728298962</v>
      </c>
      <c r="J29" s="9">
        <v>9589933.2744728047</v>
      </c>
    </row>
    <row r="30" spans="1:10" x14ac:dyDescent="0.2">
      <c r="A30" t="s">
        <v>28</v>
      </c>
      <c r="B30" s="9">
        <v>0</v>
      </c>
      <c r="C30" s="9">
        <v>0</v>
      </c>
      <c r="D30" s="9">
        <v>0</v>
      </c>
      <c r="E30" s="9">
        <v>192742.81</v>
      </c>
      <c r="F30" s="9">
        <v>0</v>
      </c>
      <c r="G30" s="9">
        <v>1606</v>
      </c>
      <c r="H30" s="9">
        <v>0</v>
      </c>
      <c r="I30" s="9">
        <v>0</v>
      </c>
      <c r="J30" s="9">
        <v>194348.81</v>
      </c>
    </row>
    <row r="31" spans="1:10" x14ac:dyDescent="0.2">
      <c r="A31" t="s">
        <v>29</v>
      </c>
      <c r="B31" s="9">
        <v>0</v>
      </c>
      <c r="C31" s="9">
        <v>0</v>
      </c>
      <c r="D31" s="9">
        <v>304154.31</v>
      </c>
      <c r="E31" s="9">
        <v>1559.08</v>
      </c>
      <c r="F31" s="9">
        <v>416403.08000000007</v>
      </c>
      <c r="G31" s="9">
        <v>608732.13409643935</v>
      </c>
      <c r="H31" s="9">
        <v>920405.36252723134</v>
      </c>
      <c r="I31" s="9">
        <v>868551.53928626049</v>
      </c>
      <c r="J31" s="9">
        <v>3119805.5059099314</v>
      </c>
    </row>
    <row r="32" spans="1:10" x14ac:dyDescent="0.2">
      <c r="B32" s="9"/>
      <c r="C32" s="9"/>
      <c r="D32" s="9"/>
      <c r="E32" s="9"/>
      <c r="F32" s="9"/>
      <c r="G32" s="9"/>
      <c r="H32" s="9"/>
      <c r="I32" s="9"/>
      <c r="J32" s="9"/>
    </row>
    <row r="33" spans="1:10" ht="13.5" thickBot="1" x14ac:dyDescent="0.25">
      <c r="B33" s="15">
        <v>0</v>
      </c>
      <c r="C33" s="15">
        <v>0</v>
      </c>
      <c r="D33" s="15">
        <v>672975.02</v>
      </c>
      <c r="E33" s="15">
        <v>1366492.58</v>
      </c>
      <c r="F33" s="15">
        <v>1479836.27</v>
      </c>
      <c r="G33" s="15">
        <v>2306584.865576325</v>
      </c>
      <c r="H33" s="15">
        <v>3713343.1426902544</v>
      </c>
      <c r="I33" s="15">
        <v>3504140.7121161567</v>
      </c>
      <c r="J33" s="15">
        <v>13043372.590382736</v>
      </c>
    </row>
    <row r="36" spans="1:10" s="1" customFormat="1" x14ac:dyDescent="0.2">
      <c r="A36" s="1" t="s">
        <v>30</v>
      </c>
      <c r="B36" s="4" t="s">
        <v>5</v>
      </c>
      <c r="C36" s="4" t="s">
        <v>6</v>
      </c>
      <c r="D36" s="4" t="s">
        <v>7</v>
      </c>
      <c r="E36" s="4" t="s">
        <v>8</v>
      </c>
      <c r="F36" s="4" t="s">
        <v>9</v>
      </c>
      <c r="G36" s="4" t="s">
        <v>10</v>
      </c>
      <c r="H36" s="4" t="s">
        <v>11</v>
      </c>
      <c r="I36" s="4" t="s">
        <v>12</v>
      </c>
      <c r="J36" s="4" t="s">
        <v>21</v>
      </c>
    </row>
    <row r="37" spans="1:10" x14ac:dyDescent="0.2">
      <c r="A37" t="s">
        <v>25</v>
      </c>
      <c r="B37" s="9">
        <v>2476063.3299999991</v>
      </c>
      <c r="C37" s="9">
        <v>812701.3600000001</v>
      </c>
      <c r="D37" s="9">
        <v>1378134.3000000003</v>
      </c>
      <c r="E37" s="9">
        <v>2449325.6800000006</v>
      </c>
      <c r="F37" s="9">
        <v>1619165.4499999997</v>
      </c>
      <c r="G37" s="9">
        <v>2476063.3299999991</v>
      </c>
      <c r="H37" s="9">
        <v>645386.20059648366</v>
      </c>
      <c r="I37" s="9">
        <v>754206.75988093577</v>
      </c>
      <c r="J37" s="9">
        <f>SUM(B37:I37)</f>
        <v>12611046.410477418</v>
      </c>
    </row>
    <row r="38" spans="1:10" x14ac:dyDescent="0.2">
      <c r="A38" t="s">
        <v>26</v>
      </c>
      <c r="B38" s="9">
        <v>2232796.21</v>
      </c>
      <c r="C38" s="9">
        <v>316878.52999999997</v>
      </c>
      <c r="D38" s="9">
        <v>816334.4700000002</v>
      </c>
      <c r="E38" s="9">
        <v>1704601.88</v>
      </c>
      <c r="F38" s="9">
        <v>1200237.73</v>
      </c>
      <c r="G38" s="9">
        <v>2232796.21</v>
      </c>
      <c r="H38" s="9">
        <v>10699272.304706417</v>
      </c>
      <c r="I38" s="9">
        <v>10533478.655464521</v>
      </c>
      <c r="J38" s="9">
        <f t="shared" ref="J38:J41" si="1">SUM(B38:I38)</f>
        <v>29736395.990170941</v>
      </c>
    </row>
    <row r="39" spans="1:10" x14ac:dyDescent="0.2">
      <c r="A39" t="s">
        <v>27</v>
      </c>
      <c r="B39" s="9">
        <v>399642.42</v>
      </c>
      <c r="C39" s="9">
        <v>38873.300000000003</v>
      </c>
      <c r="D39" s="9">
        <v>57378.22</v>
      </c>
      <c r="E39" s="9">
        <v>28860.43</v>
      </c>
      <c r="F39" s="9">
        <v>0</v>
      </c>
      <c r="G39" s="9">
        <v>399642.42</v>
      </c>
      <c r="H39" s="9">
        <v>171.4504</v>
      </c>
      <c r="I39" s="9">
        <v>58933.360000000008</v>
      </c>
      <c r="J39" s="9">
        <f t="shared" si="1"/>
        <v>983501.6004</v>
      </c>
    </row>
    <row r="40" spans="1:10" x14ac:dyDescent="0.2">
      <c r="A40" t="s">
        <v>28</v>
      </c>
      <c r="B40" s="9">
        <v>381691.97</v>
      </c>
      <c r="C40" s="9">
        <v>416203.84999999992</v>
      </c>
      <c r="D40" s="9">
        <v>219793.73</v>
      </c>
      <c r="E40" s="9">
        <v>398709.79999999993</v>
      </c>
      <c r="F40" s="9">
        <v>0</v>
      </c>
      <c r="G40" s="9">
        <v>381691.97</v>
      </c>
      <c r="H40" s="9">
        <v>0</v>
      </c>
      <c r="I40" s="9">
        <v>0</v>
      </c>
      <c r="J40" s="9">
        <f t="shared" si="1"/>
        <v>1798091.3199999996</v>
      </c>
    </row>
    <row r="41" spans="1:10" x14ac:dyDescent="0.2">
      <c r="A41" t="s">
        <v>29</v>
      </c>
      <c r="B41" s="9">
        <v>604050.1399999999</v>
      </c>
      <c r="C41" s="9">
        <v>531881.40999999992</v>
      </c>
      <c r="D41" s="9">
        <v>748602.03999999992</v>
      </c>
      <c r="E41" s="9">
        <v>760401.96</v>
      </c>
      <c r="F41" s="9">
        <v>275794.47000000003</v>
      </c>
      <c r="G41" s="9">
        <v>604050.1399999999</v>
      </c>
      <c r="H41" s="9">
        <v>5163090.5298400018</v>
      </c>
      <c r="I41" s="9">
        <v>5000900.588800001</v>
      </c>
      <c r="J41" s="9">
        <f t="shared" si="1"/>
        <v>13688771.278640002</v>
      </c>
    </row>
    <row r="42" spans="1:10" x14ac:dyDescent="0.2">
      <c r="B42" s="9"/>
      <c r="C42" s="9"/>
      <c r="D42" s="9"/>
      <c r="E42" s="9"/>
      <c r="F42" s="9"/>
      <c r="G42" s="9"/>
      <c r="H42" s="9"/>
      <c r="I42" s="9"/>
      <c r="J42" s="9"/>
    </row>
    <row r="43" spans="1:10" ht="13.5" thickBot="1" x14ac:dyDescent="0.25">
      <c r="A43" t="s">
        <v>30</v>
      </c>
      <c r="B43" s="15">
        <f>SUM(B37:B42)</f>
        <v>6094244.0699999984</v>
      </c>
      <c r="C43" s="15">
        <f t="shared" ref="C43:J43" si="2">SUM(C37:C42)</f>
        <v>2116538.4500000002</v>
      </c>
      <c r="D43" s="15">
        <f t="shared" si="2"/>
        <v>3220242.7600000007</v>
      </c>
      <c r="E43" s="15">
        <f t="shared" si="2"/>
        <v>5341899.7500000009</v>
      </c>
      <c r="F43" s="15">
        <f t="shared" si="2"/>
        <v>3095197.65</v>
      </c>
      <c r="G43" s="15">
        <f t="shared" si="2"/>
        <v>6094244.0699999984</v>
      </c>
      <c r="H43" s="15">
        <f t="shared" si="2"/>
        <v>16507920.485542903</v>
      </c>
      <c r="I43" s="15">
        <f t="shared" si="2"/>
        <v>16347519.364145458</v>
      </c>
      <c r="J43" s="15">
        <f t="shared" si="2"/>
        <v>58817806.599688359</v>
      </c>
    </row>
    <row r="45" spans="1:10" x14ac:dyDescent="0.2">
      <c r="A45" s="1" t="s">
        <v>31</v>
      </c>
      <c r="B45" s="16">
        <f>+B24/B43</f>
        <v>0.10590717775436916</v>
      </c>
      <c r="C45" s="16">
        <f t="shared" ref="C45:I45" si="3">+C24/C43</f>
        <v>0.20365405598939154</v>
      </c>
      <c r="D45" s="16">
        <f t="shared" si="3"/>
        <v>0.10259328088668693</v>
      </c>
      <c r="E45" s="16">
        <f t="shared" si="3"/>
        <v>0.16163298459504033</v>
      </c>
      <c r="F45" s="16">
        <f t="shared" si="3"/>
        <v>0.45237943043798834</v>
      </c>
      <c r="G45" s="16">
        <f t="shared" si="3"/>
        <v>0.2241734477376314</v>
      </c>
      <c r="H45" s="16">
        <f t="shared" si="3"/>
        <v>1.2769064412722585E-3</v>
      </c>
      <c r="I45" s="16">
        <f t="shared" si="3"/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Props1.xml><?xml version="1.0" encoding="utf-8"?>
<ds:datastoreItem xmlns:ds="http://schemas.openxmlformats.org/officeDocument/2006/customXml" ds:itemID="{D2F4387F-8E9C-423D-8CD2-595173DC16D5}"/>
</file>

<file path=customXml/itemProps2.xml><?xml version="1.0" encoding="utf-8"?>
<ds:datastoreItem xmlns:ds="http://schemas.openxmlformats.org/officeDocument/2006/customXml" ds:itemID="{3BCA2407-7847-44A9-A3AF-B09E02773B09}"/>
</file>

<file path=customXml/itemProps3.xml><?xml version="1.0" encoding="utf-8"?>
<ds:datastoreItem xmlns:ds="http://schemas.openxmlformats.org/officeDocument/2006/customXml" ds:itemID="{F2D50661-C7BB-4664-B70A-E7DCDD7649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 10 b.</vt:lpstr>
      <vt:lpstr>CIBS DR 10 c.d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2023-04-11T17:47:26Z</dcterms:created>
  <dcterms:modified xsi:type="dcterms:W3CDTF">2023-04-11T17:47:36Z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2023-04-11T17:47:36Z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32559ac7-f957-4b5f-8015-b5f3e883d965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