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2.xml" ContentType="application/vnd.openxmlformats-officedocument.spreadsheetml.externalLink+xml"/>
  <Override PartName="/xl/customProperty1.bin" ContentType="application/vnd.openxmlformats-officedocument.spreadsheetml.customProperty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4" documentId="13_ncr:1_{E118AFFC-D9B5-49CF-A697-732A874B1BA2}" xr6:coauthVersionLast="47" xr6:coauthVersionMax="47" xr10:uidLastSave="{F4EF3F68-1805-4DC6-A904-E144DAAD7290}"/>
  <bookViews>
    <workbookView xWindow="-108" yWindow="-108" windowWidth="23256" windowHeight="12576" xr2:uid="{B800F359-811A-4C0D-BABD-BFDA8AA04DDA}"/>
  </bookViews>
  <sheets>
    <sheet name="Additions 12+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>#REF!</definedName>
    <definedName name="\B">#REF!</definedName>
    <definedName name="\E">#REF!</definedName>
    <definedName name="\J">#REF!</definedName>
    <definedName name="\P">#REF!</definedName>
    <definedName name="\T">#REF!</definedName>
    <definedName name="___JE11">'[1]JE 6 Form'!#REF!</definedName>
    <definedName name="__APR99">#REF!</definedName>
    <definedName name="__AUG99">#REF!</definedName>
    <definedName name="__DEC98">#REF!</definedName>
    <definedName name="__DEC99">#REF!</definedName>
    <definedName name="__FEB99">#REF!</definedName>
    <definedName name="__JAN99">#REF!</definedName>
    <definedName name="__JUL99">#REF!</definedName>
    <definedName name="__JUN99">#REF!</definedName>
    <definedName name="__MAR99">#REF!</definedName>
    <definedName name="__MAY99">#REF!</definedName>
    <definedName name="__NOV98">#REF!</definedName>
    <definedName name="__NOV99">#REF!</definedName>
    <definedName name="__OCT98">#REF!</definedName>
    <definedName name="__OCT99">#REF!</definedName>
    <definedName name="__SEP99">#REF!</definedName>
    <definedName name="_16A_2">'[2]PG 16 BACKUP'!#REF!</definedName>
    <definedName name="_APR99">#REF!</definedName>
    <definedName name="_AUG99">#REF!</definedName>
    <definedName name="_DEC98">#REF!</definedName>
    <definedName name="_DEC99">#REF!</definedName>
    <definedName name="_FEB99">#REF!</definedName>
    <definedName name="_xlnm._FilterDatabase" localSheetId="0" hidden="1">'Additions 12+0'!$A$5:$AO$52</definedName>
    <definedName name="_JAN99">#REF!</definedName>
    <definedName name="_JE11">'[3]JE 6 Form'!#REF!</definedName>
    <definedName name="_JUL99">#REF!</definedName>
    <definedName name="_JUN99">#REF!</definedName>
    <definedName name="_Key1" hidden="1">#REF!</definedName>
    <definedName name="_MAR99">#REF!</definedName>
    <definedName name="_MAY99">#REF!</definedName>
    <definedName name="_NOV98">#REF!</definedName>
    <definedName name="_NOV99">#REF!</definedName>
    <definedName name="_OCT98">#REF!</definedName>
    <definedName name="_OCT99">#REF!</definedName>
    <definedName name="_Order1" hidden="1">255</definedName>
    <definedName name="_SEP99">#REF!</definedName>
    <definedName name="_Sort" hidden="1">#REF!</definedName>
    <definedName name="ACCT_VARIANCE">#REF!</definedName>
    <definedName name="ACT_JAN18">[4]Input!$B$14</definedName>
    <definedName name="ACT2017_PROJECT_DESCRIPTION">'[5]2017 Actuals'!$Y:$Y</definedName>
    <definedName name="ACT2017_TOTAL">'[5]2017 Actuals'!$W:$W</definedName>
    <definedName name="ACT2017_YEAR">'[6]2017 Actuals'!$J:$J</definedName>
    <definedName name="adds">#REF!</definedName>
    <definedName name="ALTJE">'[7]JE 90084'!#REF!</definedName>
    <definedName name="BASE_UNBLD_REV_">#REF!</definedName>
    <definedName name="Beg_Bal">#REF!</definedName>
    <definedName name="BUD_APR">[8]Budget!$N:$N</definedName>
    <definedName name="BUD_AUG">[8]Budget!$R:$R</definedName>
    <definedName name="BUD_DEC">[8]Budget!$V:$V</definedName>
    <definedName name="BUD_FEB">[8]Budget!$L:$L</definedName>
    <definedName name="BUD_JAN">[8]Budget!$K:$K</definedName>
    <definedName name="BUD_JUL">[8]Budget!$Q:$Q</definedName>
    <definedName name="BUD_JUN">[8]Budget!$P:$P</definedName>
    <definedName name="BUD_MAR">[8]Budget!$M:$M</definedName>
    <definedName name="BUD_MAY">[8]Budget!$O:$O</definedName>
    <definedName name="BUD_NOV">[8]Budget!$U:$U</definedName>
    <definedName name="BUD_OCT">[8]Budget!$T:$T</definedName>
    <definedName name="BUD_PROJECT_DESCRIPTION">'[9]PGS 2017 Approved Budget'!$Y:$Y</definedName>
    <definedName name="BUD_SEP">[8]Budget!$S:$S</definedName>
    <definedName name="BUD_SUMMARY_PROJECT_DESCRIPTION">[10]Budget!$AA:$AA</definedName>
    <definedName name="BUD_TOTAL">'[9]PGS 2017 Approved Budget'!$W:$W</definedName>
    <definedName name="BUD_YEAR">'[9]PGS 2017 Approved Budget'!$J:$J</definedName>
    <definedName name="BUD2018_APR">'[5]2018 Budget'!$O:$O</definedName>
    <definedName name="BUD2018_AUG">'[5]2018 Budget'!$S:$S</definedName>
    <definedName name="BUD2018_CM">'[6]2019 Budget'!$Y:$Y</definedName>
    <definedName name="BUD2018_CM_YTD">'[6]2019 Budget'!$AC:$AC</definedName>
    <definedName name="BUD2018_DEC">'[5]2018 Budget'!$W:$W</definedName>
    <definedName name="BUD2018_FEB">'[5]2018 Budget'!$M:$M</definedName>
    <definedName name="BUD2018_JAN">'[5]2018 Budget'!$L:$L</definedName>
    <definedName name="BUD2018_JUL">'[5]2018 Budget'!$R:$R</definedName>
    <definedName name="BUD2018_JUN">'[5]2018 Budget'!$Q:$Q</definedName>
    <definedName name="BUD2018_MAR">'[5]2018 Budget'!$N:$N</definedName>
    <definedName name="BUD2018_MAY">'[5]2018 Budget'!$P:$P</definedName>
    <definedName name="BUD2018_MTD">'[6]2019 Budget'!$Z:$Z</definedName>
    <definedName name="BUD2018_NOV">'[5]2018 Budget'!$V:$V</definedName>
    <definedName name="BUD2018_OCT">'[5]2018 Budget'!$U:$U</definedName>
    <definedName name="BUD2018_PROJECT_DESCRIPTION">'[5]2018 Budget'!$AC:$AC</definedName>
    <definedName name="BUD2018_QTD">'[6]2019 Budget'!$AA:$AA</definedName>
    <definedName name="BUD2018_SEP">'[5]2018 Budget'!$T:$T</definedName>
    <definedName name="BUD2018_SUMMARY_PROJECT_DESCRIPTION">'[6]2019 Budget'!$AD:$AD</definedName>
    <definedName name="BUD2018_TOTAL">'[5]2018 Budget'!$X:$X</definedName>
    <definedName name="BUD2018_WO_GROUP">'[6]2019 Budget'!$AF:$AF</definedName>
    <definedName name="BUD2018_YEAR">'[5]2018 Budget'!$K:$K</definedName>
    <definedName name="BUD2018_YTD">'[6]2019 Budget'!$AB:$AB</definedName>
    <definedName name="BUD2019_APR">'[11]2019 Budget'!$O:$O</definedName>
    <definedName name="BUD2019_AUG">'[11]2019 Budget'!$S:$S</definedName>
    <definedName name="BUD2019_CM_YTD">'[11]2019 Budget'!$AC:$AC</definedName>
    <definedName name="BUD2019_DEC">'[11]2019 Budget'!$W:$W</definedName>
    <definedName name="BUD2019_FEB">'[11]2019 Budget'!$M:$M</definedName>
    <definedName name="BUD2019_FP_GROUP">'[11]2019 Budget'!$AF:$AF</definedName>
    <definedName name="BUD2019_JAN">'[11]2019 Budget'!$L:$L</definedName>
    <definedName name="BUD2019_JUL">'[11]2019 Budget'!$R:$R</definedName>
    <definedName name="BUD2019_JUN">'[11]2019 Budget'!$Q:$Q</definedName>
    <definedName name="BUD2019_MAR">'[11]2019 Budget'!$N:$N</definedName>
    <definedName name="BUD2019_MAY">'[11]2019 Budget'!$P:$P</definedName>
    <definedName name="BUD2019_MTD">'[11]2019 Budget'!$Z:$Z</definedName>
    <definedName name="BUD2019_NOV">'[11]2019 Budget'!$V:$V</definedName>
    <definedName name="BUD2019_OCT">'[11]2019 Budget'!$U:$U</definedName>
    <definedName name="BUD2019_PROJECT_DESCRIPTION">'[11]2019 Budget'!$AE:$AE</definedName>
    <definedName name="BUD2019_QTD">'[11]2019 Budget'!$AA:$AA</definedName>
    <definedName name="BUD2019_SEP">'[11]2019 Budget'!$T:$T</definedName>
    <definedName name="BUD2019_SUMMARY_PROJECT_DESCRIPTION">'[11]2019 Budget'!$AD:$AD</definedName>
    <definedName name="BUD2019_TOTAL">'[11]2019 Budget'!$X:$X</definedName>
    <definedName name="BUD2019_YEAR">'[11]2019 Budget'!$K:$K</definedName>
    <definedName name="BUD2019_YTD">'[11]2019 Budget'!$AB:$AB</definedName>
    <definedName name="cap_sch_page_1">#REF!</definedName>
    <definedName name="cap_sch_page_2">#REF!</definedName>
    <definedName name="cap_sch_page_3">#REF!</definedName>
    <definedName name="CIQWBGuid" hidden="1">"f0842c6b-4f67-4da4-8ab9-05f9b8d91da0"</definedName>
    <definedName name="CM_ACT_ACT">#REF!</definedName>
    <definedName name="CM_ACT_BUD">#REF!</definedName>
    <definedName name="CM_BASE_REV">[12]BASE!#REF!</definedName>
    <definedName name="CM_FORECAST">[8]Input!$B$8</definedName>
    <definedName name="CM_GWH_SALES">#REF!</definedName>
    <definedName name="CM_NAME">[6]Input!$B$6</definedName>
    <definedName name="CMACTTBRR">#REF!</definedName>
    <definedName name="CMBUDTBRR">#REF!</definedName>
    <definedName name="CMDETAIL">#REF!</definedName>
    <definedName name="CMOOR">#REF!</definedName>
    <definedName name="CMREVANAL">#REF!</definedName>
    <definedName name="CO._NAME__Lake_Worth_Utility_____MWHs">"MKT_BASED_SALES12"</definedName>
    <definedName name="cover1">#REF!</definedName>
    <definedName name="cover2">#REF!</definedName>
    <definedName name="Cum_Int">#REF!</definedName>
    <definedName name="CURRENT_YEAR">[8]Input!$B$1</definedName>
    <definedName name="CYFGSGF">[13]Input!$B$2</definedName>
    <definedName name="Data">#REF!</definedName>
    <definedName name="dcMillions">1000000</definedName>
    <definedName name="dcMonthsinYear">12</definedName>
    <definedName name="dcThousand">1000</definedName>
    <definedName name="ddd">#REF!</definedName>
    <definedName name="ddddddddddd">#REF!</definedName>
    <definedName name="Derivation_of_Energy_Separation_Factors">#REF!</definedName>
    <definedName name="Destino">#REF!</definedName>
    <definedName name="DIST">#REF!</definedName>
    <definedName name="DISTLIST">#REF!</definedName>
    <definedName name="DOWNLOAD">#REF!</definedName>
    <definedName name="ECONOMY">#REF!</definedName>
    <definedName name="ECONPURCHASE">#REF!</definedName>
    <definedName name="End_Bal">#REF!</definedName>
    <definedName name="EV__LASTREFTIME__" hidden="1">"(GMT-05:00)9/28/2017 1:11:18 PM"</definedName>
    <definedName name="EXAMPLE">#REF!</definedName>
    <definedName name="Extra_Pay">#REF!</definedName>
    <definedName name="failed">#REF!</definedName>
    <definedName name="FIN_PG_18">#REF!</definedName>
    <definedName name="FIN_PG_18A">#REF!</definedName>
    <definedName name="FIN_PG_18B">#REF!</definedName>
    <definedName name="FIN_PG_20">#REF!</definedName>
    <definedName name="FIN_PG_20_BUDGET_20A">#REF!</definedName>
    <definedName name="FIN_PG_20_BUDGET_20B">#REF!</definedName>
    <definedName name="FIN_PG_20A_CM">#REF!</definedName>
    <definedName name="FIN_PG_20A_CM_05">#REF!</definedName>
    <definedName name="FIN_PG_20A_PY">#REF!</definedName>
    <definedName name="FIN_PG_20B_ACTUAL">#REF!</definedName>
    <definedName name="FIN_PG_20B_BUDGET">#REF!</definedName>
    <definedName name="FIN_PG_20B_CM_05">#REF!</definedName>
    <definedName name="FIN_PG_20B_PY">#REF!</definedName>
    <definedName name="FIN_PG_20B_YTD">#REF!</definedName>
    <definedName name="FIN_PG_20B_YTD_05">#REF!</definedName>
    <definedName name="FM_FOR">[11]Input!$C$9</definedName>
    <definedName name="FM_FORECAST">[11]Input!$B$9</definedName>
    <definedName name="FM_NAME">[6]Input!$B$7</definedName>
    <definedName name="FMPA_JURIS_D">#REF!</definedName>
    <definedName name="FMPA_JURIS_D1">#REF!</definedName>
    <definedName name="FMPA_RESALE">#REF!</definedName>
    <definedName name="FOR0210_FP_GROUP">'[6]02+10F'!$AE:$AE</definedName>
    <definedName name="FOR0210_PROJECT_DESCRIPTION">'[6]02+10F'!$AD:$AD</definedName>
    <definedName name="FOR0210_TOTAL">'[6]02+10F'!$Y:$Y</definedName>
    <definedName name="FOR0210_YEAR">'[6]02+10F'!$L:$L</definedName>
    <definedName name="FORE_VS_FORE">#REF!</definedName>
    <definedName name="FORECAST_MONTH">[11]Input!$C$7</definedName>
    <definedName name="FORM42_1A">#REF!</definedName>
    <definedName name="FORM42_4A">#REF!</definedName>
    <definedName name="FORM42_5A">#REF!</definedName>
    <definedName name="FORM42_6A">#REF!</definedName>
    <definedName name="FORM42_7A">#REF!</definedName>
    <definedName name="FORM42_8A_P10">#REF!</definedName>
    <definedName name="FORM42_8A_P11">#REF!</definedName>
    <definedName name="FORM42_8A_P6">#REF!</definedName>
    <definedName name="FORM42_8A_P7">#REF!</definedName>
    <definedName name="FORM42_8A_P8">#REF!</definedName>
    <definedName name="FORM42_8A_P9">#REF!</definedName>
    <definedName name="FORM421E">#REF!</definedName>
    <definedName name="FORM421P">#REF!</definedName>
    <definedName name="FORM422P">#REF!</definedName>
    <definedName name="FORM423P">#REF!</definedName>
    <definedName name="FORM424PP1">#REF!</definedName>
    <definedName name="FORM424PP10">#REF!</definedName>
    <definedName name="FORM424PP11">#REF!</definedName>
    <definedName name="FORM424PP12">#REF!</definedName>
    <definedName name="FORM424PP13">#REF!</definedName>
    <definedName name="FORM424PP14">#REF!</definedName>
    <definedName name="FORM424PP15">#REF!</definedName>
    <definedName name="FORM424PP2">#REF!</definedName>
    <definedName name="FORM424PP3">#REF!</definedName>
    <definedName name="FORM424PP4">#REF!</definedName>
    <definedName name="FORM424PP5">#REF!</definedName>
    <definedName name="FORM424PP6">#REF!</definedName>
    <definedName name="FORM424PP7">#REF!</definedName>
    <definedName name="FORM424PP8">#REF!</definedName>
    <definedName name="FORM424PP9">#REF!</definedName>
    <definedName name="FORM426P">#REF!</definedName>
    <definedName name="FORM427P">#REF!</definedName>
    <definedName name="FORM428EP10">#REF!</definedName>
    <definedName name="FORM428EP13">#REF!</definedName>
    <definedName name="FORM428EP4">#REF!</definedName>
    <definedName name="FORM428EP9">#REF!</definedName>
    <definedName name="FORM428P">#REF!</definedName>
    <definedName name="FORM429P">#REF!</definedName>
    <definedName name="FORQ3_PROJECT_DESCRIPTION">'[6]Q3 Forecast'!$AE:$AE</definedName>
    <definedName name="FORQ3_TOTAL">'[6]Q3 Forecast'!$W:$W</definedName>
    <definedName name="FORQ3_YEAR">'[6]Q3 Forecast'!$J:$J</definedName>
    <definedName name="Full_Print">#REF!</definedName>
    <definedName name="Header_Row">ROW(#REF!)</definedName>
    <definedName name="HOME">#REF!</definedName>
    <definedName name="INDLASTDAYACT_">#REF!</definedName>
    <definedName name="INPUT">#REF!</definedName>
    <definedName name="Int">#REF!</definedName>
    <definedName name="INT_CALC">#REF!</definedName>
    <definedName name="Interest_Rate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LASSB_OUTSTANDING_BS_DATE" hidden="1">"c1972"</definedName>
    <definedName name="IQ_CLASSB_OUTSTANDING_FILING_DATE" hidden="1">"c1974"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PENSE_CODE_" hidden="1">"assign"</definedName>
    <definedName name="IQ_EXTRA_ACC_ITEMS_BR" hidden="1">"c412"</definedName>
    <definedName name="IQ_FH" hidden="1">100000</definedName>
    <definedName name="IQ_FHLB_DUE_AFTER_FIVE" hidden="1">"c2086"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TEL_EPS_EST" hidden="1">"c24729"</definedName>
    <definedName name="IQ_INTEREST_LT_DEBT" hidden="1">"c2086"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ISTING_CURRENCY" hidden="1">"c2127"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41829.3635416667</definedName>
    <definedName name="IQ_NAV_ACT_OR_EST" hidden="1">"c2225"</definedName>
    <definedName name="IQ_NET_DEBT_ISSUED_BR" hidden="1">"c753"</definedName>
    <definedName name="IQ_NET_INT_INC_BR" hidden="1">"c765"</definedName>
    <definedName name="IQ_NTM" hidden="1">6000</definedName>
    <definedName name="IQ_NUM_OFFICES" hidden="1">"c2088"</definedName>
    <definedName name="IQ_NUMBER_SHAREHOLDERS_CLASSB" hidden="1">"c1969"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ARGET_PRICE_LASTCLOSE" hidden="1">"c1855"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JE_185_OPT_PROV">#REF!</definedName>
    <definedName name="JE_85_OPT_PROV">#REF!</definedName>
    <definedName name="je90006a">'[14]JE 6 Form'!#REF!</definedName>
    <definedName name="JURIS_G">#REF!</definedName>
    <definedName name="JURIS_G1">#REF!</definedName>
    <definedName name="JURIS_G2">#REF!</definedName>
    <definedName name="JURIS_G3">#REF!</definedName>
    <definedName name="l">#REF!</definedName>
    <definedName name="Last_Row">IF(Values_Entered,Header_Row+Number_of_Payments,Header_Row)</definedName>
    <definedName name="LASTDAY">#REF!</definedName>
    <definedName name="Loan_Amount">#REF!</definedName>
    <definedName name="Loan_Start">#REF!</definedName>
    <definedName name="Loan_Years">#REF!</definedName>
    <definedName name="MACRO">#REF!</definedName>
    <definedName name="MACROS">[15]UPDATES!$A$6</definedName>
    <definedName name="MISC_CM">#REF!</definedName>
    <definedName name="MISC_QTR">#REF!</definedName>
    <definedName name="MISC_SRV_1995">#REF!</definedName>
    <definedName name="MISC_SRV_1996">#REF!</definedName>
    <definedName name="MISC_SRV_1998">#REF!</definedName>
    <definedName name="MISC_SRV_1999">#REF!</definedName>
    <definedName name="MISC_SRV_BUD">#REF!</definedName>
    <definedName name="MISC_SRV_FRCST">#REF!</definedName>
    <definedName name="MISC_YTD">#REF!</definedName>
    <definedName name="MKT_BASED_PUR">#REF!</definedName>
    <definedName name="MKT_BASED_PUR1">#REF!</definedName>
    <definedName name="MKT_BASED_PUR2">#REF!</definedName>
    <definedName name="MS_CM_ACT_ACT">#REF!</definedName>
    <definedName name="MS_CM_ACT_BUD">#REF!</definedName>
    <definedName name="MS_QTR_ACT_ACT">#REF!</definedName>
    <definedName name="MS_QTR_ACT_BUD">#REF!</definedName>
    <definedName name="MS_YTD_ACT_ACT">#REF!</definedName>
    <definedName name="MS_YTD_ACT_BUD">#REF!</definedName>
    <definedName name="Num_Pmt_Per_Year">#REF!</definedName>
    <definedName name="Number_of_Payments">MATCH(0.01,End_Bal,-1)+1</definedName>
    <definedName name="OOR">#REF!</definedName>
    <definedName name="OOR_1997ACT">#REF!</definedName>
    <definedName name="OOR_1998ACT">#REF!</definedName>
    <definedName name="OOR_ACT">#REF!</definedName>
    <definedName name="OOR_BUD">#REF!</definedName>
    <definedName name="OOR_CURYRBUD">#REF!</definedName>
    <definedName name="OOR94ACT">#REF!</definedName>
    <definedName name="OOR97ACTYTD">#REF!</definedName>
    <definedName name="OOR98ACTYTD">#REF!</definedName>
    <definedName name="OORBUD">#REF!</definedName>
    <definedName name="OORBUDYTD">#REF!</definedName>
    <definedName name="OORCM_ACT_PRIOR">#REF!</definedName>
    <definedName name="OORVPACTYTD">#REF!</definedName>
    <definedName name="OORVPBUDYTD">#REF!</definedName>
    <definedName name="OPT_PROV_BUDGET">#REF!</definedName>
    <definedName name="OPT_PROVISION">#REF!</definedName>
    <definedName name="Origen">#REF!</definedName>
    <definedName name="OTHER_ELEC_REV">#REF!</definedName>
    <definedName name="Page_2_of_5">#REF!</definedName>
    <definedName name="Page_3_of_5">#REF!</definedName>
    <definedName name="PAGE_FTMD">[16]A!#REF!</definedName>
    <definedName name="PAGE_NSB">[16]A!#REF!</definedName>
    <definedName name="Page18A">#REF!</definedName>
    <definedName name="Page18B">#REF!</definedName>
    <definedName name="Page18BDetail">#REF!</definedName>
    <definedName name="Page18Detail">#REF!</definedName>
    <definedName name="PagePrint">#REF!</definedName>
    <definedName name="Pay_Date">#REF!</definedName>
    <definedName name="Pay_Num">#REF!</definedName>
    <definedName name="Payment_Date">DATE(YEAR(Loan_Start),MONTH(Loan_Start)+Payment_Number,DAY(Loan_Start))</definedName>
    <definedName name="pefis">#REF!</definedName>
    <definedName name="PF_PROJECT_DESCRIPTION">'[8]Prior Forecast'!$AB:$AB</definedName>
    <definedName name="PF_TOTAL">'[8]Prior Forecast'!$W:$W</definedName>
    <definedName name="PF_WO_GROUP">'[6]Prior Forecast'!$AC:$AC</definedName>
    <definedName name="PF_YEAR">'[8]Prior Forecast'!$J:$J</definedName>
    <definedName name="PF_YTD">'[6]Prior Forecast'!$Z:$Z</definedName>
    <definedName name="PGIII_16">#REF!</definedName>
    <definedName name="PGIII_17">#REF!</definedName>
    <definedName name="PGIII_18">#REF!</definedName>
    <definedName name="PGIII_19">#REF!</definedName>
    <definedName name="PGS_BS_ASSET">[17]Financials!#REF!</definedName>
    <definedName name="PGS_BS_LIABILITY">[17]Financials!#REF!</definedName>
    <definedName name="PGS_CASH">[17]Financials!#REF!</definedName>
    <definedName name="PGS_IS">[17]Financials!#REF!</definedName>
    <definedName name="PKDH">[18]Lists!$A$2:$A$54</definedName>
    <definedName name="PM_FORECAST">[8]Input!$B$9</definedName>
    <definedName name="PM_FORECAST_AMOUNT">[5]Input!$C$10</definedName>
    <definedName name="PM_MINUS_1_NAME">[11]Input!$B$5</definedName>
    <definedName name="PM_NAME">[6]Input!$B$5</definedName>
    <definedName name="Princ">#REF!</definedName>
    <definedName name="_xlnm.Print_Area" localSheetId="0">'Additions 12+0'!$A$1:$AO$56</definedName>
    <definedName name="Print_Area_MI">#REF!</definedName>
    <definedName name="Print_Area_Reset">OFFSET(Full_Print,0,0,Last_Row)</definedName>
    <definedName name="PRINT_MACRO">#REF!</definedName>
    <definedName name="PrintRangeC1">#REF!</definedName>
    <definedName name="PRIOR_MONTH">[11]Input!$C$6</definedName>
    <definedName name="PRIOR_YEAR">[6]Input!$B$1</definedName>
    <definedName name="PURCHPWR">#REF!</definedName>
    <definedName name="PYVAR">#REF!</definedName>
    <definedName name="QTR_ACT_ACT">#REF!</definedName>
    <definedName name="QTR_ACT_BUD">#REF!</definedName>
    <definedName name="QTR_BASE_REV">[12]BASE!#REF!</definedName>
    <definedName name="QTR_GWH_SALES">#REF!</definedName>
    <definedName name="QTRACTTBRR">#REF!</definedName>
    <definedName name="QTRBUDTBRR">#REF!</definedName>
    <definedName name="QTRDETAIL">#REF!</definedName>
    <definedName name="QTROOR">#REF!</definedName>
    <definedName name="QTRREVAN">#REF!</definedName>
    <definedName name="QUARTER">[6]Input!$B$16</definedName>
    <definedName name="random">'[19]2011 Random Sample Generator '!$A$4:$F$778</definedName>
    <definedName name="REFORECAST_1">'[20]OOR PRESENT.'!#REF!</definedName>
    <definedName name="REFORECAST_2">'[20]OOR PRESENT.'!#REF!</definedName>
    <definedName name="REFORECAST_3">'[20]OOR PRESENT.'!#REF!</definedName>
    <definedName name="REFORECAST_4">'[20]OOR PRESENT.'!#REF!</definedName>
    <definedName name="REFORECAST_5">'[20]OOR PRESENT.'!#REF!</definedName>
    <definedName name="RENT_CM">#REF!</definedName>
    <definedName name="RENT_QTR">#REF!</definedName>
    <definedName name="RENT_YTD">#REF!</definedName>
    <definedName name="RESIDUAL_CM">#REF!</definedName>
    <definedName name="RESIDUALS_QTR">#REF!</definedName>
    <definedName name="REV_RECAP">#REF!</definedName>
    <definedName name="REV_RECAP_HDR">#REF!</definedName>
    <definedName name="rev153data">#REF!</definedName>
    <definedName name="rev451data">#REF!</definedName>
    <definedName name="REVENUES">#REF!</definedName>
    <definedName name="sally">[21]UPDATES!$A$6</definedName>
    <definedName name="SCH_D_PURCH">'[3]SCH D PURCH '!$D$21:$Q$46,'[3]SCH D PURCH '!$D$49:$Q$147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EP_FACTOR">#REF!</definedName>
    <definedName name="SEPDEM">#REF!</definedName>
    <definedName name="SEPDEMAND">#REF!</definedName>
    <definedName name="SEPENERGY">#REF!</definedName>
    <definedName name="SURVRPT">#REF!</definedName>
    <definedName name="TABLE">#REF!</definedName>
    <definedName name="Target">#REF!</definedName>
    <definedName name="TBRR">#REF!</definedName>
    <definedName name="TBRRBUD">#REF!</definedName>
    <definedName name="TEFIS">#REF!</definedName>
    <definedName name="three">#REF!</definedName>
    <definedName name="Tolerance">[22]Interface_i.SOP!$E$5</definedName>
    <definedName name="Total_Emissions">#REF!</definedName>
    <definedName name="Total_Interest">#REF!</definedName>
    <definedName name="Total_Pay">#REF!</definedName>
    <definedName name="Total_Payment">Scheduled_Payment+Extra_Payment</definedName>
    <definedName name="UNBILD_REV_BUD">#REF!</definedName>
    <definedName name="UNBILLED">#REF!</definedName>
    <definedName name="UNBILLED_REVBUD">#REF!</definedName>
    <definedName name="UPDATED">[8]Input!$B$2</definedName>
    <definedName name="Values_Entered">IF(Loan_Amount*Interest_Rate*Loan_Years*Loan_Start&gt;0,1,0)</definedName>
    <definedName name="wert">#REF!</definedName>
    <definedName name="WHOLESALE">#REF!</definedName>
    <definedName name="WKSHEET3">#REF!</definedName>
    <definedName name="WOR_APR">[8]Working!$N:$N</definedName>
    <definedName name="WOR_AUG">[8]Working!$R:$R</definedName>
    <definedName name="WOR_DEC">[8]Working!$V:$V</definedName>
    <definedName name="WOR_EST_CHARGE_TYPE">[6]Working!$J:$J</definedName>
    <definedName name="WOR_FEB">[8]Working!$L:$L</definedName>
    <definedName name="WOR_JAN">[8]Working!$K:$K</definedName>
    <definedName name="WOR_JUL">[8]Working!$Q:$Q</definedName>
    <definedName name="WOR_JUN">[8]Working!$P:$P</definedName>
    <definedName name="WOR_MAR">[8]Working!$M:$M</definedName>
    <definedName name="WOR_MAY">[8]Working!$O:$O</definedName>
    <definedName name="WOR_NOV">[8]Working!$U:$U</definedName>
    <definedName name="WOR_OCT">[8]Working!$T:$T</definedName>
    <definedName name="WOR_PROJECT_DESCRIPTION">'[9]2018-2021'!$Y:$Y</definedName>
    <definedName name="WOR_SEP">[8]Working!$S:$S</definedName>
    <definedName name="WOR_TOTAL">'[9]2018-2021'!$W:$W</definedName>
    <definedName name="WOR_YEAR">'[9]2018-2021'!$J:$J</definedName>
    <definedName name="WORK_CM">[6]Working!$AA:$AA</definedName>
    <definedName name="WORK_CM_YTD">[6]Working!$AE:$AE</definedName>
    <definedName name="WORK_FP_GROUP">[11]Working!$AK:$AK</definedName>
    <definedName name="WORK_MTD">[6]Working!$AB:$AB</definedName>
    <definedName name="WORK_PROJECT_DESCRIPTION">[8]Working!$AC:$AC</definedName>
    <definedName name="WORK_QTD">[6]Working!$AC:$AC</definedName>
    <definedName name="WORK_SUMMARY_PROJECT_DESCRIPTION">[6]Working!$AG:$AG</definedName>
    <definedName name="WORK_TOTAL">[5]Working!$X:$X</definedName>
    <definedName name="WORK_WO_GROUP">[5]Working!$AF:$AF</definedName>
    <definedName name="WORK_YEAR">[8]Working!$J:$J</definedName>
    <definedName name="WORK_YTD">[6]Working!$AD:$AD</definedName>
    <definedName name="WPFORM421P">#REF!</definedName>
    <definedName name="YTD_ACT_ACT">#REF!</definedName>
    <definedName name="YTD_ACT_BUD">#REF!</definedName>
    <definedName name="YTD_BASE_REV">[12]BASE!$B$2:$N$27</definedName>
    <definedName name="YTD_GWH_SALES">#REF!</definedName>
    <definedName name="YTD_MISC_REV">#REF!</definedName>
    <definedName name="YTD_OTHR_ELECT_">#REF!</definedName>
    <definedName name="YTD_RENT">#REF!</definedName>
    <definedName name="YTD_RESIDUAL_RE">#REF!</definedName>
    <definedName name="YTDACTTBRR">#REF!</definedName>
    <definedName name="YTDBUDTBRR">#REF!</definedName>
    <definedName name="YTDOO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7" i="1" l="1"/>
  <c r="AN7" i="1"/>
  <c r="AO7" i="1"/>
  <c r="AM8" i="1"/>
  <c r="AN8" i="1"/>
  <c r="AO8" i="1"/>
  <c r="AM9" i="1"/>
  <c r="AN9" i="1"/>
  <c r="AO9" i="1"/>
  <c r="AM10" i="1"/>
  <c r="AN10" i="1"/>
  <c r="AO10" i="1"/>
  <c r="AM11" i="1"/>
  <c r="AN11" i="1"/>
  <c r="AO11" i="1"/>
  <c r="AM12" i="1"/>
  <c r="AN12" i="1"/>
  <c r="AO12" i="1"/>
  <c r="AM13" i="1"/>
  <c r="AN13" i="1"/>
  <c r="AO13" i="1"/>
  <c r="AM14" i="1"/>
  <c r="AN14" i="1"/>
  <c r="AO14" i="1"/>
  <c r="AM15" i="1"/>
  <c r="AN15" i="1"/>
  <c r="AO15" i="1"/>
  <c r="AM16" i="1"/>
  <c r="AN16" i="1"/>
  <c r="AO16" i="1"/>
  <c r="AM17" i="1"/>
  <c r="AN17" i="1"/>
  <c r="AO17" i="1"/>
  <c r="AM18" i="1"/>
  <c r="AN18" i="1"/>
  <c r="AO18" i="1"/>
  <c r="AM19" i="1"/>
  <c r="AN19" i="1"/>
  <c r="AO19" i="1"/>
  <c r="AM20" i="1"/>
  <c r="AN20" i="1"/>
  <c r="AO20" i="1"/>
  <c r="AM21" i="1"/>
  <c r="AN21" i="1"/>
  <c r="AO21" i="1"/>
  <c r="AM22" i="1"/>
  <c r="AN22" i="1"/>
  <c r="AO22" i="1"/>
  <c r="AM23" i="1"/>
  <c r="AN23" i="1"/>
  <c r="AO23" i="1"/>
  <c r="AM24" i="1"/>
  <c r="AN24" i="1"/>
  <c r="AO24" i="1"/>
  <c r="AM25" i="1"/>
  <c r="AN25" i="1"/>
  <c r="AO25" i="1"/>
  <c r="AM26" i="1"/>
  <c r="AN26" i="1"/>
  <c r="AO26" i="1"/>
  <c r="AM27" i="1"/>
  <c r="AN27" i="1"/>
  <c r="AO27" i="1"/>
  <c r="AM28" i="1"/>
  <c r="AN28" i="1"/>
  <c r="AO28" i="1"/>
  <c r="AM29" i="1"/>
  <c r="AN29" i="1"/>
  <c r="AO29" i="1"/>
  <c r="AM30" i="1"/>
  <c r="AN30" i="1"/>
  <c r="AO30" i="1"/>
  <c r="AM31" i="1"/>
  <c r="AN31" i="1"/>
  <c r="AO31" i="1"/>
  <c r="AM32" i="1"/>
  <c r="AN32" i="1"/>
  <c r="AO32" i="1"/>
  <c r="AM33" i="1"/>
  <c r="AN33" i="1"/>
  <c r="AO33" i="1"/>
  <c r="AM34" i="1"/>
  <c r="AN34" i="1"/>
  <c r="AO34" i="1"/>
  <c r="AM35" i="1"/>
  <c r="AN35" i="1"/>
  <c r="AO35" i="1"/>
  <c r="AM36" i="1"/>
  <c r="AN36" i="1"/>
  <c r="AO36" i="1"/>
  <c r="AM37" i="1"/>
  <c r="AN37" i="1"/>
  <c r="AO37" i="1"/>
  <c r="AM38" i="1"/>
  <c r="AN38" i="1"/>
  <c r="AO38" i="1"/>
  <c r="AM39" i="1"/>
  <c r="AN39" i="1"/>
  <c r="AO39" i="1"/>
  <c r="AM40" i="1"/>
  <c r="AN40" i="1"/>
  <c r="AO40" i="1"/>
  <c r="AM41" i="1"/>
  <c r="AN41" i="1"/>
  <c r="AO41" i="1"/>
  <c r="AM42" i="1"/>
  <c r="AN42" i="1"/>
  <c r="AO42" i="1"/>
  <c r="AM43" i="1"/>
  <c r="AN43" i="1"/>
  <c r="AO43" i="1"/>
  <c r="AM44" i="1"/>
  <c r="AN44" i="1"/>
  <c r="AO44" i="1"/>
  <c r="AM45" i="1"/>
  <c r="AN45" i="1"/>
  <c r="AO45" i="1"/>
  <c r="AM46" i="1"/>
  <c r="AN46" i="1"/>
  <c r="AO46" i="1"/>
  <c r="AM47" i="1"/>
  <c r="AN47" i="1"/>
  <c r="AO47" i="1"/>
  <c r="AM48" i="1"/>
  <c r="AN48" i="1"/>
  <c r="AO48" i="1"/>
  <c r="AM49" i="1"/>
  <c r="AN49" i="1"/>
  <c r="AO49" i="1"/>
  <c r="AM50" i="1"/>
  <c r="AN50" i="1"/>
  <c r="AO50" i="1"/>
  <c r="AM51" i="1"/>
  <c r="AN51" i="1"/>
  <c r="AO51" i="1"/>
  <c r="AM52" i="1"/>
  <c r="AN52" i="1"/>
  <c r="AO52" i="1"/>
  <c r="AM53" i="1"/>
  <c r="AN53" i="1"/>
  <c r="AO53" i="1"/>
  <c r="AO6" i="1"/>
  <c r="AN6" i="1"/>
  <c r="AM6" i="1"/>
  <c r="D55" i="1"/>
  <c r="E55" i="1"/>
  <c r="F55" i="1"/>
  <c r="G55" i="1"/>
  <c r="H55" i="1"/>
  <c r="I55" i="1"/>
  <c r="I57" i="1" s="1"/>
  <c r="J55" i="1"/>
  <c r="J57" i="1" s="1"/>
  <c r="K55" i="1"/>
  <c r="K57" i="1" s="1"/>
  <c r="L55" i="1"/>
  <c r="M55" i="1"/>
  <c r="N55" i="1"/>
  <c r="O55" i="1"/>
  <c r="P55" i="1"/>
  <c r="P57" i="1" s="1"/>
  <c r="Q55" i="1"/>
  <c r="R55" i="1"/>
  <c r="R57" i="1" s="1"/>
  <c r="S55" i="1"/>
  <c r="S57" i="1" s="1"/>
  <c r="T55" i="1"/>
  <c r="U55" i="1"/>
  <c r="V55" i="1"/>
  <c r="W55" i="1"/>
  <c r="X55" i="1"/>
  <c r="Y55" i="1"/>
  <c r="Y57" i="1" s="1"/>
  <c r="Z55" i="1"/>
  <c r="AA55" i="1"/>
  <c r="AA57" i="1" s="1"/>
  <c r="AB55" i="1"/>
  <c r="AC55" i="1"/>
  <c r="AD55" i="1"/>
  <c r="AE55" i="1"/>
  <c r="AF55" i="1"/>
  <c r="AF57" i="1" s="1"/>
  <c r="AG55" i="1"/>
  <c r="AG57" i="1" s="1"/>
  <c r="AH55" i="1"/>
  <c r="AH57" i="1" s="1"/>
  <c r="AI55" i="1"/>
  <c r="AI57" i="1" s="1"/>
  <c r="AJ55" i="1"/>
  <c r="AK55" i="1"/>
  <c r="AL55" i="1"/>
  <c r="C55" i="1"/>
  <c r="C57" i="1" s="1"/>
  <c r="D57" i="1"/>
  <c r="E57" i="1"/>
  <c r="F57" i="1"/>
  <c r="G57" i="1"/>
  <c r="H57" i="1"/>
  <c r="L57" i="1"/>
  <c r="M57" i="1"/>
  <c r="N57" i="1"/>
  <c r="O57" i="1"/>
  <c r="Q57" i="1"/>
  <c r="T57" i="1"/>
  <c r="U57" i="1"/>
  <c r="V57" i="1"/>
  <c r="W57" i="1"/>
  <c r="X57" i="1"/>
  <c r="Z57" i="1"/>
  <c r="AB57" i="1"/>
  <c r="AC57" i="1"/>
  <c r="AD57" i="1"/>
  <c r="AE57" i="1"/>
  <c r="AJ57" i="1"/>
  <c r="AK57" i="1"/>
  <c r="AL57" i="1"/>
  <c r="AO55" i="1" l="1"/>
  <c r="AO57" i="1" s="1"/>
  <c r="AM55" i="1"/>
  <c r="AM57" i="1" s="1"/>
  <c r="AN55" i="1"/>
  <c r="AN57" i="1" s="1"/>
</calcChain>
</file>

<file path=xl/sharedStrings.xml><?xml version="1.0" encoding="utf-8"?>
<sst xmlns="http://schemas.openxmlformats.org/spreadsheetml/2006/main" count="93" uniqueCount="66">
  <si>
    <t>PGS 2022 12+0 Depreciation Study</t>
  </si>
  <si>
    <t>Data Request #3 Monthly Plant Additions 2022-2024</t>
  </si>
  <si>
    <t>Account</t>
  </si>
  <si>
    <t>FERC Description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</si>
  <si>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</si>
  <si>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</si>
  <si>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</si>
  <si>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</si>
  <si>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</si>
  <si>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</si>
  <si>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</si>
  <si>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</si>
  <si>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</si>
  <si>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</si>
  <si>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</si>
  <si>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</si>
  <si>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ADDS</t>
  </si>
  <si>
    <t>39401 - CNG Station Equipment</t>
  </si>
  <si>
    <t>10500 - Future Use</t>
  </si>
  <si>
    <t>11501 - PGS Acq Adj (Reserve)</t>
  </si>
  <si>
    <t>30100 - Organization</t>
  </si>
  <si>
    <t>30200 - Franchise &amp; Consents</t>
  </si>
  <si>
    <t>30300 - Misc Intangible Plant</t>
  </si>
  <si>
    <t>30301 - Custom Intangible Plant</t>
  </si>
  <si>
    <t>30302 - SAP Intangible Plant</t>
  </si>
  <si>
    <t>33600-Renewable Natural Gas (RNG)</t>
  </si>
  <si>
    <t>36400-Liquified Natural Gas (LNG)</t>
  </si>
  <si>
    <t>37400 - Land Distribution</t>
  </si>
  <si>
    <t>37402 - Land Rights</t>
  </si>
  <si>
    <t>37500 - Structures &amp; Improvements</t>
  </si>
  <si>
    <t>37600 - Mains Steel</t>
  </si>
  <si>
    <t>37602 - Mains Plastic</t>
  </si>
  <si>
    <t>37700 - Compressor Equipment</t>
  </si>
  <si>
    <t>37800 - Meas &amp; Reg Station Eqp Gen</t>
  </si>
  <si>
    <t>37900 - Meas &amp; Reg Station Eqp City</t>
  </si>
  <si>
    <t>38000 - Services Steel</t>
  </si>
  <si>
    <t>38002 - Services Plastic</t>
  </si>
  <si>
    <t>38100 - Meters</t>
  </si>
  <si>
    <t>38200 - Meter Installations</t>
  </si>
  <si>
    <t>38300 - House Regulators</t>
  </si>
  <si>
    <t>38400 - House Regulator Installs</t>
  </si>
  <si>
    <t>38500 - Meas &amp; Reg Station Eqp Ind</t>
  </si>
  <si>
    <t>38602 - Other Property Cust Premise</t>
  </si>
  <si>
    <t>38608 - Other Property Cust Premise</t>
  </si>
  <si>
    <t>38700 - Other Equipment</t>
  </si>
  <si>
    <t>39000 - Structures &amp; Improvements</t>
  </si>
  <si>
    <t>39002 - Structur &amp; Improv Leasehold</t>
  </si>
  <si>
    <t>39100 - Office Furniture</t>
  </si>
  <si>
    <t>39101 - Computer Equipment</t>
  </si>
  <si>
    <t>39102 - Office Equipment</t>
  </si>
  <si>
    <t>39103 - Office Furniture</t>
  </si>
  <si>
    <t>39201 - Vehicles up to 1/2 Tons</t>
  </si>
  <si>
    <t>39202 - Vehicles from 1/2 - 1 Tons</t>
  </si>
  <si>
    <t>39203 - Airplane</t>
  </si>
  <si>
    <t>39204 - Trailers &amp; Other</t>
  </si>
  <si>
    <t>39205 - Vehicles over 1 Ton</t>
  </si>
  <si>
    <t xml:space="preserve">39300 - Stores Equipment </t>
  </si>
  <si>
    <t>39400 - Tools, Shop &amp; Garage Equip</t>
  </si>
  <si>
    <t>39500 - Laboratory Equipment</t>
  </si>
  <si>
    <t>39600 - Power Operated Equipment</t>
  </si>
  <si>
    <t>39700 - Communication Equipment</t>
  </si>
  <si>
    <t>39800 - Miscellaneous Equipment</t>
  </si>
  <si>
    <t>39900 - Other Tangible Property</t>
  </si>
  <si>
    <t>33601-Renewable Natural Gas (RNG) 104</t>
  </si>
  <si>
    <t>Subtotal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</si>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</sst>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64" fontId="2" fillId="0" borderId="0" xfId="1" applyNumberFormat="1" applyFont="1" applyFill="1"/>
    <xf numFmtId="164" fontId="2" fillId="0" borderId="2" xfId="1" applyNumberFormat="1" applyFont="1" applyFill="1" applyBorder="1"/>
    <xf numFmtId="164" fontId="0" fillId="0" borderId="0" xfId="1" applyNumberFormat="1" applyFont="1" applyFill="1"/>
    <xf numFmtId="0" fontId="2" fillId="0" borderId="0" xfId="0" applyFont="1"/>
    <xf numFmtId="40" fontId="0" fillId="0" borderId="0" xfId="0" applyNumberForma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left"/>
    </xf>
    <xf numFmtId="40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/>
    <xf numFmtId="0" fontId="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763269</xdr:colOff>
      <xdr:row>2</xdr:row>
      <xdr:rowOff>63711</xdr:rowOff>
    </xdr:from>
    <xdr:to>
      <xdr:col>12</xdr:col>
      <xdr:colOff>875207</xdr:colOff>
      <xdr:row>5</xdr:row>
      <xdr:rowOff>121946</xdr:rowOff>
    </xdr:to>
    <xdr:sp macro="" textlink="">
      <xdr:nvSpPr>
        <xdr:cNvPr id="2" name="Text Box 603" hidden="1">
          <a:extLst>
            <a:ext uri="{FF2B5EF4-FFF2-40B4-BE49-F238E27FC236}">
              <a16:creationId xmlns:a16="http://schemas.microsoft.com/office/drawing/2014/main" id="{180C0EA1-7392-4D90-90CF-3D039F7B5736}"/>
            </a:ext>
          </a:extLst>
        </xdr:cNvPr>
        <xdr:cNvSpPr txBox="1">
          <a:spLocks noChangeArrowheads="1"/>
        </xdr:cNvSpPr>
      </xdr:nvSpPr>
      <xdr:spPr bwMode="auto">
        <a:xfrm>
          <a:off x="14726919" y="466725"/>
          <a:ext cx="1207313" cy="5448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11</xdr:col>
      <xdr:colOff>686584</xdr:colOff>
      <xdr:row>150</xdr:row>
      <xdr:rowOff>59529</xdr:rowOff>
    </xdr:from>
    <xdr:to>
      <xdr:col>12</xdr:col>
      <xdr:colOff>935607</xdr:colOff>
      <xdr:row>153</xdr:row>
      <xdr:rowOff>85191</xdr:rowOff>
    </xdr:to>
    <xdr:sp macro="" textlink="">
      <xdr:nvSpPr>
        <xdr:cNvPr id="3" name="Text Box 604" hidden="1">
          <a:extLst>
            <a:ext uri="{FF2B5EF4-FFF2-40B4-BE49-F238E27FC236}">
              <a16:creationId xmlns:a16="http://schemas.microsoft.com/office/drawing/2014/main" id="{90FD1ECF-6DF8-4076-9FA8-D68D76741CB8}"/>
            </a:ext>
          </a:extLst>
        </xdr:cNvPr>
        <xdr:cNvSpPr txBox="1">
          <a:spLocks noChangeArrowheads="1"/>
        </xdr:cNvSpPr>
      </xdr:nvSpPr>
      <xdr:spPr bwMode="auto">
        <a:xfrm>
          <a:off x="14650234" y="24450911"/>
          <a:ext cx="1340588" cy="50572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11</xdr:col>
      <xdr:colOff>763269</xdr:colOff>
      <xdr:row>153</xdr:row>
      <xdr:rowOff>85191</xdr:rowOff>
    </xdr:from>
    <xdr:to>
      <xdr:col>12</xdr:col>
      <xdr:colOff>1029904</xdr:colOff>
      <xdr:row>156</xdr:row>
      <xdr:rowOff>82334</xdr:rowOff>
    </xdr:to>
    <xdr:sp macro="" textlink="">
      <xdr:nvSpPr>
        <xdr:cNvPr id="4" name="Text Box 605" hidden="1">
          <a:extLst>
            <a:ext uri="{FF2B5EF4-FFF2-40B4-BE49-F238E27FC236}">
              <a16:creationId xmlns:a16="http://schemas.microsoft.com/office/drawing/2014/main" id="{C7444E59-81A5-4C83-9791-46B8C1F471E6}"/>
            </a:ext>
          </a:extLst>
        </xdr:cNvPr>
        <xdr:cNvSpPr txBox="1">
          <a:spLocks noChangeArrowheads="1"/>
        </xdr:cNvSpPr>
      </xdr:nvSpPr>
      <xdr:spPr bwMode="auto">
        <a:xfrm>
          <a:off x="14726919" y="24956633"/>
          <a:ext cx="1362010" cy="48291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11</xdr:col>
      <xdr:colOff>763269</xdr:colOff>
      <xdr:row>103</xdr:row>
      <xdr:rowOff>85191</xdr:rowOff>
    </xdr:from>
    <xdr:to>
      <xdr:col>12</xdr:col>
      <xdr:colOff>1029904</xdr:colOff>
      <xdr:row>106</xdr:row>
      <xdr:rowOff>82334</xdr:rowOff>
    </xdr:to>
    <xdr:sp macro="" textlink="">
      <xdr:nvSpPr>
        <xdr:cNvPr id="5" name="Text Box 606" hidden="1">
          <a:extLst>
            <a:ext uri="{FF2B5EF4-FFF2-40B4-BE49-F238E27FC236}">
              <a16:creationId xmlns:a16="http://schemas.microsoft.com/office/drawing/2014/main" id="{2ABF6405-AEB5-4E06-8017-BED8D423C8A8}"/>
            </a:ext>
          </a:extLst>
        </xdr:cNvPr>
        <xdr:cNvSpPr txBox="1">
          <a:spLocks noChangeArrowheads="1"/>
        </xdr:cNvSpPr>
      </xdr:nvSpPr>
      <xdr:spPr bwMode="auto">
        <a:xfrm>
          <a:off x="14726919" y="16860383"/>
          <a:ext cx="1362010" cy="48291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5</xdr:col>
      <xdr:colOff>931692</xdr:colOff>
      <xdr:row>30</xdr:row>
      <xdr:rowOff>57176</xdr:rowOff>
    </xdr:from>
    <xdr:to>
      <xdr:col>6</xdr:col>
      <xdr:colOff>839227</xdr:colOff>
      <xdr:row>33</xdr:row>
      <xdr:rowOff>45111</xdr:rowOff>
    </xdr:to>
    <xdr:sp macro="" textlink="">
      <xdr:nvSpPr>
        <xdr:cNvPr id="6" name="Text Box 607" hidden="1">
          <a:extLst>
            <a:ext uri="{FF2B5EF4-FFF2-40B4-BE49-F238E27FC236}">
              <a16:creationId xmlns:a16="http://schemas.microsoft.com/office/drawing/2014/main" id="{1BFE0A48-BDC6-43F2-AD63-5E2080F2C857}"/>
            </a:ext>
          </a:extLst>
        </xdr:cNvPr>
        <xdr:cNvSpPr txBox="1">
          <a:spLocks noChangeArrowheads="1"/>
        </xdr:cNvSpPr>
      </xdr:nvSpPr>
      <xdr:spPr bwMode="auto">
        <a:xfrm>
          <a:off x="8107827" y="5000625"/>
          <a:ext cx="1132450" cy="4679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</xdr:col>
      <xdr:colOff>649506</xdr:colOff>
      <xdr:row>119</xdr:row>
      <xdr:rowOff>85192</xdr:rowOff>
    </xdr:from>
    <xdr:to>
      <xdr:col>3</xdr:col>
      <xdr:colOff>611818</xdr:colOff>
      <xdr:row>122</xdr:row>
      <xdr:rowOff>122657</xdr:rowOff>
    </xdr:to>
    <xdr:sp macro="" textlink="">
      <xdr:nvSpPr>
        <xdr:cNvPr id="7" name="Text Box 608" hidden="1">
          <a:extLst>
            <a:ext uri="{FF2B5EF4-FFF2-40B4-BE49-F238E27FC236}">
              <a16:creationId xmlns:a16="http://schemas.microsoft.com/office/drawing/2014/main" id="{B4D70061-1DDA-47C1-ABDA-723443ADE329}"/>
            </a:ext>
          </a:extLst>
        </xdr:cNvPr>
        <xdr:cNvSpPr txBox="1">
          <a:spLocks noChangeArrowheads="1"/>
        </xdr:cNvSpPr>
      </xdr:nvSpPr>
      <xdr:spPr bwMode="auto">
        <a:xfrm>
          <a:off x="4249956" y="19451184"/>
          <a:ext cx="1133887" cy="523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UEL/ACTUAL/INTRCHNG/11_SALPU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SHARDATA/PLANT/4%20FORECAST/Monthly%20Forecast/SOP-Forecast/PGS/2019/7+5/Business%20Planning%20Schedules/PGS_2020-2021%20PGS%20Capital%20Budget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SHARDATA/PLANT/4%20FORECAST/Monthly%20Forecast/SOP-Forecast/PGS/2019/7+5/Business%20Planning%20Schedules/2019_PGS%207+5%20Capital%20Forecast_08141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txb\Desktop\Base%20revenue%2003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Actuals\2018\Capital\01%20January\2018_01%20PGS%20Capital%20Expenditures%20Variance%20Analysi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UEL/ACTUAL/INTRCHNG/Prior%20Years/Other%202009%20Files/Prior%20Years/Other%202007%20Files/Prior%20Years/Other%202006%20Files/Barbara%20J/03_SALPU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USERS\JFWHW\My%20Documents\2003%20Budget\Final%20Files%20for%202003%20Budget\SOP%20for%20Final%20Budget%20-%2005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UEL/ACTUAL/INTRCHNG/11_P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rategic%20Planning\Strategic%20Initiatives\Renewables\Financial%20Economic%20Model%20Dec%2013%20Final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microsoft.com/office/2019/04/relationships/externalLinkLongPath" Target="Worksheet%20in%20C%20%20Users%20abuettikofer%20AppData%20Local%20Microsoft%20Windows%20Temporary%20Internet%20Files%20Content.Outlook%20BHVXXRG7%20Interface%20-%20Excel%20JE%20Upload.docx?2ED697FC" TargetMode="External"/><Relationship Id="rId1" Type="http://schemas.openxmlformats.org/officeDocument/2006/relationships/externalLinkPath" Target="file:///\\2ED697FC\Worksheet%20in%20C%20%20Users%20abuettikofer%20AppData%20Local%20Microsoft%20Windows%20Temporary%20Internet%20Files%20Content.Outlook%20BHVXXRG7%20Interface%20-%20Excel%20JE%20Upload.doc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sdmb\AppData\Local\Microsoft\Windows\Temporary%20Internet%20Files\Content.Outlook\K7ZEZHE0\Failure%20Rate%20Analys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_REPT\FIN_REPT\CLOSEOUT\PAGES\Revenue%20Pages\2009\02_February_09_RVP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JKLAS\Plant%20Accting\OOR%2012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PLT_ACCT\Data%20&amp;%20Apps\DATA\2003%20Monthly%20Reports\May_jak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T/4%20FORECAST/Monthly%20Forecast/SOP-Forecast/PGS/2022/12+0/2022%20PGS%20SOP%20Forecast%2012+0%202022-2024%20v.7%20Depr%20Proposed%20Rates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UEL/ACTUAL/INTRCHNG/10_SALPU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CACTG\SHARDATA\PLANT\4%20FORECAST\Monthly%20Forecast\SOP-Forecast\PGS\2018\7+5\bv%20validation\2018_PGS%2007+05%20Capital%20Forecas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4%20FORECAST/Monthly%20Forecast/SOP-Forecast/PGS/2018/4+8/CAPEX/REV%20CIBS%20DRAFT3_02+10%20PGS%20Capital%20Forecas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sites/controller/RegPlantAccounting/PGS%20Regulatory%20Plant%20Reports/SOP/2019/PGS/Forecast/bv%20validation/2019_PGS%201+11%20Capital%20Forecas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kcpc\Local%20Settings\Temporary%20Internet%20Files\Content.Outlook\Z8TWNJ3F\Copy%20of%20JE90084_19_May_20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PLANT/4%20FORECAST/Monthly%20Forecast/SOP-Forecast/PGS/2018/1+11/BP%20CAPEX/2017_SGT%2005+07%20Capital%20Forecas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PLANT_ACCT/2017%20PLANT/SOP%20BUDGET/PGS%20BUDGET/CAPEX%20BV/5Y/2016-2021%20PGS%205%20Year%20Capital%20Forecast%20with%202017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 Review"/>
      <sheetName val="447 reclass items"/>
      <sheetName val="A B SALES"/>
      <sheetName val="RA &amp; Integrity Controls"/>
      <sheetName val="JE 6 Input"/>
      <sheetName val="JE 6 Form"/>
      <sheetName val="Unused Trans Reservations"/>
      <sheetName val="Trans Purch"/>
      <sheetName val="Trans Sales"/>
      <sheetName val="GSI Penalty refund"/>
      <sheetName val="GSI Imbalance Sales"/>
      <sheetName val="JURIS D SALES"/>
      <sheetName val="Juris D Input"/>
      <sheetName val="MKT BASED SALES"/>
      <sheetName val="COST BASED (CB) SALES"/>
      <sheetName val="SCH C BROKER SALES"/>
      <sheetName val="PR SALES"/>
      <sheetName val="447 &amp; 143 summary"/>
      <sheetName val="TOTAL SALES"/>
      <sheetName val="A B PURCH"/>
      <sheetName val="SCH J PURCH"/>
      <sheetName val="SCH REB (Renewable)"/>
      <sheetName val="SCH C BROKER PURCH"/>
      <sheetName val="SCH D PURCH "/>
      <sheetName val="COGEN PURCH"/>
      <sheetName val="HPP PURCH"/>
      <sheetName val="GSI PURCH"/>
      <sheetName val="OPT PROV_INADVT"/>
      <sheetName val="555 summary"/>
      <sheetName val="TOTAL PURCH"/>
      <sheetName val="DATA for Pres"/>
      <sheetName val="Presentation"/>
      <sheetName val="CM Paul no transm"/>
      <sheetName val="YTD Paul no transm"/>
      <sheetName val="FIN PG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Demand - Off System Sales "/>
      <sheetName val="$ per MWHs 2011"/>
      <sheetName val="MB SALES WKSHEET"/>
      <sheetName val="JM PURCHASE WKSHEET"/>
      <sheetName val="CM Paul with Transm"/>
      <sheetName val="YTD Paul with Transm"/>
      <sheetName val="Module1"/>
      <sheetName val="PR Breakout for Tom"/>
      <sheetName val="Purchase Power breakout for Tom"/>
      <sheetName val="FIN PG (2)"/>
      <sheetName val="Trans Purch Feb-Dec"/>
      <sheetName val="Adjustments"/>
      <sheetName val="Trans Purch Jan"/>
      <sheetName val="FIN PG "/>
      <sheetName val="$ per MWHs 2010"/>
      <sheetName val="Company_Abrev"/>
      <sheetName val="OPT PROV_INADVT_BUDGET"/>
      <sheetName val="SEP D SALES"/>
      <sheetName val="Presentation (2)"/>
      <sheetName val="11_SALPUR"/>
      <sheetName val="CM Paul"/>
      <sheetName val="YTD Pau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-2021 Summary"/>
      <sheetName val="2020-2021 Detail"/>
      <sheetName val="2020"/>
      <sheetName val="2021"/>
      <sheetName val="2020 CIBS &amp; PPP"/>
      <sheetName val="2020_PP"/>
      <sheetName val="2021_PP"/>
      <sheetName val="CIBS"/>
      <sheetName val="2020 Map Table"/>
      <sheetName val="2021 Map Table"/>
      <sheetName val="Budget"/>
      <sheetName val="2019 Strat Plan"/>
      <sheetName val="Placeholder Removed from PP"/>
      <sheetName val="Project Description"/>
      <sheetName val="PowerPlan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9 Forecast"/>
      <sheetName val="Specific FP"/>
      <sheetName val="Growth Initiatives"/>
      <sheetName val="2019 CIBS &amp; PPP"/>
      <sheetName val="2019 CIBS and PPP"/>
      <sheetName val="FY FCST to BUD"/>
      <sheetName val="FY CMF to Q1F"/>
      <sheetName val="FY CMF vs PMF (summary)"/>
      <sheetName val="Variance  mixture"/>
      <sheetName val="Variance to 02+10 Sum "/>
      <sheetName val="FQ 6"/>
      <sheetName val="Working Field Table"/>
      <sheetName val="FM Summary"/>
      <sheetName val="FQ Summary"/>
      <sheetName val="FY 5"/>
      <sheetName val="FY Summary"/>
      <sheetName val="FF 5"/>
      <sheetName val="FF Summary"/>
      <sheetName val="YTD FCST Balance"/>
      <sheetName val="Input"/>
      <sheetName val="CM Comparison"/>
      <sheetName val="Working"/>
      <sheetName val="Prior Forecast"/>
      <sheetName val="Q3 Forecast"/>
      <sheetName val="Q1 Forecast"/>
      <sheetName val="02+10F"/>
      <sheetName val="Pivot 2019B"/>
      <sheetName val="2019 Budget"/>
      <sheetName val="Pivot YTD 2017B"/>
      <sheetName val="Pivot YTD 2018B"/>
      <sheetName val="2018 Actuals"/>
      <sheetName val="Project Description"/>
      <sheetName val="PowerPlant ID"/>
      <sheetName val="FP Specific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#REF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8"/>
      <sheetName val="M 1+11"/>
      <sheetName val="Variance to 1+11 Summary"/>
      <sheetName val="Variance to 1+11 Detail"/>
      <sheetName val="M 6"/>
      <sheetName val="Q 6"/>
      <sheetName val="Y 6"/>
      <sheetName val="MTD Summary"/>
      <sheetName val="QTD Summary"/>
      <sheetName val="YTD Summary"/>
      <sheetName val="Variance to Budget Detail"/>
      <sheetName val="Actuals Table"/>
      <sheetName val="Input"/>
      <sheetName val="Actuals"/>
      <sheetName val="Forecast"/>
      <sheetName val="Q2 Forecast"/>
      <sheetName val="Q1 Forecast"/>
      <sheetName val="Budget"/>
      <sheetName val="2017"/>
      <sheetName val="Field Table"/>
      <sheetName val="Project Description"/>
      <sheetName val="Location"/>
      <sheetName val="PowerPlant ID"/>
      <sheetName val="Specific FP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B SALES"/>
      <sheetName val="JURIS D SALES"/>
      <sheetName val="JURIS J SALES"/>
      <sheetName val="J SALE IMBALANCE"/>
      <sheetName val="MKT BASED SALES"/>
      <sheetName val="SEP D SALES"/>
      <sheetName val="PR SALES"/>
      <sheetName val="BB4 HPP SALES"/>
      <sheetName val="TOTAL SALES"/>
      <sheetName val="HPP PURCH"/>
      <sheetName val="A B PURCH"/>
      <sheetName val="PR PURCH"/>
      <sheetName val="COGEN PURCH"/>
      <sheetName val="SCH J PURCH"/>
      <sheetName val="SMITH FIELD (SCH J)"/>
      <sheetName val="SCHED EOD-J"/>
      <sheetName val="SCH D PURCH "/>
      <sheetName val="PURCHASES FOR RESALE"/>
      <sheetName val="transmission charges"/>
      <sheetName val="OPT PROV_INADVT"/>
      <sheetName val="TOTAL PURCH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FIN PG 20"/>
      <sheetName val="Presentation"/>
      <sheetName val="JE 6 Input"/>
      <sheetName val="JE 6 Form"/>
      <sheetName val="Pg 21 Data"/>
      <sheetName val="Module1"/>
      <sheetName val="Notes"/>
      <sheetName val="Company_Abrev"/>
      <sheetName val="BUA"/>
      <sheetName val="ES"/>
      <sheetName val="TRANS BILL SU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Doc Review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Inputs per HBryant"/>
      <sheetName val="New Info for followup meeting"/>
      <sheetName val="Sheet1"/>
      <sheetName val="Assumptions"/>
      <sheetName val=" Levelized"/>
      <sheetName val="Rev Req"/>
      <sheetName val="Avoided Cost"/>
      <sheetName val="Capital Invest"/>
      <sheetName val="DCF"/>
      <sheetName val="Income and Cash Flow"/>
      <sheetName val="Accretion Dilution"/>
      <sheetName val="Financials"/>
      <sheetName val="Capital Breakdown"/>
      <sheetName val="Roof Sq Foot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"/>
      <sheetName val="UploadFile"/>
      <sheetName val="Lists"/>
      <sheetName val="Test"/>
    </sheetNames>
    <sheetDataSet>
      <sheetData sheetId="0"/>
      <sheetData sheetId="1"/>
      <sheetData sheetId="2" refreshError="1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Objective"/>
      <sheetName val="Historical Data"/>
      <sheetName val="Weibull Analysis Results "/>
      <sheetName val="Cost Analysis"/>
      <sheetName val="2003 Weibull Analysis Results"/>
      <sheetName val="2003 Analyzed Data"/>
      <sheetName val="2003 Random Sample Generator "/>
      <sheetName val="2004 Random Sample Generator "/>
      <sheetName val="2004 Analyzed Data"/>
      <sheetName val="2004 Weibull Analysis Results "/>
      <sheetName val="2005 Random Sample Generator "/>
      <sheetName val="2005 Analyzed Data"/>
      <sheetName val="2005 Weibull Analysis Results"/>
      <sheetName val="2006 Random Sample Generator "/>
      <sheetName val="2006 Analyzed Data"/>
      <sheetName val="2006 Weibull Analysis Results"/>
      <sheetName val="2007 Random Sample Generator"/>
      <sheetName val="2007 Data Analyzed"/>
      <sheetName val="2007 Weibull Analysis Results"/>
      <sheetName val="2008 Random Sample Generator"/>
      <sheetName val="2008 Analyzed Data"/>
      <sheetName val="2008 Weibull Analysis Results "/>
      <sheetName val="2009 Random Sample Generator"/>
      <sheetName val="2009 Analyzed Data"/>
      <sheetName val="2009 Weibull Anaylsis Results"/>
      <sheetName val="2010 Random Sample Generator"/>
      <sheetName val="2010 Analyzed Data "/>
      <sheetName val="2010 Weibull Analysis Results"/>
      <sheetName val="2011 Random Sample Generator "/>
      <sheetName val="2011 Analyzed Data"/>
      <sheetName val="2011 Weibull Analysis Resul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URES"/>
      <sheetName val="DOWNLOAD"/>
      <sheetName val="UPDATES"/>
      <sheetName val="JE90046"/>
      <sheetName val="JE 90046 WKSHT"/>
      <sheetName val="RECAP REFORMAT"/>
      <sheetName val="RECAP"/>
      <sheetName val="JE185 Opt Prov"/>
      <sheetName val="JE85 Opt Prov"/>
      <sheetName val="14 WKSHEET"/>
      <sheetName val="PG 14 BACKUP"/>
      <sheetName val="PG 14  A_B_C_D"/>
      <sheetName val="PG 15 BACKUP"/>
      <sheetName val="PG 15 A_B_C_D"/>
      <sheetName val="16 WKSHEETS"/>
      <sheetName val="PG 16 BACKUP"/>
      <sheetName val="PG 16 A B C D"/>
      <sheetName val="PG 17"/>
      <sheetName val="WEB STATS"/>
      <sheetName val="PE_C FOR WEB STATS"/>
      <sheetName val="GWH"/>
      <sheetName val="BASE "/>
      <sheetName val="OUTPUT TO LINE WKSHT"/>
      <sheetName val="OUTPUT TO LINE"/>
      <sheetName val="UNBILLED MWH_RATE"/>
      <sheetName val="BUDGANALY (2)"/>
      <sheetName val="BUDGANALY"/>
      <sheetName val="ACTANALY (2)"/>
      <sheetName val="ACTANALY"/>
      <sheetName val="EIA 826"/>
      <sheetName val="EIA 15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OR VP Assumptions"/>
      <sheetName val="PROCEDURES"/>
      <sheetName val="Dist List"/>
      <sheetName val="UPDATES"/>
      <sheetName val="DOWNLOAD"/>
      <sheetName val="TO for RESID."/>
      <sheetName val="MISC SRV REV BACKUP"/>
      <sheetName val="MISC SRV DATA"/>
      <sheetName val="OOR PKG"/>
      <sheetName val="MISC SRV PKG"/>
      <sheetName val="OOR PRESENT."/>
      <sheetName val="RENT REV PRESEN"/>
      <sheetName val="MISC SRV PRESEN"/>
      <sheetName val="OOR BACKUP"/>
      <sheetName val="Monthly Detail by VP "/>
      <sheetName val="Detail by VP"/>
      <sheetName val="Detail by Component"/>
      <sheetName val="Summary by VP"/>
      <sheetName val="Executive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eps"/>
      <sheetName val="Headers"/>
      <sheetName val="101 Adds"/>
      <sheetName val="Sheet5"/>
      <sheetName val="CPR Adds"/>
      <sheetName val="CWIP Balances net activity"/>
      <sheetName val="Manage All Data - Adds (2)"/>
      <sheetName val="CWIP Accumulation"/>
      <sheetName val="Manage All Data - Adds"/>
      <sheetName val="In Service Overrides"/>
      <sheetName val="300 Overrides"/>
      <sheetName val="Blanket FPs"/>
      <sheetName val="Brightmark Depr"/>
      <sheetName val="Master FP List"/>
      <sheetName val="Blanket % Reduction Map"/>
      <sheetName val="300 Account Map"/>
      <sheetName val="Classification"/>
      <sheetName val="300 Acct Desc"/>
      <sheetName val="Computer Equipment Override"/>
      <sheetName val="Retire %"/>
      <sheetName val="Appendix A-2 Amortization"/>
      <sheetName val="PGS PTD Actuals"/>
      <sheetName val="Sheet3"/>
      <sheetName val="BV - ADDS"/>
      <sheetName val="Sheet6"/>
      <sheetName val="BV - COR"/>
      <sheetName val="BV - SALVAGE"/>
      <sheetName val="BV - AFUDC"/>
      <sheetName val="Retirements"/>
      <sheetName val="Check"/>
      <sheetName val="Interface_i.SOP"/>
      <sheetName val="CPR Additions"/>
      <sheetName val="CPR Retirements"/>
      <sheetName val="CPR Xfer &amp; Adj"/>
      <sheetName val="Reserve Xfer &amp; Adj"/>
      <sheetName val="Reserve COR"/>
      <sheetName val="Reserve Salvage"/>
      <sheetName val="RWIP COR"/>
      <sheetName val="RWIP Salvage"/>
      <sheetName val="Depr Expense"/>
      <sheetName val="Depr Rates"/>
      <sheetName val="CR Query"/>
      <sheetName val="PLANT BALANCES"/>
      <sheetName val="RESERVE BALANCES"/>
      <sheetName val="NET PLANT"/>
      <sheetName val="SOP worksht"/>
      <sheetName val="SOP"/>
      <sheetName val="EPM Input"/>
      <sheetName val="EPM 2023"/>
      <sheetName val="EPM 2024"/>
      <sheetName val="Annual Status 2022"/>
      <sheetName val="Annual Status 2023"/>
      <sheetName val="Annual Status Proposed 2024 "/>
      <sheetName val="Summary for Testimony"/>
      <sheetName val="Annual Status Current 2024"/>
      <sheetName val="Depr Credit"/>
      <sheetName val="CAPEX"/>
      <sheetName val="EMERA CF GAAP YTD "/>
      <sheetName val="Field Inputs"/>
      <sheetName val="11+1 2020 vs 2+10 2020"/>
      <sheetName val="CIBSR 10Years"/>
      <sheetName val="Changes to Monthly Capex Scn 2"/>
      <sheetName val="Changes to Monthly Capex Retire"/>
      <sheetName val="2019-2024 Pivot"/>
      <sheetName val="SOP v4 vs v3"/>
      <sheetName val="EPM v4 vs v3"/>
      <sheetName val="EPM v3 vs v2"/>
      <sheetName val="Business Planning Schedule"/>
      <sheetName val="BP 2018 Budget CAPEX"/>
      <sheetName val="BP 5+7 2017 CAPEX"/>
      <sheetName val="EMERA CF GAAP YTD"/>
      <sheetName val="Seg of CWIP- OLD"/>
      <sheetName val="CIBSR Summary"/>
      <sheetName val="CIBSR 2022"/>
      <sheetName val="CIBSR 2023"/>
      <sheetName val="CIBSR 2024"/>
      <sheetName val="CIBSR 2025"/>
      <sheetName val="CIBSR 2026"/>
      <sheetName val="CIBSR 2027"/>
      <sheetName val="Seg of CWIP"/>
      <sheetName val="SEG of CWIP ACT"/>
      <sheetName val="SEG of CWIP Report Download"/>
      <sheetName val="Review 1"/>
      <sheetName val="ANNUAL SUM"/>
      <sheetName val="Brightmark Lease"/>
      <sheetName val="Brightmark Lease Capex"/>
      <sheetName val="Rat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justments"/>
      <sheetName val="Doc Review"/>
      <sheetName val="RA &amp; Integrity Controls"/>
      <sheetName val="JE 6 Input"/>
      <sheetName val="JE 6 Form"/>
      <sheetName val="Unused Trans Reservations"/>
      <sheetName val="Trans Sales"/>
      <sheetName val="Trans Purch Feb-Dec"/>
      <sheetName val="Trans Purch Jan"/>
      <sheetName val="A B SALES"/>
      <sheetName val="GSI Imbalance Sales"/>
      <sheetName val="JURIS D SALES"/>
      <sheetName val="Juris D Input"/>
      <sheetName val="MKT BASED SALES"/>
      <sheetName val="COST BASED (CB) SALES"/>
      <sheetName val="SCH C BROKER SALES"/>
      <sheetName val="PR SALES"/>
      <sheetName val="TOTAL SALES"/>
      <sheetName val="447 &amp; 143 summary"/>
      <sheetName val="A B PURCH"/>
      <sheetName val="SCH J PURCH"/>
      <sheetName val="SCH REB (Renewable)"/>
      <sheetName val="SCH C BROKER PURCH"/>
      <sheetName val="SCH D PURCH "/>
      <sheetName val="COGEN PURCH"/>
      <sheetName val="HPP PURCH"/>
      <sheetName val="GSI PURCH"/>
      <sheetName val="OPT PROV_INADVT"/>
      <sheetName val="TOTAL PURCH"/>
      <sheetName val="555 summary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FIN PG "/>
      <sheetName val="Presentation"/>
      <sheetName val="Demand - Off System Sales "/>
      <sheetName val="$ per MWHs 2010"/>
      <sheetName val="MB SALES WKSHEET"/>
      <sheetName val="JM PURCHASE WKSHEET"/>
      <sheetName val="Module1"/>
      <sheetName val="Company_Abrev"/>
      <sheetName val="OPT PROV_INADVT_BUDGET"/>
      <sheetName val="SEP D SALES"/>
      <sheetName val="Trans Purch"/>
      <sheetName val="Presentation (2)"/>
      <sheetName val="FIN PG 20"/>
      <sheetName val="MB PURCHASE WKSHEET"/>
      <sheetName val="Macros"/>
      <sheetName val="J SALE IMBALANCE"/>
      <sheetName val="Juris D Input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/>
      <sheetData sheetId="21" refreshError="1"/>
      <sheetData sheetId="22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8 Forecast"/>
      <sheetName val="Sheet1"/>
      <sheetName val="Specific FP"/>
      <sheetName val="Growth Initiatives"/>
      <sheetName val="2018 CIBS &amp; PPP"/>
      <sheetName val="FD 5"/>
      <sheetName val="Variance to PM Forecast Sum"/>
      <sheetName val="Variance to PM Forecast Detail"/>
      <sheetName val="FD 5 - 02+10"/>
      <sheetName val="Variance to 02+10 Sum "/>
      <sheetName val="Variance to 02+10"/>
      <sheetName val="FM 5"/>
      <sheetName val="FQ 6"/>
      <sheetName val="FM Summary"/>
      <sheetName val="FQ Summary"/>
      <sheetName val="FY 5"/>
      <sheetName val="FY Summary"/>
      <sheetName val="FF 5"/>
      <sheetName val="FF Summary"/>
      <sheetName val="Variance to Budget Detail"/>
      <sheetName val="Working Table"/>
      <sheetName val="Input"/>
      <sheetName val="Working"/>
      <sheetName val="Working Field Table"/>
      <sheetName val="PF Field Table"/>
      <sheetName val="Q2 Forecast"/>
      <sheetName val="Q1 Forecast"/>
      <sheetName val="Prior Forecast"/>
      <sheetName val="02+10F"/>
      <sheetName val="2018 Budget"/>
      <sheetName val="2017 Actuals"/>
      <sheetName val="2017 Budget"/>
      <sheetName val="Project Description"/>
      <sheetName val="PowerPlant ID"/>
      <sheetName val="FP Specific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"/>
      <sheetName val="take 1"/>
      <sheetName val="2018 Strat Plan"/>
      <sheetName val="2018 Forecast"/>
      <sheetName val="Specific FP"/>
      <sheetName val="Growth Initiatives"/>
      <sheetName val="2018 CIBS &amp; PPP"/>
      <sheetName val="FD 6"/>
      <sheetName val="Variance to 11+1 Summary"/>
      <sheetName val="Variance to 11+1 Detail"/>
      <sheetName val="FM 5"/>
      <sheetName val="FQ 6"/>
      <sheetName val="FY 5"/>
      <sheetName val="FF 5"/>
      <sheetName val="FM Summary"/>
      <sheetName val="FQ Summary"/>
      <sheetName val="FY Summary"/>
      <sheetName val="FF Summary"/>
      <sheetName val="Variance to Budget Detail"/>
      <sheetName val="Construction Plan"/>
      <sheetName val="Working Table"/>
      <sheetName val="Input"/>
      <sheetName val="Working"/>
      <sheetName val="Working Field Table"/>
      <sheetName val="PF Field Table"/>
      <sheetName val="Prior Forecast"/>
      <sheetName val="Q2 Forecast"/>
      <sheetName val="Q1 Forecast"/>
      <sheetName val="2018 Budget"/>
      <sheetName val="2017 Actuals"/>
      <sheetName val="2017 Budget"/>
      <sheetName val="Project Description"/>
      <sheetName val="PowerPlant ID"/>
      <sheetName val="FP Specific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9 Forecast"/>
      <sheetName val="Sheet1"/>
      <sheetName val="Specific FP"/>
      <sheetName val="Growth Initiatives"/>
      <sheetName val="2019 CIBS &amp; PPP"/>
      <sheetName val="FD 5"/>
      <sheetName val="Variance to PM Forecast Sum"/>
      <sheetName val="Variance to Budget Detail"/>
      <sheetName val="Variance to PM Forecast Detail"/>
      <sheetName val="FD 5 - 02+10"/>
      <sheetName val="Variance to 02+10 Sum "/>
      <sheetName val="Variance to 02+10"/>
      <sheetName val="FM 5"/>
      <sheetName val="FQ 6"/>
      <sheetName val="Working Field Table"/>
      <sheetName val="FM Summary"/>
      <sheetName val="FQ Summary"/>
      <sheetName val="FY 5"/>
      <sheetName val="FY Summary"/>
      <sheetName val="FF 5"/>
      <sheetName val="FF Summary"/>
      <sheetName val="Working Table"/>
      <sheetName val="Input"/>
      <sheetName val="Sheet3"/>
      <sheetName val="Working"/>
      <sheetName val="PF Field Table"/>
      <sheetName val="Prior Forecast"/>
      <sheetName val="Q3 Forecast"/>
      <sheetName val="Q1 Forecast"/>
      <sheetName val="02+10F"/>
      <sheetName val="Pivot YTD 2018B"/>
      <sheetName val="2019 Budget"/>
      <sheetName val="Pivot YTD 2017B"/>
      <sheetName val="2017 Actuals"/>
      <sheetName val="2017 Budget"/>
      <sheetName val="Project Description"/>
      <sheetName val="PowerPlant ID"/>
      <sheetName val="FP Specific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&amp; Integrity Controls"/>
      <sheetName val="JE 90084"/>
      <sheetName val="WKSHEET 1"/>
      <sheetName val="WKSHEET 2"/>
      <sheetName val="Apr09WKSHEET 3"/>
      <sheetName val="Mar09WKSHEET 3"/>
      <sheetName val="Feb09WKSHEET 3"/>
      <sheetName val="Jan09WKSHEET 3"/>
      <sheetName val="Dec08WKSHEET 3"/>
      <sheetName val="Nov08WKSHEET 3"/>
      <sheetName val="Oct08WKSHEET 3"/>
      <sheetName val="Sep08WKSHEET 3"/>
      <sheetName val="Aug08WKSHEET 3"/>
      <sheetName val="Jul08WKSHEET 3"/>
      <sheetName val="Jun08WKSHEET 3"/>
      <sheetName val="May08WKSHEET 3"/>
      <sheetName val="BASE REV CALC"/>
      <sheetName val="Rate Analysis"/>
      <sheetName val="PCI30540 Totals"/>
      <sheetName val="Loss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CIBS &amp; PPP"/>
      <sheetName val="Working"/>
      <sheetName val="Prior Forecast"/>
      <sheetName val="Prior to 2017"/>
      <sheetName val="Project Description"/>
      <sheetName val="2017 Forecast"/>
      <sheetName val="5 Year"/>
      <sheetName val="FD 6"/>
      <sheetName val="FD 6.01"/>
      <sheetName val="FD Variance Detail"/>
      <sheetName val="FM 6"/>
      <sheetName val="FM 6.01"/>
      <sheetName val="FM Variance Detail"/>
      <sheetName val="FY 6"/>
      <sheetName val="FY 6.01"/>
      <sheetName val="FY Variance Detail"/>
      <sheetName val="FF 6"/>
      <sheetName val="FF 6.01"/>
      <sheetName val="FF Variance Detail"/>
      <sheetName val="Map Split"/>
      <sheetName val="TPA Ops Building"/>
      <sheetName val="TPA Training Yard"/>
      <sheetName val="Field Table-Working"/>
      <sheetName val="Field Table - PF"/>
      <sheetName val="Budget"/>
      <sheetName val="PowerPlant 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 Year"/>
      <sheetName val="PGS 2017 Approved Budget"/>
      <sheetName val="2018-2021"/>
      <sheetName val="Project Description"/>
      <sheetName val="----&gt;"/>
      <sheetName val="By Division Mary"/>
      <sheetName val="By Exp Type (add-Ret)"/>
      <sheetName val="FP"/>
      <sheetName val="Major Projects"/>
      <sheetName val="Exp Ty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A8B1C-CDD0-47B2-8660-86913E150FEA}">
  <sheetPr>
    <tabColor indexed="12"/>
    <pageSetUpPr fitToPage="1"/>
  </sheetPr>
  <dimension ref="A1:AO60"/>
  <sheetViews>
    <sheetView tabSelected="1" zoomScale="96" zoomScaleNormal="96" workbookViewId="0">
      <selection activeCell="B9" sqref="B9"/>
    </sheetView>
  </sheetViews>
  <sheetFormatPr defaultColWidth="11.44140625" defaultRowHeight="13.2" x14ac:dyDescent="0.25"/>
  <cols>
    <col min="1" max="1" width="14.44140625" customWidth="1"/>
    <col min="2" max="2" width="39.5546875" customWidth="1"/>
    <col min="3" max="4" width="17.5546875" bestFit="1" customWidth="1"/>
    <col min="5" max="6" width="18.44140625" bestFit="1" customWidth="1"/>
    <col min="7" max="7" width="16.5546875" bestFit="1" customWidth="1"/>
    <col min="8" max="8" width="17.5546875" bestFit="1" customWidth="1"/>
    <col min="9" max="14" width="16.44140625" bestFit="1" customWidth="1"/>
    <col min="15" max="15" width="16" style="4" bestFit="1" customWidth="1"/>
    <col min="16" max="26" width="15.44140625" customWidth="1"/>
    <col min="27" max="27" width="15.44140625" style="4" customWidth="1"/>
    <col min="28" max="28" width="15.44140625" customWidth="1"/>
    <col min="29" max="29" width="16.88671875" bestFit="1" customWidth="1"/>
    <col min="30" max="30" width="15.44140625" customWidth="1"/>
    <col min="31" max="31" width="16.6640625" bestFit="1" customWidth="1"/>
    <col min="32" max="37" width="15.44140625" customWidth="1"/>
    <col min="38" max="38" width="16" bestFit="1" customWidth="1"/>
    <col min="39" max="41" width="16.109375" style="4" bestFit="1" customWidth="1"/>
  </cols>
  <sheetData>
    <row r="1" spans="1:41" ht="15.6" x14ac:dyDescent="0.3">
      <c r="A1" s="13" t="s">
        <v>0</v>
      </c>
      <c r="B1" s="4"/>
      <c r="C1" s="5"/>
      <c r="D1" s="5"/>
      <c r="G1" s="4"/>
    </row>
    <row r="2" spans="1:41" ht="15.6" x14ac:dyDescent="0.3">
      <c r="A2" s="13" t="s">
        <v>1</v>
      </c>
      <c r="B2" s="4"/>
      <c r="C2" s="5"/>
      <c r="D2" s="5"/>
      <c r="G2" s="4"/>
    </row>
    <row r="3" spans="1:41" x14ac:dyDescent="0.25">
      <c r="A3" s="4"/>
      <c r="B3" s="4"/>
      <c r="C3" s="5"/>
      <c r="D3" s="5"/>
      <c r="G3" s="4"/>
    </row>
    <row r="4" spans="1:41" x14ac:dyDescent="0.25">
      <c r="A4" s="4"/>
      <c r="B4" s="4"/>
      <c r="C4" s="6">
        <v>2022</v>
      </c>
      <c r="D4" s="6">
        <v>2022</v>
      </c>
      <c r="E4" s="6">
        <v>2022</v>
      </c>
      <c r="F4" s="6">
        <v>2022</v>
      </c>
      <c r="G4" s="6">
        <v>2022</v>
      </c>
      <c r="H4" s="6">
        <v>2022</v>
      </c>
      <c r="I4" s="6">
        <v>2022</v>
      </c>
      <c r="J4" s="6">
        <v>2022</v>
      </c>
      <c r="K4" s="6">
        <v>2022</v>
      </c>
      <c r="L4" s="6">
        <v>2022</v>
      </c>
      <c r="M4" s="6">
        <v>2022</v>
      </c>
      <c r="N4" s="6">
        <v>2022</v>
      </c>
      <c r="O4" s="6">
        <v>2023</v>
      </c>
      <c r="P4" s="6">
        <v>2023</v>
      </c>
      <c r="Q4" s="6">
        <v>2023</v>
      </c>
      <c r="R4" s="6">
        <v>2023</v>
      </c>
      <c r="S4" s="6">
        <v>2023</v>
      </c>
      <c r="T4" s="6">
        <v>2023</v>
      </c>
      <c r="U4" s="6">
        <v>2023</v>
      </c>
      <c r="V4" s="6">
        <v>2023</v>
      </c>
      <c r="W4" s="6">
        <v>2023</v>
      </c>
      <c r="X4" s="6">
        <v>2023</v>
      </c>
      <c r="Y4" s="6">
        <v>2023</v>
      </c>
      <c r="Z4" s="6">
        <v>2023</v>
      </c>
      <c r="AA4" s="6">
        <v>2024</v>
      </c>
      <c r="AB4" s="6">
        <v>2024</v>
      </c>
      <c r="AC4" s="6">
        <v>2024</v>
      </c>
      <c r="AD4" s="6">
        <v>2024</v>
      </c>
      <c r="AE4" s="6">
        <v>2024</v>
      </c>
      <c r="AF4" s="6">
        <v>2024</v>
      </c>
      <c r="AG4" s="6">
        <v>2024</v>
      </c>
      <c r="AH4" s="6">
        <v>2024</v>
      </c>
      <c r="AI4" s="6">
        <v>2024</v>
      </c>
      <c r="AJ4" s="6">
        <v>2024</v>
      </c>
      <c r="AK4" s="6">
        <v>2024</v>
      </c>
      <c r="AL4" s="6">
        <v>2024</v>
      </c>
      <c r="AM4" s="6">
        <v>2022</v>
      </c>
      <c r="AN4" s="6">
        <v>2023</v>
      </c>
      <c r="AO4" s="6">
        <v>2024</v>
      </c>
    </row>
    <row r="5" spans="1:41" x14ac:dyDescent="0.25">
      <c r="A5" s="7" t="s">
        <v>2</v>
      </c>
      <c r="B5" s="8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  <c r="N5" s="9" t="s">
        <v>15</v>
      </c>
      <c r="O5" s="9" t="s">
        <v>4</v>
      </c>
      <c r="P5" s="9" t="s">
        <v>5</v>
      </c>
      <c r="Q5" s="9" t="s">
        <v>6</v>
      </c>
      <c r="R5" s="9" t="s">
        <v>7</v>
      </c>
      <c r="S5" s="9" t="s">
        <v>8</v>
      </c>
      <c r="T5" s="9" t="s">
        <v>9</v>
      </c>
      <c r="U5" s="9" t="s">
        <v>10</v>
      </c>
      <c r="V5" s="9" t="s">
        <v>11</v>
      </c>
      <c r="W5" s="9" t="s">
        <v>12</v>
      </c>
      <c r="X5" s="9" t="s">
        <v>13</v>
      </c>
      <c r="Y5" s="9" t="s">
        <v>14</v>
      </c>
      <c r="Z5" s="9" t="s">
        <v>15</v>
      </c>
      <c r="AA5" s="9" t="s">
        <v>4</v>
      </c>
      <c r="AB5" s="9" t="s">
        <v>5</v>
      </c>
      <c r="AC5" s="9" t="s">
        <v>6</v>
      </c>
      <c r="AD5" s="9" t="s">
        <v>7</v>
      </c>
      <c r="AE5" s="9" t="s">
        <v>8</v>
      </c>
      <c r="AF5" s="9" t="s">
        <v>9</v>
      </c>
      <c r="AG5" s="9" t="s">
        <v>10</v>
      </c>
      <c r="AH5" s="9" t="s">
        <v>11</v>
      </c>
      <c r="AI5" s="9" t="s">
        <v>12</v>
      </c>
      <c r="AJ5" s="9" t="s">
        <v>13</v>
      </c>
      <c r="AK5" s="9" t="s">
        <v>14</v>
      </c>
      <c r="AL5" s="9" t="s">
        <v>15</v>
      </c>
      <c r="AM5" s="7" t="s">
        <v>16</v>
      </c>
      <c r="AN5" s="7" t="s">
        <v>16</v>
      </c>
      <c r="AO5" s="7" t="s">
        <v>16</v>
      </c>
    </row>
    <row r="6" spans="1:41" ht="13.35" customHeight="1" x14ac:dyDescent="0.25">
      <c r="A6" s="10">
        <v>10400</v>
      </c>
      <c r="B6" t="s">
        <v>17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1">
        <f>SUM(C6:N6)</f>
        <v>0</v>
      </c>
      <c r="AN6" s="1">
        <f>SUM(O6:Z6)</f>
        <v>0</v>
      </c>
      <c r="AO6" s="1">
        <f>SUM(AA6:AL6)</f>
        <v>0</v>
      </c>
    </row>
    <row r="7" spans="1:41" ht="13.35" customHeight="1" x14ac:dyDescent="0.25">
      <c r="A7" s="10">
        <v>10500</v>
      </c>
      <c r="B7" t="s">
        <v>18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1">
        <f t="shared" ref="AM7:AM53" si="0">SUM(C7:N7)</f>
        <v>0</v>
      </c>
      <c r="AN7" s="1">
        <f t="shared" ref="AN7:AN53" si="1">SUM(O7:Z7)</f>
        <v>0</v>
      </c>
      <c r="AO7" s="1">
        <f t="shared" ref="AO7:AO53" si="2">SUM(AA7:AL7)</f>
        <v>0</v>
      </c>
    </row>
    <row r="8" spans="1:41" ht="13.35" customHeight="1" x14ac:dyDescent="0.25">
      <c r="A8" s="10">
        <v>11400</v>
      </c>
      <c r="B8" t="s">
        <v>19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1">
        <f t="shared" si="0"/>
        <v>0</v>
      </c>
      <c r="AN8" s="1">
        <f t="shared" si="1"/>
        <v>0</v>
      </c>
      <c r="AO8" s="1">
        <f t="shared" si="2"/>
        <v>0</v>
      </c>
    </row>
    <row r="9" spans="1:41" ht="13.35" customHeight="1" x14ac:dyDescent="0.25">
      <c r="A9" s="10">
        <v>30100</v>
      </c>
      <c r="B9" t="s">
        <v>20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1">
        <f t="shared" si="0"/>
        <v>0</v>
      </c>
      <c r="AN9" s="1">
        <f t="shared" si="1"/>
        <v>0</v>
      </c>
      <c r="AO9" s="1">
        <f t="shared" si="2"/>
        <v>0</v>
      </c>
    </row>
    <row r="10" spans="1:41" ht="13.35" customHeight="1" x14ac:dyDescent="0.25">
      <c r="A10" s="10">
        <v>30200</v>
      </c>
      <c r="B10" t="s">
        <v>21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1">
        <f t="shared" si="0"/>
        <v>0</v>
      </c>
      <c r="AN10" s="1">
        <f t="shared" si="1"/>
        <v>0</v>
      </c>
      <c r="AO10" s="1">
        <f t="shared" si="2"/>
        <v>0</v>
      </c>
    </row>
    <row r="11" spans="1:41" ht="13.35" customHeight="1" x14ac:dyDescent="0.25">
      <c r="A11" s="10">
        <v>30300</v>
      </c>
      <c r="B11" t="s">
        <v>22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1">
        <f t="shared" si="0"/>
        <v>0</v>
      </c>
      <c r="AN11" s="1">
        <f t="shared" si="1"/>
        <v>0</v>
      </c>
      <c r="AO11" s="1">
        <f t="shared" si="2"/>
        <v>0</v>
      </c>
    </row>
    <row r="12" spans="1:41" ht="13.35" customHeight="1" x14ac:dyDescent="0.25">
      <c r="A12" s="10">
        <v>30301</v>
      </c>
      <c r="B12" t="s">
        <v>23</v>
      </c>
      <c r="C12" s="3">
        <v>42793.590000000004</v>
      </c>
      <c r="D12" s="3">
        <v>5881104.1500000004</v>
      </c>
      <c r="E12" s="3">
        <v>124210.76</v>
      </c>
      <c r="F12" s="3">
        <v>21431.360000000001</v>
      </c>
      <c r="G12" s="3">
        <v>60827.51</v>
      </c>
      <c r="H12" s="3">
        <v>-3150.4800000000005</v>
      </c>
      <c r="I12" s="3">
        <v>22397.16</v>
      </c>
      <c r="J12" s="3">
        <v>-3161.7000000000003</v>
      </c>
      <c r="K12" s="3">
        <v>48598.39</v>
      </c>
      <c r="L12" s="3">
        <v>21764.12</v>
      </c>
      <c r="M12" s="3">
        <v>639787.32000000007</v>
      </c>
      <c r="N12" s="3">
        <v>-355.58</v>
      </c>
      <c r="O12" s="3">
        <v>4720949.5784999989</v>
      </c>
      <c r="P12" s="3">
        <v>174464.01050000012</v>
      </c>
      <c r="Q12" s="3">
        <v>1470572.9205</v>
      </c>
      <c r="R12" s="3">
        <v>269810.01050000003</v>
      </c>
      <c r="S12" s="3">
        <v>34932916.839999996</v>
      </c>
      <c r="T12" s="3">
        <v>3030165.9</v>
      </c>
      <c r="U12" s="3">
        <v>2011187</v>
      </c>
      <c r="V12" s="3">
        <v>139399</v>
      </c>
      <c r="W12" s="3">
        <v>168115</v>
      </c>
      <c r="X12" s="3">
        <v>118916.99999999994</v>
      </c>
      <c r="Y12" s="3">
        <v>778937.00000000023</v>
      </c>
      <c r="Z12" s="3">
        <v>1010182</v>
      </c>
      <c r="AA12" s="3">
        <v>41879.660000000149</v>
      </c>
      <c r="AB12" s="3">
        <v>71879.660000000149</v>
      </c>
      <c r="AC12" s="3">
        <v>71879.660000000149</v>
      </c>
      <c r="AD12" s="3">
        <v>71879.660000000149</v>
      </c>
      <c r="AE12" s="3">
        <v>71879.660000000149</v>
      </c>
      <c r="AF12" s="3">
        <v>71879.660000000149</v>
      </c>
      <c r="AG12" s="3">
        <v>71879.660000000149</v>
      </c>
      <c r="AH12" s="3">
        <v>1904379.6600000001</v>
      </c>
      <c r="AI12" s="3">
        <v>665129.66000000015</v>
      </c>
      <c r="AJ12" s="3">
        <v>291129.66000000015</v>
      </c>
      <c r="AK12" s="3">
        <v>741129.66000000015</v>
      </c>
      <c r="AL12" s="3">
        <v>10228118.540000001</v>
      </c>
      <c r="AM12" s="1">
        <f t="shared" si="0"/>
        <v>6856246.5999999996</v>
      </c>
      <c r="AN12" s="1">
        <f t="shared" si="1"/>
        <v>48825616.25999999</v>
      </c>
      <c r="AO12" s="1">
        <f t="shared" si="2"/>
        <v>14303044.800000003</v>
      </c>
    </row>
    <row r="13" spans="1:41" x14ac:dyDescent="0.25">
      <c r="A13" s="10">
        <v>30302</v>
      </c>
      <c r="B13" t="s">
        <v>24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1">
        <f t="shared" si="0"/>
        <v>0</v>
      </c>
      <c r="AN13" s="1">
        <f t="shared" si="1"/>
        <v>0</v>
      </c>
      <c r="AO13" s="1">
        <f t="shared" si="2"/>
        <v>0</v>
      </c>
    </row>
    <row r="14" spans="1:41" ht="13.35" customHeight="1" x14ac:dyDescent="0.25">
      <c r="A14" s="10">
        <v>33600</v>
      </c>
      <c r="B14" t="s">
        <v>25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/>
      <c r="I14" s="3">
        <v>0</v>
      </c>
      <c r="J14" s="3"/>
      <c r="K14" s="3"/>
      <c r="L14" s="3"/>
      <c r="M14" s="3">
        <v>0</v>
      </c>
      <c r="N14" s="3">
        <v>0</v>
      </c>
      <c r="O14" s="3">
        <v>15691580.510000002</v>
      </c>
      <c r="P14" s="3">
        <v>387465.83000000007</v>
      </c>
      <c r="Q14" s="3">
        <v>14280</v>
      </c>
      <c r="R14" s="3">
        <v>8160</v>
      </c>
      <c r="S14" s="3">
        <v>8160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1">
        <f t="shared" si="0"/>
        <v>0</v>
      </c>
      <c r="AN14" s="1">
        <f t="shared" si="1"/>
        <v>16109646.340000002</v>
      </c>
      <c r="AO14" s="1">
        <f t="shared" si="2"/>
        <v>0</v>
      </c>
    </row>
    <row r="15" spans="1:41" ht="13.35" customHeight="1" x14ac:dyDescent="0.25">
      <c r="A15" s="10">
        <v>36400</v>
      </c>
      <c r="B15" t="s">
        <v>26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/>
      <c r="I15" s="3">
        <v>0</v>
      </c>
      <c r="J15" s="3"/>
      <c r="K15" s="3"/>
      <c r="L15" s="3"/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1443128.22</v>
      </c>
      <c r="U15" s="3">
        <v>6956.7600000000093</v>
      </c>
      <c r="V15" s="3">
        <v>6990.6200000001118</v>
      </c>
      <c r="W15" s="3">
        <v>7024.6499999999069</v>
      </c>
      <c r="X15" s="3">
        <v>7058.8500000000931</v>
      </c>
      <c r="Y15" s="3">
        <v>7093.2099999999627</v>
      </c>
      <c r="Z15" s="3">
        <v>7127.7399999999907</v>
      </c>
      <c r="AA15" s="3">
        <v>7162.4399999999441</v>
      </c>
      <c r="AB15" s="3">
        <v>7197.3100000000559</v>
      </c>
      <c r="AC15" s="3">
        <v>3616.1699999999255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1">
        <f t="shared" si="0"/>
        <v>0</v>
      </c>
      <c r="AN15" s="1">
        <f t="shared" si="1"/>
        <v>1485380.05</v>
      </c>
      <c r="AO15" s="1">
        <f t="shared" si="2"/>
        <v>17975.919999999925</v>
      </c>
    </row>
    <row r="16" spans="1:41" ht="13.35" customHeight="1" x14ac:dyDescent="0.25">
      <c r="A16" s="10">
        <v>37400</v>
      </c>
      <c r="B16" t="s">
        <v>27</v>
      </c>
      <c r="C16" s="3">
        <v>28538.080000000002</v>
      </c>
      <c r="D16" s="3">
        <v>125.56</v>
      </c>
      <c r="E16" s="3">
        <v>237.27</v>
      </c>
      <c r="F16" s="3">
        <v>1095552.23</v>
      </c>
      <c r="G16" s="3">
        <v>1539.14</v>
      </c>
      <c r="H16" s="3">
        <v>424.44</v>
      </c>
      <c r="I16" s="3">
        <v>1327.08</v>
      </c>
      <c r="J16" s="3">
        <v>9027.2999999999993</v>
      </c>
      <c r="K16" s="3">
        <v>260.58999999999997</v>
      </c>
      <c r="L16" s="3">
        <v>0</v>
      </c>
      <c r="M16" s="3">
        <v>189.97</v>
      </c>
      <c r="N16" s="3">
        <v>34054.97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1">
        <f t="shared" si="0"/>
        <v>1171276.6299999999</v>
      </c>
      <c r="AN16" s="1">
        <f t="shared" si="1"/>
        <v>0</v>
      </c>
      <c r="AO16" s="1">
        <f t="shared" si="2"/>
        <v>0</v>
      </c>
    </row>
    <row r="17" spans="1:41" ht="13.35" customHeight="1" x14ac:dyDescent="0.25">
      <c r="A17" s="10">
        <v>37402</v>
      </c>
      <c r="B17" t="s">
        <v>28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1">
        <f t="shared" si="0"/>
        <v>0</v>
      </c>
      <c r="AN17" s="1">
        <f t="shared" si="1"/>
        <v>0</v>
      </c>
      <c r="AO17" s="1">
        <f t="shared" si="2"/>
        <v>0</v>
      </c>
    </row>
    <row r="18" spans="1:41" ht="13.35" customHeight="1" x14ac:dyDescent="0.25">
      <c r="A18" s="10">
        <v>37500</v>
      </c>
      <c r="B18" t="s">
        <v>29</v>
      </c>
      <c r="C18" s="3">
        <v>-3165.59</v>
      </c>
      <c r="D18" s="3">
        <v>7138.54</v>
      </c>
      <c r="E18" s="3">
        <v>951.06000000000006</v>
      </c>
      <c r="F18" s="3">
        <v>13698.06</v>
      </c>
      <c r="G18" s="3">
        <v>0</v>
      </c>
      <c r="H18" s="3">
        <v>91361.11</v>
      </c>
      <c r="I18" s="3">
        <v>20982.25</v>
      </c>
      <c r="J18" s="3">
        <v>397573.71</v>
      </c>
      <c r="K18" s="3">
        <v>-163659.84999999998</v>
      </c>
      <c r="L18" s="3">
        <v>32001.84</v>
      </c>
      <c r="M18" s="3">
        <v>239621.05000000002</v>
      </c>
      <c r="N18" s="3">
        <v>70142.78</v>
      </c>
      <c r="O18" s="3">
        <v>2020212.2805000003</v>
      </c>
      <c r="P18" s="3">
        <v>143490.3195000001</v>
      </c>
      <c r="Q18" s="3">
        <v>1020229.6864999998</v>
      </c>
      <c r="R18" s="3">
        <v>194969.05349999998</v>
      </c>
      <c r="S18" s="3">
        <v>257393.66999999998</v>
      </c>
      <c r="T18" s="3">
        <v>197393.67</v>
      </c>
      <c r="U18" s="3">
        <v>697394</v>
      </c>
      <c r="V18" s="3">
        <v>327393.67</v>
      </c>
      <c r="W18" s="3">
        <v>132393.66999999998</v>
      </c>
      <c r="X18" s="3">
        <v>27393.669999999984</v>
      </c>
      <c r="Y18" s="3">
        <v>27393.669999999984</v>
      </c>
      <c r="Z18" s="3">
        <v>232393.63</v>
      </c>
      <c r="AA18" s="3">
        <v>128434.66999999998</v>
      </c>
      <c r="AB18" s="3">
        <v>223434.66999999987</v>
      </c>
      <c r="AC18" s="3">
        <v>179434.66999999998</v>
      </c>
      <c r="AD18" s="3">
        <v>148434.66999999998</v>
      </c>
      <c r="AE18" s="3">
        <v>728434.67000000016</v>
      </c>
      <c r="AF18" s="3">
        <v>778434.67</v>
      </c>
      <c r="AG18" s="3">
        <v>128434.67000000004</v>
      </c>
      <c r="AH18" s="3">
        <v>129434.67000000004</v>
      </c>
      <c r="AI18" s="3">
        <v>193434.67000000004</v>
      </c>
      <c r="AJ18" s="3">
        <v>128434.67000000004</v>
      </c>
      <c r="AK18" s="3">
        <v>128434.67000000004</v>
      </c>
      <c r="AL18" s="3">
        <v>9228437.629999999</v>
      </c>
      <c r="AM18" s="1">
        <f t="shared" si="0"/>
        <v>706644.96000000008</v>
      </c>
      <c r="AN18" s="1">
        <f t="shared" si="1"/>
        <v>5278050.9899999993</v>
      </c>
      <c r="AO18" s="1">
        <f t="shared" si="2"/>
        <v>12123218.999999998</v>
      </c>
    </row>
    <row r="19" spans="1:41" ht="13.35" customHeight="1" x14ac:dyDescent="0.25">
      <c r="A19" s="10">
        <v>37600</v>
      </c>
      <c r="B19" t="s">
        <v>30</v>
      </c>
      <c r="C19" s="3">
        <v>1935618.6300000001</v>
      </c>
      <c r="D19" s="3">
        <v>2429811.8600000003</v>
      </c>
      <c r="E19" s="3">
        <v>760063.09</v>
      </c>
      <c r="F19" s="3">
        <v>1251352.48</v>
      </c>
      <c r="G19" s="3">
        <v>1151688.04</v>
      </c>
      <c r="H19" s="3">
        <v>1525114.34</v>
      </c>
      <c r="I19" s="3">
        <v>1071027.23</v>
      </c>
      <c r="J19" s="3">
        <v>2141538.6399999997</v>
      </c>
      <c r="K19" s="3">
        <v>3938739.4099999997</v>
      </c>
      <c r="L19" s="3">
        <v>43009059.460000001</v>
      </c>
      <c r="M19" s="3">
        <v>2254895.15</v>
      </c>
      <c r="N19" s="3">
        <v>-1880382.1100000003</v>
      </c>
      <c r="O19" s="3">
        <v>5247649.6779999994</v>
      </c>
      <c r="P19" s="3">
        <v>6735804.4190000016</v>
      </c>
      <c r="Q19" s="3">
        <v>2034152.4376000001</v>
      </c>
      <c r="R19" s="3">
        <v>910732.76172000007</v>
      </c>
      <c r="S19" s="3">
        <v>1476604.1009439998</v>
      </c>
      <c r="T19" s="3">
        <v>513071.67218879994</v>
      </c>
      <c r="U19" s="3">
        <v>266478.15043776005</v>
      </c>
      <c r="V19" s="3">
        <v>217160.40608755214</v>
      </c>
      <c r="W19" s="3">
        <v>2148759.9172175108</v>
      </c>
      <c r="X19" s="3">
        <v>593618.69544350193</v>
      </c>
      <c r="Y19" s="3">
        <v>59097545.989088699</v>
      </c>
      <c r="Z19" s="3">
        <v>12057368.267817739</v>
      </c>
      <c r="AA19" s="3">
        <v>2590759.9675635495</v>
      </c>
      <c r="AB19" s="3">
        <v>694355.96951271011</v>
      </c>
      <c r="AC19" s="3">
        <v>1458202.0739025471</v>
      </c>
      <c r="AD19" s="3">
        <v>1120708.0327805118</v>
      </c>
      <c r="AE19" s="3">
        <v>428056.92655609734</v>
      </c>
      <c r="AF19" s="3">
        <v>787294.83731121744</v>
      </c>
      <c r="AG19" s="3">
        <v>467780.74746223865</v>
      </c>
      <c r="AH19" s="3">
        <v>1820954.699492448</v>
      </c>
      <c r="AI19" s="3">
        <v>2540401.9558984917</v>
      </c>
      <c r="AJ19" s="3">
        <v>1396469.8631796984</v>
      </c>
      <c r="AK19" s="3">
        <v>455507.05463593954</v>
      </c>
      <c r="AL19" s="3">
        <v>268315.53492718778</v>
      </c>
      <c r="AM19" s="1">
        <f t="shared" si="0"/>
        <v>59588526.220000006</v>
      </c>
      <c r="AN19" s="1">
        <f t="shared" si="1"/>
        <v>91298946.495545566</v>
      </c>
      <c r="AO19" s="1">
        <f t="shared" si="2"/>
        <v>14028807.663222639</v>
      </c>
    </row>
    <row r="20" spans="1:41" ht="13.35" customHeight="1" x14ac:dyDescent="0.25">
      <c r="A20" s="10">
        <v>37602</v>
      </c>
      <c r="B20" t="s">
        <v>31</v>
      </c>
      <c r="C20" s="3">
        <v>3711414.2400000007</v>
      </c>
      <c r="D20" s="3">
        <v>3870765.7400000007</v>
      </c>
      <c r="E20" s="3">
        <v>2997934.98</v>
      </c>
      <c r="F20" s="3">
        <v>2284545.86</v>
      </c>
      <c r="G20" s="3">
        <v>9900753.2699999977</v>
      </c>
      <c r="H20" s="3">
        <v>6068286.8899999997</v>
      </c>
      <c r="I20" s="3">
        <v>1542175.31</v>
      </c>
      <c r="J20" s="3">
        <v>2751042.8000000003</v>
      </c>
      <c r="K20" s="3">
        <v>1211488.6700000002</v>
      </c>
      <c r="L20" s="3">
        <v>4718375.2</v>
      </c>
      <c r="M20" s="3">
        <v>1222888.0099999998</v>
      </c>
      <c r="N20" s="3">
        <v>-2239798.1600000006</v>
      </c>
      <c r="O20" s="3">
        <v>88909086.899600029</v>
      </c>
      <c r="P20" s="3">
        <v>30382469.535720017</v>
      </c>
      <c r="Q20" s="3">
        <v>19033138.280143995</v>
      </c>
      <c r="R20" s="3">
        <v>16070089.115428798</v>
      </c>
      <c r="S20" s="3">
        <v>10016615.575285761</v>
      </c>
      <c r="T20" s="3">
        <v>11065908.497057153</v>
      </c>
      <c r="U20" s="3">
        <v>8547201.0114114378</v>
      </c>
      <c r="V20" s="3">
        <v>8244357.5702822814</v>
      </c>
      <c r="W20" s="3">
        <v>8279887.5060564568</v>
      </c>
      <c r="X20" s="3">
        <v>8780236.6452112962</v>
      </c>
      <c r="Y20" s="3">
        <v>7856125.6410422614</v>
      </c>
      <c r="Z20" s="3">
        <v>10021891.608208453</v>
      </c>
      <c r="AA20" s="3">
        <v>9507812.7976416908</v>
      </c>
      <c r="AB20" s="3">
        <v>9587690.4795283396</v>
      </c>
      <c r="AC20" s="3">
        <v>9411906.8879056685</v>
      </c>
      <c r="AD20" s="3">
        <v>9073848.6655811332</v>
      </c>
      <c r="AE20" s="3">
        <v>9036626.9391162284</v>
      </c>
      <c r="AF20" s="3">
        <v>9315109.4318232425</v>
      </c>
      <c r="AG20" s="3">
        <v>8879990.1883646436</v>
      </c>
      <c r="AH20" s="3">
        <v>9393356.4536729231</v>
      </c>
      <c r="AI20" s="3">
        <v>17593493.13673459</v>
      </c>
      <c r="AJ20" s="3">
        <v>9356467.109346915</v>
      </c>
      <c r="AK20" s="3">
        <v>8975644.8138693795</v>
      </c>
      <c r="AL20" s="3">
        <v>14101430.844773877</v>
      </c>
      <c r="AM20" s="1">
        <f t="shared" si="0"/>
        <v>38039872.809999995</v>
      </c>
      <c r="AN20" s="1">
        <f t="shared" si="1"/>
        <v>227207007.88544795</v>
      </c>
      <c r="AO20" s="1">
        <f t="shared" si="2"/>
        <v>124233377.74835862</v>
      </c>
    </row>
    <row r="21" spans="1:41" ht="13.35" customHeight="1" x14ac:dyDescent="0.25">
      <c r="A21" s="10">
        <v>37700</v>
      </c>
      <c r="B21" t="s">
        <v>32</v>
      </c>
      <c r="C21" s="3">
        <v>66298.460000000006</v>
      </c>
      <c r="D21" s="3">
        <v>426.91</v>
      </c>
      <c r="E21" s="3">
        <v>806.71</v>
      </c>
      <c r="F21" s="3">
        <v>992.68000000000006</v>
      </c>
      <c r="G21" s="3">
        <v>4846.49</v>
      </c>
      <c r="H21" s="3">
        <v>1443.1000000000001</v>
      </c>
      <c r="I21" s="3">
        <v>2382.4700000000003</v>
      </c>
      <c r="J21" s="3">
        <v>11018.25</v>
      </c>
      <c r="K21" s="3">
        <v>929.87</v>
      </c>
      <c r="L21" s="3">
        <v>0</v>
      </c>
      <c r="M21" s="3">
        <v>645.9</v>
      </c>
      <c r="N21" s="3">
        <v>5559.49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1">
        <f t="shared" si="0"/>
        <v>95350.330000000016</v>
      </c>
      <c r="AN21" s="1">
        <f t="shared" si="1"/>
        <v>0</v>
      </c>
      <c r="AO21" s="1">
        <f t="shared" si="2"/>
        <v>0</v>
      </c>
    </row>
    <row r="22" spans="1:41" ht="13.35" customHeight="1" x14ac:dyDescent="0.25">
      <c r="A22" s="10">
        <v>37800</v>
      </c>
      <c r="B22" t="s">
        <v>33</v>
      </c>
      <c r="C22" s="3">
        <v>178640.71</v>
      </c>
      <c r="D22" s="3">
        <v>161400.72000000003</v>
      </c>
      <c r="E22" s="3">
        <v>36813.94</v>
      </c>
      <c r="F22" s="3">
        <v>157322.43000000002</v>
      </c>
      <c r="G22" s="3">
        <v>150629.84999999998</v>
      </c>
      <c r="H22" s="3">
        <v>23516.640000000003</v>
      </c>
      <c r="I22" s="3">
        <v>7864.4</v>
      </c>
      <c r="J22" s="3">
        <v>50554.9</v>
      </c>
      <c r="K22" s="3">
        <v>34758.380000000005</v>
      </c>
      <c r="L22" s="3">
        <v>24876.85</v>
      </c>
      <c r="M22" s="3">
        <v>52397.869999999995</v>
      </c>
      <c r="N22" s="3">
        <v>56018.26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21743.29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111111</v>
      </c>
      <c r="AB22" s="3">
        <v>111111</v>
      </c>
      <c r="AC22" s="3">
        <v>111111.00000000003</v>
      </c>
      <c r="AD22" s="3">
        <v>111111</v>
      </c>
      <c r="AE22" s="3">
        <v>111111</v>
      </c>
      <c r="AF22" s="3">
        <v>181112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1">
        <f t="shared" si="0"/>
        <v>934794.95000000007</v>
      </c>
      <c r="AN22" s="1">
        <f t="shared" si="1"/>
        <v>21743.29</v>
      </c>
      <c r="AO22" s="1">
        <f t="shared" si="2"/>
        <v>736667</v>
      </c>
    </row>
    <row r="23" spans="1:41" ht="13.35" customHeight="1" x14ac:dyDescent="0.25">
      <c r="A23" s="10">
        <v>37900</v>
      </c>
      <c r="B23" t="s">
        <v>34</v>
      </c>
      <c r="C23" s="3">
        <v>95705.83</v>
      </c>
      <c r="D23" s="3">
        <v>5844.5</v>
      </c>
      <c r="E23" s="3">
        <v>4279.9400000000005</v>
      </c>
      <c r="F23" s="3">
        <v>6980290.0700000003</v>
      </c>
      <c r="G23" s="3">
        <v>3544359.39</v>
      </c>
      <c r="H23" s="3">
        <v>34226.07</v>
      </c>
      <c r="I23" s="3">
        <v>12046.060000000001</v>
      </c>
      <c r="J23" s="3">
        <v>223395.56</v>
      </c>
      <c r="K23" s="3">
        <v>5417.72</v>
      </c>
      <c r="L23" s="3">
        <v>13328.37</v>
      </c>
      <c r="M23" s="3">
        <v>-38.380000000000003</v>
      </c>
      <c r="N23" s="3">
        <v>210375.06</v>
      </c>
      <c r="O23" s="3">
        <v>11002532.9265</v>
      </c>
      <c r="P23" s="3">
        <v>5190186.3285000008</v>
      </c>
      <c r="Q23" s="3">
        <v>444182.48449999932</v>
      </c>
      <c r="R23" s="3">
        <v>456840.8205000005</v>
      </c>
      <c r="S23" s="3">
        <v>126583.36000000009</v>
      </c>
      <c r="T23" s="3">
        <v>126583.36000000009</v>
      </c>
      <c r="U23" s="3">
        <v>126583.36000000009</v>
      </c>
      <c r="V23" s="3">
        <v>126583.36000000009</v>
      </c>
      <c r="W23" s="3">
        <v>126583.36000000009</v>
      </c>
      <c r="X23" s="3">
        <v>126583.3600000001</v>
      </c>
      <c r="Y23" s="3">
        <v>126583.3600000001</v>
      </c>
      <c r="Z23" s="3">
        <v>3453621.19</v>
      </c>
      <c r="AA23" s="3">
        <v>136000</v>
      </c>
      <c r="AB23" s="3">
        <v>136000</v>
      </c>
      <c r="AC23" s="3">
        <v>136000</v>
      </c>
      <c r="AD23" s="3">
        <v>136000</v>
      </c>
      <c r="AE23" s="3">
        <v>136000</v>
      </c>
      <c r="AF23" s="3">
        <v>732345.3</v>
      </c>
      <c r="AG23" s="3">
        <v>1039812.7</v>
      </c>
      <c r="AH23" s="3">
        <v>1300186</v>
      </c>
      <c r="AI23" s="3">
        <v>136000</v>
      </c>
      <c r="AJ23" s="3">
        <v>136000</v>
      </c>
      <c r="AK23" s="3">
        <v>136000</v>
      </c>
      <c r="AL23" s="3">
        <v>3138000</v>
      </c>
      <c r="AM23" s="1">
        <f t="shared" si="0"/>
        <v>11129230.190000001</v>
      </c>
      <c r="AN23" s="1">
        <f t="shared" si="1"/>
        <v>21433447.27</v>
      </c>
      <c r="AO23" s="1">
        <f t="shared" si="2"/>
        <v>7298344</v>
      </c>
    </row>
    <row r="24" spans="1:41" ht="13.35" customHeight="1" x14ac:dyDescent="0.25">
      <c r="A24" s="10">
        <v>38000</v>
      </c>
      <c r="B24" t="s">
        <v>35</v>
      </c>
      <c r="C24" s="3">
        <v>572798.09</v>
      </c>
      <c r="D24" s="3">
        <v>400047.24000000005</v>
      </c>
      <c r="E24" s="3">
        <v>266709.14</v>
      </c>
      <c r="F24" s="3">
        <v>248638.09000000003</v>
      </c>
      <c r="G24" s="3">
        <v>325977.52999999997</v>
      </c>
      <c r="H24" s="3">
        <v>424645.9</v>
      </c>
      <c r="I24" s="3">
        <v>426894.53000000009</v>
      </c>
      <c r="J24" s="3">
        <v>1044923.48</v>
      </c>
      <c r="K24" s="3">
        <v>255116.32</v>
      </c>
      <c r="L24" s="3">
        <v>609730.52999999991</v>
      </c>
      <c r="M24" s="3">
        <v>327976.82999999996</v>
      </c>
      <c r="N24" s="3">
        <v>373580.28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1">
        <f t="shared" si="0"/>
        <v>5277037.9600000009</v>
      </c>
      <c r="AN24" s="1">
        <f t="shared" si="1"/>
        <v>0</v>
      </c>
      <c r="AO24" s="1">
        <f t="shared" si="2"/>
        <v>0</v>
      </c>
    </row>
    <row r="25" spans="1:41" ht="13.35" customHeight="1" x14ac:dyDescent="0.25">
      <c r="A25" s="10">
        <v>38002</v>
      </c>
      <c r="B25" t="s">
        <v>36</v>
      </c>
      <c r="C25" s="3">
        <v>4225612.5299999993</v>
      </c>
      <c r="D25" s="3">
        <v>5293286.5200000014</v>
      </c>
      <c r="E25" s="3">
        <v>6338472.0100000016</v>
      </c>
      <c r="F25" s="3">
        <v>4477489.8999999994</v>
      </c>
      <c r="G25" s="3">
        <v>3561509.4699999993</v>
      </c>
      <c r="H25" s="3">
        <v>4428589.45</v>
      </c>
      <c r="I25" s="3">
        <v>5391252.5799999991</v>
      </c>
      <c r="J25" s="3">
        <v>5890174.1499999994</v>
      </c>
      <c r="K25" s="3">
        <v>3978933.4</v>
      </c>
      <c r="L25" s="3">
        <v>4310961.5699999994</v>
      </c>
      <c r="M25" s="3">
        <v>4698983.99</v>
      </c>
      <c r="N25" s="3">
        <v>9638415.75</v>
      </c>
      <c r="O25" s="3">
        <v>6440122.5800000019</v>
      </c>
      <c r="P25" s="3">
        <v>5167167.1240000008</v>
      </c>
      <c r="Q25" s="3">
        <v>5699204.4999999991</v>
      </c>
      <c r="R25" s="3">
        <v>6231241.8759999992</v>
      </c>
      <c r="S25" s="3">
        <v>5320373.76</v>
      </c>
      <c r="T25" s="3">
        <v>5320373.76</v>
      </c>
      <c r="U25" s="3">
        <v>5320373.76</v>
      </c>
      <c r="V25" s="3">
        <v>5320373.76</v>
      </c>
      <c r="W25" s="3">
        <v>5320373.76</v>
      </c>
      <c r="X25" s="3">
        <v>5320373.76</v>
      </c>
      <c r="Y25" s="3">
        <v>5320373.7599999979</v>
      </c>
      <c r="Z25" s="3">
        <v>5307373.4299999978</v>
      </c>
      <c r="AA25" s="3">
        <v>5209710.05</v>
      </c>
      <c r="AB25" s="3">
        <v>5209777.0500000007</v>
      </c>
      <c r="AC25" s="3">
        <v>5209777.0500000007</v>
      </c>
      <c r="AD25" s="3">
        <v>5209777.0500000007</v>
      </c>
      <c r="AE25" s="3">
        <v>5209777.0500000007</v>
      </c>
      <c r="AF25" s="3">
        <v>5209777.0500000007</v>
      </c>
      <c r="AG25" s="3">
        <v>5209777.0500000007</v>
      </c>
      <c r="AH25" s="3">
        <v>5209777.0500000007</v>
      </c>
      <c r="AI25" s="3">
        <v>5209777.0499999989</v>
      </c>
      <c r="AJ25" s="3">
        <v>5209777.049999997</v>
      </c>
      <c r="AK25" s="3">
        <v>5209777.049999998</v>
      </c>
      <c r="AL25" s="3">
        <v>5203777.049999998</v>
      </c>
      <c r="AM25" s="1">
        <f t="shared" si="0"/>
        <v>62233681.32</v>
      </c>
      <c r="AN25" s="1">
        <f t="shared" si="1"/>
        <v>66087725.829999991</v>
      </c>
      <c r="AO25" s="1">
        <f t="shared" si="2"/>
        <v>62511257.599999994</v>
      </c>
    </row>
    <row r="26" spans="1:41" ht="13.35" customHeight="1" x14ac:dyDescent="0.25">
      <c r="A26" s="10">
        <v>38100</v>
      </c>
      <c r="B26" t="s">
        <v>37</v>
      </c>
      <c r="C26" s="3">
        <v>516746.82</v>
      </c>
      <c r="D26" s="3">
        <v>547063.72</v>
      </c>
      <c r="E26" s="3">
        <v>458674.66000000003</v>
      </c>
      <c r="F26" s="3">
        <v>459550.59</v>
      </c>
      <c r="G26" s="3">
        <v>448186.46</v>
      </c>
      <c r="H26" s="3">
        <v>1274840.98</v>
      </c>
      <c r="I26" s="3">
        <v>1231531.31</v>
      </c>
      <c r="J26" s="3">
        <v>538144.15</v>
      </c>
      <c r="K26" s="3">
        <v>218870.05000000002</v>
      </c>
      <c r="L26" s="3">
        <v>1454676.57</v>
      </c>
      <c r="M26" s="3">
        <v>299250.06</v>
      </c>
      <c r="N26" s="3">
        <v>508078.92</v>
      </c>
      <c r="O26" s="3">
        <v>343804.26850000001</v>
      </c>
      <c r="P26" s="3">
        <v>309831.18050000002</v>
      </c>
      <c r="Q26" s="3">
        <v>1132029.7804999999</v>
      </c>
      <c r="R26" s="3">
        <v>415768.38049999997</v>
      </c>
      <c r="S26" s="3">
        <v>1153386</v>
      </c>
      <c r="T26" s="3">
        <v>321786</v>
      </c>
      <c r="U26" s="3">
        <v>321786</v>
      </c>
      <c r="V26" s="3">
        <v>1153385.9999999995</v>
      </c>
      <c r="W26" s="3">
        <v>321786</v>
      </c>
      <c r="X26" s="3">
        <v>321786</v>
      </c>
      <c r="Y26" s="3">
        <v>1153386</v>
      </c>
      <c r="Z26" s="3">
        <v>321786</v>
      </c>
      <c r="AA26" s="3">
        <v>881100</v>
      </c>
      <c r="AB26" s="3">
        <v>985100</v>
      </c>
      <c r="AC26" s="3">
        <v>1855800</v>
      </c>
      <c r="AD26" s="3">
        <v>1010060</v>
      </c>
      <c r="AE26" s="3">
        <v>1860792</v>
      </c>
      <c r="AF26" s="3">
        <v>1011058.4</v>
      </c>
      <c r="AG26" s="3">
        <v>1011091.6800000002</v>
      </c>
      <c r="AH26" s="3">
        <v>1860998.3360000001</v>
      </c>
      <c r="AI26" s="3">
        <v>1011099.6671999999</v>
      </c>
      <c r="AJ26" s="3">
        <v>1011099.9334399998</v>
      </c>
      <c r="AK26" s="3">
        <v>1860999.9866880002</v>
      </c>
      <c r="AL26" s="3">
        <v>1011499.9973375999</v>
      </c>
      <c r="AM26" s="1">
        <f t="shared" si="0"/>
        <v>7955614.290000001</v>
      </c>
      <c r="AN26" s="1">
        <f t="shared" si="1"/>
        <v>7270521.6099999994</v>
      </c>
      <c r="AO26" s="1">
        <f t="shared" si="2"/>
        <v>15370700.000665599</v>
      </c>
    </row>
    <row r="27" spans="1:41" ht="13.35" customHeight="1" x14ac:dyDescent="0.25">
      <c r="A27" s="10">
        <v>38200</v>
      </c>
      <c r="B27" t="s">
        <v>38</v>
      </c>
      <c r="C27" s="3">
        <v>506341.65</v>
      </c>
      <c r="D27" s="3">
        <v>549671.65</v>
      </c>
      <c r="E27" s="3">
        <v>1858455.23</v>
      </c>
      <c r="F27" s="3">
        <v>530871.56000000006</v>
      </c>
      <c r="G27" s="3">
        <v>600061.98</v>
      </c>
      <c r="H27" s="3">
        <v>1028424.5800000002</v>
      </c>
      <c r="I27" s="3">
        <v>863769.98999999987</v>
      </c>
      <c r="J27" s="3">
        <v>816550.69000000006</v>
      </c>
      <c r="K27" s="3">
        <v>437813.54999999993</v>
      </c>
      <c r="L27" s="3">
        <v>860948.07000000007</v>
      </c>
      <c r="M27" s="3">
        <v>849861.52</v>
      </c>
      <c r="N27" s="3">
        <v>2029388.3400000003</v>
      </c>
      <c r="O27" s="3">
        <v>1139829.9723</v>
      </c>
      <c r="P27" s="3">
        <v>1169446.7034600002</v>
      </c>
      <c r="Q27" s="3">
        <v>1271733.9032920001</v>
      </c>
      <c r="R27" s="3">
        <v>1388717.8976584</v>
      </c>
      <c r="S27" s="3">
        <v>1226459.2086316803</v>
      </c>
      <c r="T27" s="3">
        <v>1210557.3857263362</v>
      </c>
      <c r="U27" s="3">
        <v>1207377.0211452672</v>
      </c>
      <c r="V27" s="3">
        <v>1206740.9482290533</v>
      </c>
      <c r="W27" s="3">
        <v>1206613.7336458105</v>
      </c>
      <c r="X27" s="3">
        <v>1206588.2907291621</v>
      </c>
      <c r="Y27" s="3">
        <v>1206583.2021458324</v>
      </c>
      <c r="Z27" s="3">
        <v>1206582.1844291659</v>
      </c>
      <c r="AA27" s="3">
        <v>1192443.3768858332</v>
      </c>
      <c r="AB27" s="3">
        <v>1186364.771377166</v>
      </c>
      <c r="AC27" s="3">
        <v>1185149.0502754336</v>
      </c>
      <c r="AD27" s="3">
        <v>1184905.906055087</v>
      </c>
      <c r="AE27" s="3">
        <v>1184857.2772110177</v>
      </c>
      <c r="AF27" s="3">
        <v>1184847.5514422038</v>
      </c>
      <c r="AG27" s="3">
        <v>1184845.6062884415</v>
      </c>
      <c r="AH27" s="3">
        <v>1184845.2172576888</v>
      </c>
      <c r="AI27" s="3">
        <v>1184845.139451538</v>
      </c>
      <c r="AJ27" s="3">
        <v>1184845.1238903077</v>
      </c>
      <c r="AK27" s="3">
        <v>1184845.1207780614</v>
      </c>
      <c r="AL27" s="3">
        <v>1484845.1201556127</v>
      </c>
      <c r="AM27" s="1">
        <f t="shared" si="0"/>
        <v>10932158.810000001</v>
      </c>
      <c r="AN27" s="1">
        <f t="shared" si="1"/>
        <v>14647230.451392706</v>
      </c>
      <c r="AO27" s="1">
        <f t="shared" si="2"/>
        <v>14527639.261068391</v>
      </c>
    </row>
    <row r="28" spans="1:41" ht="13.35" customHeight="1" x14ac:dyDescent="0.25">
      <c r="A28" s="10">
        <v>38300</v>
      </c>
      <c r="B28" t="s">
        <v>39</v>
      </c>
      <c r="C28" s="3">
        <v>38565.730000000003</v>
      </c>
      <c r="D28" s="3">
        <v>128243.73000000001</v>
      </c>
      <c r="E28" s="3">
        <v>125873.78999999998</v>
      </c>
      <c r="F28" s="3">
        <v>116474.07999999999</v>
      </c>
      <c r="G28" s="3">
        <v>127589.58</v>
      </c>
      <c r="H28" s="3">
        <v>174740.96999999997</v>
      </c>
      <c r="I28" s="3">
        <v>171928.1</v>
      </c>
      <c r="J28" s="3">
        <v>314282.26</v>
      </c>
      <c r="K28" s="3">
        <v>140865.39000000001</v>
      </c>
      <c r="L28" s="3">
        <v>76430.789999999994</v>
      </c>
      <c r="M28" s="3">
        <v>58477.889999999992</v>
      </c>
      <c r="N28" s="3">
        <v>164860.16999999998</v>
      </c>
      <c r="O28" s="3">
        <v>71626.159500000009</v>
      </c>
      <c r="P28" s="3">
        <v>72114.559500000003</v>
      </c>
      <c r="Q28" s="3">
        <v>79659.143499999991</v>
      </c>
      <c r="R28" s="3">
        <v>87203.727500000008</v>
      </c>
      <c r="S28" s="3">
        <v>75445.84</v>
      </c>
      <c r="T28" s="3">
        <v>75445.840000000011</v>
      </c>
      <c r="U28" s="3">
        <v>75445.84</v>
      </c>
      <c r="V28" s="3">
        <v>75445.84</v>
      </c>
      <c r="W28" s="3">
        <v>75445.84</v>
      </c>
      <c r="X28" s="3">
        <v>75445.84</v>
      </c>
      <c r="Y28" s="3">
        <v>75445.84</v>
      </c>
      <c r="Z28" s="3">
        <v>75445.799999999988</v>
      </c>
      <c r="AA28" s="3">
        <v>81441.81</v>
      </c>
      <c r="AB28" s="3">
        <v>81441.81</v>
      </c>
      <c r="AC28" s="3">
        <v>81441.81</v>
      </c>
      <c r="AD28" s="3">
        <v>81441.81</v>
      </c>
      <c r="AE28" s="3">
        <v>81441.81</v>
      </c>
      <c r="AF28" s="3">
        <v>80341.239999999991</v>
      </c>
      <c r="AG28" s="3">
        <v>81441.81</v>
      </c>
      <c r="AH28" s="3">
        <v>81441.81</v>
      </c>
      <c r="AI28" s="3">
        <v>81441.81</v>
      </c>
      <c r="AJ28" s="3">
        <v>81441.81</v>
      </c>
      <c r="AK28" s="3">
        <v>81441.810000000056</v>
      </c>
      <c r="AL28" s="3">
        <v>79240.660000000033</v>
      </c>
      <c r="AM28" s="1">
        <f t="shared" si="0"/>
        <v>1638332.4799999997</v>
      </c>
      <c r="AN28" s="1">
        <f t="shared" si="1"/>
        <v>914170.26999999979</v>
      </c>
      <c r="AO28" s="1">
        <f t="shared" si="2"/>
        <v>974000.00000000012</v>
      </c>
    </row>
    <row r="29" spans="1:41" ht="13.35" customHeight="1" x14ac:dyDescent="0.25">
      <c r="A29" s="10">
        <v>38400</v>
      </c>
      <c r="B29" t="s">
        <v>40</v>
      </c>
      <c r="C29" s="3">
        <v>506344.49</v>
      </c>
      <c r="D29" s="3">
        <v>550124.98</v>
      </c>
      <c r="E29" s="3">
        <v>-324722.87</v>
      </c>
      <c r="F29" s="3">
        <v>530873.81999999995</v>
      </c>
      <c r="G29" s="3">
        <v>600062.36</v>
      </c>
      <c r="H29" s="3">
        <v>1028423.59</v>
      </c>
      <c r="I29" s="3">
        <v>863770.10000000009</v>
      </c>
      <c r="J29" s="3">
        <v>816554.35</v>
      </c>
      <c r="K29" s="3">
        <v>437814.47000000003</v>
      </c>
      <c r="L29" s="3">
        <v>860947.37000000011</v>
      </c>
      <c r="M29" s="3">
        <v>849865.15000000014</v>
      </c>
      <c r="N29" s="3">
        <v>-203028.32000000015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1">
        <f t="shared" si="0"/>
        <v>6517029.4899999993</v>
      </c>
      <c r="AN29" s="1">
        <f t="shared" si="1"/>
        <v>0</v>
      </c>
      <c r="AO29" s="1">
        <f t="shared" si="2"/>
        <v>0</v>
      </c>
    </row>
    <row r="30" spans="1:41" ht="13.35" customHeight="1" x14ac:dyDescent="0.25">
      <c r="A30" s="10">
        <v>38500</v>
      </c>
      <c r="B30" t="s">
        <v>41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147096.76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1">
        <f t="shared" si="0"/>
        <v>147096.76</v>
      </c>
      <c r="AN30" s="1">
        <f t="shared" si="1"/>
        <v>0</v>
      </c>
      <c r="AO30" s="1">
        <f t="shared" si="2"/>
        <v>0</v>
      </c>
    </row>
    <row r="31" spans="1:41" ht="13.35" customHeight="1" x14ac:dyDescent="0.25">
      <c r="A31" s="10">
        <v>38602</v>
      </c>
      <c r="B31" t="s">
        <v>42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1">
        <f t="shared" si="0"/>
        <v>0</v>
      </c>
      <c r="AN31" s="1">
        <f t="shared" si="1"/>
        <v>0</v>
      </c>
      <c r="AO31" s="1">
        <f t="shared" si="2"/>
        <v>0</v>
      </c>
    </row>
    <row r="32" spans="1:41" ht="13.35" customHeight="1" x14ac:dyDescent="0.25">
      <c r="A32" s="10">
        <v>38608</v>
      </c>
      <c r="B32" t="s">
        <v>43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1">
        <f t="shared" si="0"/>
        <v>0</v>
      </c>
      <c r="AN32" s="1">
        <f t="shared" si="1"/>
        <v>0</v>
      </c>
      <c r="AO32" s="1">
        <f t="shared" si="2"/>
        <v>0</v>
      </c>
    </row>
    <row r="33" spans="1:41" ht="13.35" customHeight="1" x14ac:dyDescent="0.25">
      <c r="A33" s="10">
        <v>38700</v>
      </c>
      <c r="B33" t="s">
        <v>44</v>
      </c>
      <c r="C33" s="3">
        <v>52218.380000000005</v>
      </c>
      <c r="D33" s="3">
        <v>6410.37</v>
      </c>
      <c r="E33" s="3">
        <v>358.30999999999995</v>
      </c>
      <c r="F33" s="3">
        <v>36683.680000000008</v>
      </c>
      <c r="G33" s="3">
        <v>93406.11</v>
      </c>
      <c r="H33" s="3">
        <v>11450.52</v>
      </c>
      <c r="I33" s="3">
        <v>23709.5</v>
      </c>
      <c r="J33" s="3">
        <v>29849.190000000002</v>
      </c>
      <c r="K33" s="3">
        <v>35287.339999999997</v>
      </c>
      <c r="L33" s="3">
        <v>9956.7800000000007</v>
      </c>
      <c r="M33" s="3">
        <v>4757.1099999999997</v>
      </c>
      <c r="N33" s="3">
        <v>202752.45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1">
        <f t="shared" si="0"/>
        <v>506839.74000000005</v>
      </c>
      <c r="AN33" s="1">
        <f t="shared" si="1"/>
        <v>0</v>
      </c>
      <c r="AO33" s="1">
        <f t="shared" si="2"/>
        <v>0</v>
      </c>
    </row>
    <row r="34" spans="1:41" ht="13.35" customHeight="1" x14ac:dyDescent="0.25">
      <c r="A34" s="10">
        <v>39000</v>
      </c>
      <c r="B34" t="s">
        <v>45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544265.86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1">
        <f t="shared" si="0"/>
        <v>0</v>
      </c>
      <c r="AN34" s="1">
        <f t="shared" si="1"/>
        <v>544265.86</v>
      </c>
      <c r="AO34" s="1">
        <f t="shared" si="2"/>
        <v>0</v>
      </c>
    </row>
    <row r="35" spans="1:41" ht="13.35" customHeight="1" x14ac:dyDescent="0.25">
      <c r="A35" s="10">
        <v>39002</v>
      </c>
      <c r="B35" t="s">
        <v>46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1">
        <f t="shared" si="0"/>
        <v>0</v>
      </c>
      <c r="AN35" s="1">
        <f t="shared" si="1"/>
        <v>0</v>
      </c>
      <c r="AO35" s="1">
        <f t="shared" si="2"/>
        <v>0</v>
      </c>
    </row>
    <row r="36" spans="1:41" ht="13.35" customHeight="1" x14ac:dyDescent="0.25">
      <c r="A36" s="10">
        <v>39100</v>
      </c>
      <c r="B36" t="s">
        <v>47</v>
      </c>
      <c r="C36" s="3">
        <v>0</v>
      </c>
      <c r="D36" s="3">
        <v>0</v>
      </c>
      <c r="E36" s="3">
        <v>0</v>
      </c>
      <c r="F36" s="3">
        <v>16600.689999999999</v>
      </c>
      <c r="G36" s="3">
        <v>0</v>
      </c>
      <c r="H36" s="3">
        <v>0</v>
      </c>
      <c r="I36" s="3">
        <v>2111.7400000000002</v>
      </c>
      <c r="J36" s="3">
        <v>9963.32</v>
      </c>
      <c r="K36" s="3">
        <v>0</v>
      </c>
      <c r="L36" s="3">
        <v>3059.04</v>
      </c>
      <c r="M36" s="3">
        <v>0</v>
      </c>
      <c r="N36" s="3">
        <v>0</v>
      </c>
      <c r="O36" s="3">
        <v>2776.6354999999999</v>
      </c>
      <c r="P36" s="3">
        <v>3103.3345000000004</v>
      </c>
      <c r="Q36" s="3">
        <v>193430.31499999997</v>
      </c>
      <c r="R36" s="3">
        <v>13756.685000000027</v>
      </c>
      <c r="S36" s="3">
        <v>3266.6700000000128</v>
      </c>
      <c r="T36" s="3">
        <v>3266.6700000000128</v>
      </c>
      <c r="U36" s="3">
        <v>3266.6700000000128</v>
      </c>
      <c r="V36" s="3">
        <v>3266.6700000000128</v>
      </c>
      <c r="W36" s="3">
        <v>5766.6700000000128</v>
      </c>
      <c r="X36" s="3">
        <v>3266.6700000000128</v>
      </c>
      <c r="Y36" s="3">
        <v>3266.6700000000128</v>
      </c>
      <c r="Z36" s="3">
        <v>3266.6700000000128</v>
      </c>
      <c r="AA36" s="3">
        <v>3166.6300000000047</v>
      </c>
      <c r="AB36" s="3">
        <v>3166.6700000000128</v>
      </c>
      <c r="AC36" s="3">
        <v>3166.6700000000128</v>
      </c>
      <c r="AD36" s="3">
        <v>3166.6700000000128</v>
      </c>
      <c r="AE36" s="3">
        <v>3166.6700000000128</v>
      </c>
      <c r="AF36" s="3">
        <v>3166.6700000000128</v>
      </c>
      <c r="AG36" s="3">
        <v>3166.6700000000128</v>
      </c>
      <c r="AH36" s="3">
        <v>3166.6700000000128</v>
      </c>
      <c r="AI36" s="3">
        <v>5666.6699999999837</v>
      </c>
      <c r="AJ36" s="3">
        <v>3166.6699999999837</v>
      </c>
      <c r="AK36" s="3">
        <v>3166.6699999999837</v>
      </c>
      <c r="AL36" s="3">
        <v>3166.6699999999837</v>
      </c>
      <c r="AM36" s="1">
        <f t="shared" si="0"/>
        <v>31734.79</v>
      </c>
      <c r="AN36" s="1">
        <f t="shared" si="1"/>
        <v>241700.3300000001</v>
      </c>
      <c r="AO36" s="1">
        <f t="shared" si="2"/>
        <v>40500.000000000029</v>
      </c>
    </row>
    <row r="37" spans="1:41" ht="13.35" customHeight="1" x14ac:dyDescent="0.25">
      <c r="A37" s="10">
        <v>39101</v>
      </c>
      <c r="B37" t="s">
        <v>48</v>
      </c>
      <c r="C37" s="3">
        <v>168.41</v>
      </c>
      <c r="D37" s="3">
        <v>168.06</v>
      </c>
      <c r="E37" s="3">
        <v>167.65</v>
      </c>
      <c r="F37" s="3">
        <v>14779.77</v>
      </c>
      <c r="G37" s="3">
        <v>168.88</v>
      </c>
      <c r="H37" s="3">
        <v>4801.5800000000008</v>
      </c>
      <c r="I37" s="3">
        <v>16616.060000000001</v>
      </c>
      <c r="J37" s="3">
        <v>5636.55</v>
      </c>
      <c r="K37" s="3">
        <v>179.25</v>
      </c>
      <c r="L37" s="3">
        <v>177.25</v>
      </c>
      <c r="M37" s="3">
        <v>4472.17</v>
      </c>
      <c r="N37" s="3">
        <v>174.34</v>
      </c>
      <c r="O37" s="3">
        <v>2043188.0104</v>
      </c>
      <c r="P37" s="3">
        <v>60762.551680000062</v>
      </c>
      <c r="Q37" s="3">
        <v>133776.51393599997</v>
      </c>
      <c r="R37" s="3">
        <v>68038.372787200002</v>
      </c>
      <c r="S37" s="3">
        <v>30616.136957439998</v>
      </c>
      <c r="T37" s="3">
        <v>75709.891391487996</v>
      </c>
      <c r="U37" s="3">
        <v>17613.4422782976</v>
      </c>
      <c r="V37" s="3">
        <v>102613.35245565952</v>
      </c>
      <c r="W37" s="3">
        <v>55583.334491131907</v>
      </c>
      <c r="X37" s="3">
        <v>17613.330898226381</v>
      </c>
      <c r="Y37" s="3">
        <v>25813.330179645276</v>
      </c>
      <c r="Z37" s="3">
        <v>42613.330035929088</v>
      </c>
      <c r="AA37" s="3">
        <v>25865.138007185797</v>
      </c>
      <c r="AB37" s="3">
        <v>28245.699601437147</v>
      </c>
      <c r="AC37" s="3">
        <v>26681.411920287417</v>
      </c>
      <c r="AD37" s="3">
        <v>27608.354384057471</v>
      </c>
      <c r="AE37" s="3">
        <v>25613.342876811483</v>
      </c>
      <c r="AF37" s="3">
        <v>179062.34057536229</v>
      </c>
      <c r="AG37" s="3">
        <v>26034.340115072446</v>
      </c>
      <c r="AH37" s="3">
        <v>25573.340023014476</v>
      </c>
      <c r="AI37" s="3">
        <v>39265.340004602884</v>
      </c>
      <c r="AJ37" s="3">
        <v>25472.340000920565</v>
      </c>
      <c r="AK37" s="3">
        <v>26350.3400001841</v>
      </c>
      <c r="AL37" s="3">
        <v>35879.300000036812</v>
      </c>
      <c r="AM37" s="1">
        <f t="shared" si="0"/>
        <v>47509.97</v>
      </c>
      <c r="AN37" s="1">
        <f t="shared" si="1"/>
        <v>2673941.5974910171</v>
      </c>
      <c r="AO37" s="1">
        <f t="shared" si="2"/>
        <v>491651.28750897286</v>
      </c>
    </row>
    <row r="38" spans="1:41" ht="13.35" customHeight="1" x14ac:dyDescent="0.25">
      <c r="A38" s="10">
        <v>39102</v>
      </c>
      <c r="B38" t="s">
        <v>49</v>
      </c>
      <c r="C38" s="3">
        <v>0</v>
      </c>
      <c r="D38" s="3">
        <v>0</v>
      </c>
      <c r="E38" s="3">
        <v>0</v>
      </c>
      <c r="F38" s="3">
        <v>2644.02</v>
      </c>
      <c r="G38" s="3">
        <v>0</v>
      </c>
      <c r="H38" s="3">
        <v>0</v>
      </c>
      <c r="I38" s="3">
        <v>0</v>
      </c>
      <c r="J38" s="3">
        <v>0</v>
      </c>
      <c r="K38" s="3">
        <v>10463.780000000001</v>
      </c>
      <c r="L38" s="3">
        <v>20727.23</v>
      </c>
      <c r="M38" s="3">
        <v>-26.53</v>
      </c>
      <c r="N38" s="3">
        <v>33446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1">
        <f t="shared" si="0"/>
        <v>67254.5</v>
      </c>
      <c r="AN38" s="1">
        <f t="shared" si="1"/>
        <v>0</v>
      </c>
      <c r="AO38" s="1">
        <f t="shared" si="2"/>
        <v>0</v>
      </c>
    </row>
    <row r="39" spans="1:41" ht="13.35" customHeight="1" x14ac:dyDescent="0.25">
      <c r="A39" s="10">
        <v>39103</v>
      </c>
      <c r="B39" t="s">
        <v>50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1">
        <f t="shared" si="0"/>
        <v>0</v>
      </c>
      <c r="AN39" s="1">
        <f t="shared" si="1"/>
        <v>0</v>
      </c>
      <c r="AO39" s="1">
        <f t="shared" si="2"/>
        <v>0</v>
      </c>
    </row>
    <row r="40" spans="1:41" ht="13.35" customHeight="1" x14ac:dyDescent="0.25">
      <c r="A40" s="10">
        <v>39201</v>
      </c>
      <c r="B40" t="s">
        <v>51</v>
      </c>
      <c r="C40" s="3">
        <v>0</v>
      </c>
      <c r="D40" s="3">
        <v>56023.549999999996</v>
      </c>
      <c r="E40" s="3">
        <v>156527.74</v>
      </c>
      <c r="F40" s="3">
        <v>251.64000000000001</v>
      </c>
      <c r="G40" s="3">
        <v>50253.020000000004</v>
      </c>
      <c r="H40" s="3">
        <v>139834.87000000002</v>
      </c>
      <c r="I40" s="3">
        <v>122844.90999999999</v>
      </c>
      <c r="J40" s="3">
        <v>337103.42000000004</v>
      </c>
      <c r="K40" s="3">
        <v>377384.68999999994</v>
      </c>
      <c r="L40" s="3">
        <v>41337.68</v>
      </c>
      <c r="M40" s="3">
        <v>442535.30000000005</v>
      </c>
      <c r="N40" s="3">
        <v>21.05</v>
      </c>
      <c r="O40" s="3">
        <v>1244818.8324000002</v>
      </c>
      <c r="P40" s="3">
        <v>554926.21487999998</v>
      </c>
      <c r="Q40" s="3">
        <v>433687.44817600003</v>
      </c>
      <c r="R40" s="3">
        <v>447939.45163519995</v>
      </c>
      <c r="S40" s="3">
        <v>298585.45832703996</v>
      </c>
      <c r="T40" s="3">
        <v>779296.7396654078</v>
      </c>
      <c r="U40" s="3">
        <v>369163.79593308154</v>
      </c>
      <c r="V40" s="3">
        <v>489750.75918661623</v>
      </c>
      <c r="W40" s="3">
        <v>364765.41583732323</v>
      </c>
      <c r="X40" s="3">
        <v>423550.65116746462</v>
      </c>
      <c r="Y40" s="3">
        <v>297707.69823349302</v>
      </c>
      <c r="Z40" s="3">
        <v>465635.91564669885</v>
      </c>
      <c r="AA40" s="3">
        <v>367813.58312933968</v>
      </c>
      <c r="AB40" s="3">
        <v>348249.11662586796</v>
      </c>
      <c r="AC40" s="3">
        <v>392336.22332517366</v>
      </c>
      <c r="AD40" s="3">
        <v>402753.6446650349</v>
      </c>
      <c r="AE40" s="3">
        <v>785380.24093300686</v>
      </c>
      <c r="AF40" s="3">
        <v>2476548.5681866007</v>
      </c>
      <c r="AG40" s="3">
        <v>971596.11363732023</v>
      </c>
      <c r="AH40" s="3">
        <v>469005.62272746424</v>
      </c>
      <c r="AI40" s="3">
        <v>488487.52454549284</v>
      </c>
      <c r="AJ40" s="3">
        <v>579583.9049090984</v>
      </c>
      <c r="AK40" s="3">
        <v>444609.5809818196</v>
      </c>
      <c r="AL40" s="3">
        <v>593635.51619636395</v>
      </c>
      <c r="AM40" s="1">
        <f t="shared" si="0"/>
        <v>1724117.87</v>
      </c>
      <c r="AN40" s="1">
        <f t="shared" si="1"/>
        <v>6169828.3810883248</v>
      </c>
      <c r="AO40" s="1">
        <f t="shared" si="2"/>
        <v>8319999.639862583</v>
      </c>
    </row>
    <row r="41" spans="1:41" ht="13.35" customHeight="1" x14ac:dyDescent="0.25">
      <c r="A41" s="10">
        <v>39202</v>
      </c>
      <c r="B41" t="s">
        <v>52</v>
      </c>
      <c r="C41" s="3">
        <v>100956.99</v>
      </c>
      <c r="D41" s="3">
        <v>126563.81999999999</v>
      </c>
      <c r="E41" s="3">
        <v>106148.3</v>
      </c>
      <c r="F41" s="3">
        <v>620.17000000000007</v>
      </c>
      <c r="G41" s="3">
        <v>201926.72</v>
      </c>
      <c r="H41" s="3">
        <v>360457.04000000004</v>
      </c>
      <c r="I41" s="3">
        <v>17475.25</v>
      </c>
      <c r="J41" s="3">
        <v>469385.32</v>
      </c>
      <c r="K41" s="3">
        <v>539473.03</v>
      </c>
      <c r="L41" s="3">
        <v>36756.36</v>
      </c>
      <c r="M41" s="3">
        <v>515490.82999999996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1">
        <f t="shared" si="0"/>
        <v>2475253.83</v>
      </c>
      <c r="AN41" s="1">
        <f t="shared" si="1"/>
        <v>0</v>
      </c>
      <c r="AO41" s="1">
        <f t="shared" si="2"/>
        <v>0</v>
      </c>
    </row>
    <row r="42" spans="1:41" ht="13.35" customHeight="1" x14ac:dyDescent="0.25">
      <c r="A42" s="10">
        <v>39203</v>
      </c>
      <c r="B42" t="s">
        <v>53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1">
        <f t="shared" si="0"/>
        <v>0</v>
      </c>
      <c r="AN42" s="1">
        <f t="shared" si="1"/>
        <v>0</v>
      </c>
      <c r="AO42" s="1">
        <f t="shared" si="2"/>
        <v>0</v>
      </c>
    </row>
    <row r="43" spans="1:41" ht="13.35" customHeight="1" x14ac:dyDescent="0.25">
      <c r="A43" s="10">
        <v>39204</v>
      </c>
      <c r="B43" t="s">
        <v>54</v>
      </c>
      <c r="C43" s="3">
        <v>255.73000000000002</v>
      </c>
      <c r="D43" s="3">
        <v>726.31000000000006</v>
      </c>
      <c r="E43" s="3">
        <v>-75.48</v>
      </c>
      <c r="F43" s="3">
        <v>0</v>
      </c>
      <c r="G43" s="3">
        <v>0</v>
      </c>
      <c r="H43" s="3">
        <v>0</v>
      </c>
      <c r="I43" s="3">
        <v>0</v>
      </c>
      <c r="J43" s="3">
        <v>164.42000000000002</v>
      </c>
      <c r="K43" s="3">
        <v>0</v>
      </c>
      <c r="L43" s="3">
        <v>0</v>
      </c>
      <c r="M43" s="3">
        <v>13388.380000000001</v>
      </c>
      <c r="N43" s="3">
        <v>0</v>
      </c>
      <c r="O43" s="3">
        <v>820321.81480000028</v>
      </c>
      <c r="P43" s="3">
        <v>226718.58736000006</v>
      </c>
      <c r="Q43" s="3">
        <v>109597.94187199995</v>
      </c>
      <c r="R43" s="3">
        <v>75773.812774400038</v>
      </c>
      <c r="S43" s="3">
        <v>15154.762554880046</v>
      </c>
      <c r="T43" s="3">
        <v>3030.9525109760466</v>
      </c>
      <c r="U43" s="3">
        <v>606.19050219524649</v>
      </c>
      <c r="V43" s="3">
        <v>121.23810043912381</v>
      </c>
      <c r="W43" s="3">
        <v>16024.247620087863</v>
      </c>
      <c r="X43" s="3">
        <v>19204.849524017609</v>
      </c>
      <c r="Y43" s="3">
        <v>23840.969904803485</v>
      </c>
      <c r="Z43" s="3">
        <v>4768.1939809607347</v>
      </c>
      <c r="AA43" s="3">
        <v>4953.6387961922219</v>
      </c>
      <c r="AB43" s="3">
        <v>4990.727759238519</v>
      </c>
      <c r="AC43" s="3">
        <v>4998.1455518476669</v>
      </c>
      <c r="AD43" s="3">
        <v>6599.6291103694593</v>
      </c>
      <c r="AE43" s="3">
        <v>6919.9258220739666</v>
      </c>
      <c r="AF43" s="3">
        <v>6983.9851644147193</v>
      </c>
      <c r="AG43" s="3">
        <v>6996.7970328830188</v>
      </c>
      <c r="AH43" s="3">
        <v>6999.3594065766783</v>
      </c>
      <c r="AI43" s="3">
        <v>5399.8718813152991</v>
      </c>
      <c r="AJ43" s="3">
        <v>5079.9743762630969</v>
      </c>
      <c r="AK43" s="3">
        <v>5015.9948752526197</v>
      </c>
      <c r="AL43" s="3">
        <v>5003.1989750504499</v>
      </c>
      <c r="AM43" s="1">
        <f t="shared" si="0"/>
        <v>14459.36</v>
      </c>
      <c r="AN43" s="1">
        <f t="shared" si="1"/>
        <v>1315163.5615047601</v>
      </c>
      <c r="AO43" s="1">
        <f t="shared" si="2"/>
        <v>69941.248751477717</v>
      </c>
    </row>
    <row r="44" spans="1:41" x14ac:dyDescent="0.25">
      <c r="A44" s="10">
        <v>39205</v>
      </c>
      <c r="B44" t="s">
        <v>55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1">
        <f t="shared" si="0"/>
        <v>0</v>
      </c>
      <c r="AN44" s="1">
        <f t="shared" si="1"/>
        <v>0</v>
      </c>
      <c r="AO44" s="1">
        <f t="shared" si="2"/>
        <v>0</v>
      </c>
    </row>
    <row r="45" spans="1:41" ht="13.35" customHeight="1" x14ac:dyDescent="0.25">
      <c r="A45" s="10">
        <v>39300</v>
      </c>
      <c r="B45" t="s">
        <v>56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1">
        <f t="shared" si="0"/>
        <v>0</v>
      </c>
      <c r="AN45" s="1">
        <f t="shared" si="1"/>
        <v>0</v>
      </c>
      <c r="AO45" s="1">
        <f t="shared" si="2"/>
        <v>0</v>
      </c>
    </row>
    <row r="46" spans="1:41" ht="13.35" customHeight="1" x14ac:dyDescent="0.25">
      <c r="A46" s="10">
        <v>39400</v>
      </c>
      <c r="B46" t="s">
        <v>57</v>
      </c>
      <c r="C46" s="3">
        <v>12631.34</v>
      </c>
      <c r="D46" s="3">
        <v>0</v>
      </c>
      <c r="E46" s="3">
        <v>0</v>
      </c>
      <c r="F46" s="3">
        <v>0</v>
      </c>
      <c r="G46" s="3">
        <v>1214.01</v>
      </c>
      <c r="H46" s="3">
        <v>4125.47</v>
      </c>
      <c r="I46" s="3">
        <v>11177.14</v>
      </c>
      <c r="J46" s="3">
        <v>1499.25</v>
      </c>
      <c r="K46" s="3">
        <v>0</v>
      </c>
      <c r="L46" s="3">
        <v>0</v>
      </c>
      <c r="M46" s="3">
        <v>33871.29</v>
      </c>
      <c r="N46" s="3">
        <v>5577.22</v>
      </c>
      <c r="O46" s="3">
        <v>665919.33349999995</v>
      </c>
      <c r="P46" s="3">
        <v>68612.525500000047</v>
      </c>
      <c r="Q46" s="3">
        <v>185788.72549999991</v>
      </c>
      <c r="R46" s="3">
        <v>96149.925500000041</v>
      </c>
      <c r="S46" s="3">
        <v>32712</v>
      </c>
      <c r="T46" s="3">
        <v>158712</v>
      </c>
      <c r="U46" s="3">
        <v>53712</v>
      </c>
      <c r="V46" s="3">
        <v>56712</v>
      </c>
      <c r="W46" s="3">
        <v>123711.99999999997</v>
      </c>
      <c r="X46" s="3">
        <v>40711.999999999993</v>
      </c>
      <c r="Y46" s="3">
        <v>36495.999999999985</v>
      </c>
      <c r="Z46" s="3">
        <v>86496</v>
      </c>
      <c r="AA46" s="3">
        <v>27544</v>
      </c>
      <c r="AB46" s="3">
        <v>27544</v>
      </c>
      <c r="AC46" s="3">
        <v>137844</v>
      </c>
      <c r="AD46" s="3">
        <v>62544.000000000015</v>
      </c>
      <c r="AE46" s="3">
        <v>32344</v>
      </c>
      <c r="AF46" s="3">
        <v>176972</v>
      </c>
      <c r="AG46" s="3">
        <v>36394</v>
      </c>
      <c r="AH46" s="3">
        <v>37544</v>
      </c>
      <c r="AI46" s="3">
        <v>117544</v>
      </c>
      <c r="AJ46" s="3">
        <v>39344</v>
      </c>
      <c r="AK46" s="3">
        <v>34447</v>
      </c>
      <c r="AL46" s="3">
        <v>93197</v>
      </c>
      <c r="AM46" s="1">
        <f t="shared" si="0"/>
        <v>70095.72</v>
      </c>
      <c r="AN46" s="1">
        <f t="shared" si="1"/>
        <v>1605734.5099999998</v>
      </c>
      <c r="AO46" s="1">
        <f t="shared" si="2"/>
        <v>823262</v>
      </c>
    </row>
    <row r="47" spans="1:41" ht="12.75" customHeight="1" x14ac:dyDescent="0.25">
      <c r="A47" s="10">
        <v>39401</v>
      </c>
      <c r="B47" t="s">
        <v>17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9617.2800000000007</v>
      </c>
      <c r="I47" s="3">
        <v>0</v>
      </c>
      <c r="J47" s="3">
        <v>0</v>
      </c>
      <c r="K47" s="3">
        <v>0</v>
      </c>
      <c r="L47" s="3">
        <v>0</v>
      </c>
      <c r="M47" s="3">
        <v>-4828.72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655754.14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1">
        <f t="shared" si="0"/>
        <v>4788.5600000000004</v>
      </c>
      <c r="AN47" s="1">
        <f t="shared" si="1"/>
        <v>655754.14</v>
      </c>
      <c r="AO47" s="1">
        <f t="shared" si="2"/>
        <v>0</v>
      </c>
    </row>
    <row r="48" spans="1:41" ht="12.75" customHeight="1" x14ac:dyDescent="0.25">
      <c r="A48" s="10">
        <v>39500</v>
      </c>
      <c r="B48" t="s">
        <v>58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1">
        <f t="shared" si="0"/>
        <v>0</v>
      </c>
      <c r="AN48" s="1">
        <f t="shared" si="1"/>
        <v>0</v>
      </c>
      <c r="AO48" s="1">
        <f t="shared" si="2"/>
        <v>0</v>
      </c>
    </row>
    <row r="49" spans="1:41" ht="12.75" customHeight="1" x14ac:dyDescent="0.25">
      <c r="A49" s="10">
        <v>39600</v>
      </c>
      <c r="B49" t="s">
        <v>59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10696.08</v>
      </c>
      <c r="N49" s="3">
        <v>0</v>
      </c>
      <c r="O49" s="3">
        <v>129178.17880000001</v>
      </c>
      <c r="P49" s="3">
        <v>40454.359360000002</v>
      </c>
      <c r="Q49" s="3">
        <v>25769.596271999981</v>
      </c>
      <c r="R49" s="3">
        <v>23852.644454399997</v>
      </c>
      <c r="S49" s="3">
        <v>21370.536890880001</v>
      </c>
      <c r="T49" s="3">
        <v>134474.11537817601</v>
      </c>
      <c r="U49" s="3">
        <v>37094.831075635208</v>
      </c>
      <c r="V49" s="3">
        <v>17618.974215127048</v>
      </c>
      <c r="W49" s="3">
        <v>20123.802843025409</v>
      </c>
      <c r="X49" s="3">
        <v>14224.768568605074</v>
      </c>
      <c r="Y49" s="3">
        <v>10644.961713721013</v>
      </c>
      <c r="Z49" s="3">
        <v>9928.9683427442124</v>
      </c>
      <c r="AA49" s="3">
        <v>36985.737668548863</v>
      </c>
      <c r="AB49" s="3">
        <v>134397.15553370974</v>
      </c>
      <c r="AC49" s="3">
        <v>44279.439106741964</v>
      </c>
      <c r="AD49" s="3">
        <v>126256.15982134837</v>
      </c>
      <c r="AE49" s="3">
        <v>201318.17596426964</v>
      </c>
      <c r="AF49" s="3">
        <v>343006.57119285397</v>
      </c>
      <c r="AG49" s="3">
        <v>78001.322238570807</v>
      </c>
      <c r="AH49" s="3">
        <v>25000.272447714182</v>
      </c>
      <c r="AI49" s="3">
        <v>22400.062489542845</v>
      </c>
      <c r="AJ49" s="3">
        <v>13880.020497908587</v>
      </c>
      <c r="AK49" s="3">
        <v>9776.0120995817524</v>
      </c>
      <c r="AL49" s="3">
        <v>8955.1784199163631</v>
      </c>
      <c r="AM49" s="1">
        <f t="shared" si="0"/>
        <v>10696.08</v>
      </c>
      <c r="AN49" s="1">
        <f t="shared" si="1"/>
        <v>484735.73791431397</v>
      </c>
      <c r="AO49" s="1">
        <f t="shared" si="2"/>
        <v>1044256.1074807071</v>
      </c>
    </row>
    <row r="50" spans="1:41" ht="12.75" customHeight="1" x14ac:dyDescent="0.25">
      <c r="A50" s="10">
        <v>39700</v>
      </c>
      <c r="B50" t="s">
        <v>60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40720.091499999995</v>
      </c>
      <c r="P50" s="3">
        <v>2395.299500000001</v>
      </c>
      <c r="Q50" s="3">
        <v>2395.299500000001</v>
      </c>
      <c r="R50" s="3">
        <v>2395.299500000001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12000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12000</v>
      </c>
      <c r="AM50" s="1">
        <f t="shared" si="0"/>
        <v>0</v>
      </c>
      <c r="AN50" s="1">
        <f t="shared" si="1"/>
        <v>59905.99</v>
      </c>
      <c r="AO50" s="1">
        <f t="shared" si="2"/>
        <v>12000</v>
      </c>
    </row>
    <row r="51" spans="1:41" ht="12.75" customHeight="1" x14ac:dyDescent="0.25">
      <c r="A51" s="10">
        <v>39800</v>
      </c>
      <c r="B51" t="s">
        <v>61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/>
      <c r="K51" s="3">
        <v>0</v>
      </c>
      <c r="L51" s="3">
        <v>0</v>
      </c>
      <c r="M51" s="3">
        <v>0</v>
      </c>
      <c r="N51" s="3">
        <v>0</v>
      </c>
      <c r="O51" s="3">
        <v>250958.28739999997</v>
      </c>
      <c r="P51" s="3">
        <v>64526.191879999998</v>
      </c>
      <c r="Q51" s="3">
        <v>34656.947175999972</v>
      </c>
      <c r="R51" s="3">
        <v>41822.778235200021</v>
      </c>
      <c r="S51" s="3">
        <v>24314.012247039991</v>
      </c>
      <c r="T51" s="3">
        <v>68739.602449408005</v>
      </c>
      <c r="U51" s="3">
        <v>17944.720489881609</v>
      </c>
      <c r="V51" s="3">
        <v>27385.744097976331</v>
      </c>
      <c r="W51" s="3">
        <v>31273.948819595273</v>
      </c>
      <c r="X51" s="3">
        <v>10451.589763919053</v>
      </c>
      <c r="Y51" s="3">
        <v>6287.1179527838049</v>
      </c>
      <c r="Z51" s="3">
        <v>5454.223590556765</v>
      </c>
      <c r="AA51" s="3">
        <v>16358.844718111353</v>
      </c>
      <c r="AB51" s="3">
        <v>6539.7689436222718</v>
      </c>
      <c r="AC51" s="3">
        <v>20575.953788724451</v>
      </c>
      <c r="AD51" s="3">
        <v>24583.190757744884</v>
      </c>
      <c r="AE51" s="3">
        <v>8184.6381515489666</v>
      </c>
      <c r="AF51" s="3">
        <v>34504.927630309801</v>
      </c>
      <c r="AG51" s="3">
        <v>10168.985526061964</v>
      </c>
      <c r="AH51" s="3">
        <v>19301.797105212394</v>
      </c>
      <c r="AI51" s="3">
        <v>30328.359421042493</v>
      </c>
      <c r="AJ51" s="3">
        <v>9333.6718842084774</v>
      </c>
      <c r="AK51" s="3">
        <v>5134.7343768416977</v>
      </c>
      <c r="AL51" s="3">
        <v>4294.946875368335</v>
      </c>
      <c r="AM51" s="1">
        <f t="shared" si="0"/>
        <v>0</v>
      </c>
      <c r="AN51" s="1">
        <f t="shared" si="1"/>
        <v>583815.16410236084</v>
      </c>
      <c r="AO51" s="1">
        <f t="shared" si="2"/>
        <v>189309.81917879707</v>
      </c>
    </row>
    <row r="52" spans="1:41" ht="12.75" customHeight="1" x14ac:dyDescent="0.25">
      <c r="A52" s="10">
        <v>39900</v>
      </c>
      <c r="B52" t="s">
        <v>62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1">
        <f t="shared" si="0"/>
        <v>0</v>
      </c>
      <c r="AN52" s="1">
        <f t="shared" si="1"/>
        <v>0</v>
      </c>
      <c r="AO52" s="1">
        <f t="shared" si="2"/>
        <v>0</v>
      </c>
    </row>
    <row r="53" spans="1:41" ht="12.75" customHeight="1" x14ac:dyDescent="0.25">
      <c r="A53" s="10">
        <v>33601</v>
      </c>
      <c r="B53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>
        <v>0</v>
      </c>
      <c r="P53" s="3">
        <v>35668591.620000005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1">
        <f t="shared" si="0"/>
        <v>0</v>
      </c>
      <c r="AN53" s="1">
        <f t="shared" si="1"/>
        <v>35668591.620000005</v>
      </c>
      <c r="AO53" s="1">
        <f t="shared" si="2"/>
        <v>0</v>
      </c>
    </row>
    <row r="54" spans="1:41" x14ac:dyDescent="0.25">
      <c r="A54" s="6"/>
      <c r="B54" s="6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1"/>
      <c r="AN54" s="1"/>
      <c r="AO54" s="1"/>
    </row>
    <row r="55" spans="1:41" ht="13.8" thickBot="1" x14ac:dyDescent="0.3">
      <c r="A55" s="6"/>
      <c r="B55" s="6" t="s">
        <v>64</v>
      </c>
      <c r="C55" s="2">
        <f>SUM(C6:C54)</f>
        <v>12588484.110000003</v>
      </c>
      <c r="D55" s="2">
        <f t="shared" ref="D55:AO55" si="3">SUM(D6:D54)</f>
        <v>20014947.93</v>
      </c>
      <c r="E55" s="2">
        <f t="shared" si="3"/>
        <v>12911886.230000004</v>
      </c>
      <c r="F55" s="2">
        <f t="shared" si="3"/>
        <v>18240663.18</v>
      </c>
      <c r="G55" s="2">
        <f t="shared" si="3"/>
        <v>20824999.809999995</v>
      </c>
      <c r="H55" s="2">
        <f t="shared" si="3"/>
        <v>16631174.34</v>
      </c>
      <c r="I55" s="2">
        <f t="shared" si="3"/>
        <v>11823283.170000002</v>
      </c>
      <c r="J55" s="2">
        <f t="shared" si="3"/>
        <v>15855220.01</v>
      </c>
      <c r="K55" s="2">
        <f t="shared" si="3"/>
        <v>11508734.450000001</v>
      </c>
      <c r="L55" s="2">
        <f t="shared" si="3"/>
        <v>56105115.079999998</v>
      </c>
      <c r="M55" s="2">
        <f t="shared" si="3"/>
        <v>12662255.000000002</v>
      </c>
      <c r="N55" s="2">
        <f t="shared" si="3"/>
        <v>9008880.9100000001</v>
      </c>
      <c r="O55" s="2">
        <f t="shared" si="3"/>
        <v>140785276.03770003</v>
      </c>
      <c r="P55" s="2">
        <f t="shared" si="3"/>
        <v>86422530.695340037</v>
      </c>
      <c r="Q55" s="2">
        <f t="shared" si="3"/>
        <v>33862551.783968002</v>
      </c>
      <c r="R55" s="2">
        <f t="shared" si="3"/>
        <v>26803262.613193601</v>
      </c>
      <c r="S55" s="2">
        <f t="shared" si="3"/>
        <v>55019957.931838714</v>
      </c>
      <c r="T55" s="2">
        <f t="shared" si="3"/>
        <v>24549387.566367749</v>
      </c>
      <c r="U55" s="2">
        <f t="shared" si="3"/>
        <v>19080184.553273555</v>
      </c>
      <c r="V55" s="2">
        <f t="shared" si="3"/>
        <v>17515299.912654713</v>
      </c>
      <c r="W55" s="2">
        <f t="shared" si="3"/>
        <v>18404232.856530946</v>
      </c>
      <c r="X55" s="2">
        <f t="shared" si="3"/>
        <v>17107025.971306194</v>
      </c>
      <c r="Y55" s="2">
        <f t="shared" si="3"/>
        <v>76053524.420261234</v>
      </c>
      <c r="Z55" s="2">
        <f t="shared" si="3"/>
        <v>34979689.292052262</v>
      </c>
      <c r="AA55" s="2">
        <f t="shared" si="3"/>
        <v>20370543.344410446</v>
      </c>
      <c r="AB55" s="2">
        <f t="shared" si="3"/>
        <v>18847485.858882092</v>
      </c>
      <c r="AC55" s="2">
        <f t="shared" si="3"/>
        <v>20334200.215776429</v>
      </c>
      <c r="AD55" s="2">
        <f t="shared" si="3"/>
        <v>18801678.443155289</v>
      </c>
      <c r="AE55" s="2">
        <f t="shared" si="3"/>
        <v>19911904.326631058</v>
      </c>
      <c r="AF55" s="2">
        <f t="shared" si="3"/>
        <v>22572445.203326203</v>
      </c>
      <c r="AG55" s="2">
        <f t="shared" si="3"/>
        <v>19207412.340665236</v>
      </c>
      <c r="AH55" s="2">
        <f t="shared" si="3"/>
        <v>23471964.958133042</v>
      </c>
      <c r="AI55" s="2">
        <f t="shared" si="3"/>
        <v>29324714.917626612</v>
      </c>
      <c r="AJ55" s="2">
        <f t="shared" si="3"/>
        <v>19471525.801525313</v>
      </c>
      <c r="AK55" s="2">
        <f t="shared" si="3"/>
        <v>19302280.498305056</v>
      </c>
      <c r="AL55" s="2">
        <f t="shared" si="3"/>
        <v>45499797.187661007</v>
      </c>
      <c r="AM55" s="2">
        <f t="shared" si="3"/>
        <v>218175644.22000003</v>
      </c>
      <c r="AN55" s="2">
        <f t="shared" si="3"/>
        <v>550582923.63448691</v>
      </c>
      <c r="AO55" s="2">
        <f t="shared" si="3"/>
        <v>277115953.09609777</v>
      </c>
    </row>
    <row r="56" spans="1:41" s="3" customFormat="1" ht="13.8" thickTop="1" x14ac:dyDescent="0.25">
      <c r="A56" s="11"/>
      <c r="B56" s="12" t="s">
        <v>65</v>
      </c>
      <c r="C56" s="3">
        <v>12588484.110000003</v>
      </c>
      <c r="D56" s="3">
        <v>20014947.93</v>
      </c>
      <c r="E56" s="3">
        <v>12911886.230000004</v>
      </c>
      <c r="F56" s="3">
        <v>18240663.18</v>
      </c>
      <c r="G56" s="3">
        <v>20824999.809999995</v>
      </c>
      <c r="H56" s="3">
        <v>16631174.34</v>
      </c>
      <c r="I56" s="3">
        <v>11823283.170000002</v>
      </c>
      <c r="J56" s="3">
        <v>15855220.01</v>
      </c>
      <c r="K56" s="3">
        <v>11508734.450000001</v>
      </c>
      <c r="L56" s="3">
        <v>56105115.079999998</v>
      </c>
      <c r="M56" s="3">
        <v>12662255.000000002</v>
      </c>
      <c r="N56" s="3">
        <v>9008880.9100000001</v>
      </c>
      <c r="O56" s="3">
        <v>140785276.03770003</v>
      </c>
      <c r="P56" s="3">
        <v>86422530.695340037</v>
      </c>
      <c r="Q56" s="3">
        <v>33862551.783968002</v>
      </c>
      <c r="R56" s="3">
        <v>26803262.613193601</v>
      </c>
      <c r="S56" s="3">
        <v>55019957.931838714</v>
      </c>
      <c r="T56" s="3">
        <v>24549387.566367749</v>
      </c>
      <c r="U56" s="3">
        <v>19080184.553273555</v>
      </c>
      <c r="V56" s="3">
        <v>17515299.912654713</v>
      </c>
      <c r="W56" s="3">
        <v>18404232.856530946</v>
      </c>
      <c r="X56" s="3">
        <v>17107025.971306194</v>
      </c>
      <c r="Y56" s="3">
        <v>76053524.420261234</v>
      </c>
      <c r="Z56" s="3">
        <v>34979689.292052262</v>
      </c>
      <c r="AA56" s="3">
        <v>20370543.344410446</v>
      </c>
      <c r="AB56" s="3">
        <v>18847485.858882092</v>
      </c>
      <c r="AC56" s="3">
        <v>20334200.215776429</v>
      </c>
      <c r="AD56" s="3">
        <v>18801678.443155289</v>
      </c>
      <c r="AE56" s="3">
        <v>19911904.326631058</v>
      </c>
      <c r="AF56" s="3">
        <v>22572445.203326203</v>
      </c>
      <c r="AG56" s="3">
        <v>19207412.340665236</v>
      </c>
      <c r="AH56" s="3">
        <v>23471964.958133042</v>
      </c>
      <c r="AI56" s="3">
        <v>29324714.917626612</v>
      </c>
      <c r="AJ56" s="3">
        <v>19471525.801525313</v>
      </c>
      <c r="AK56" s="3">
        <v>19302280.498305056</v>
      </c>
      <c r="AL56" s="3">
        <v>45499797.187661007</v>
      </c>
      <c r="AM56" s="1">
        <v>218175644.22000003</v>
      </c>
      <c r="AN56" s="1">
        <v>550582923.63448691</v>
      </c>
      <c r="AO56" s="1">
        <v>277115953.09609777</v>
      </c>
    </row>
    <row r="57" spans="1:41" x14ac:dyDescent="0.25">
      <c r="C57" s="3">
        <f>+C55-C56</f>
        <v>0</v>
      </c>
      <c r="D57" s="3">
        <f t="shared" ref="D57:AO57" si="4">+D55-D56</f>
        <v>0</v>
      </c>
      <c r="E57" s="3">
        <f t="shared" si="4"/>
        <v>0</v>
      </c>
      <c r="F57" s="3">
        <f t="shared" si="4"/>
        <v>0</v>
      </c>
      <c r="G57" s="3">
        <f t="shared" si="4"/>
        <v>0</v>
      </c>
      <c r="H57" s="3">
        <f t="shared" si="4"/>
        <v>0</v>
      </c>
      <c r="I57" s="3">
        <f t="shared" si="4"/>
        <v>0</v>
      </c>
      <c r="J57" s="3">
        <f t="shared" si="4"/>
        <v>0</v>
      </c>
      <c r="K57" s="3">
        <f t="shared" si="4"/>
        <v>0</v>
      </c>
      <c r="L57" s="3">
        <f t="shared" si="4"/>
        <v>0</v>
      </c>
      <c r="M57" s="3">
        <f t="shared" si="4"/>
        <v>0</v>
      </c>
      <c r="N57" s="3">
        <f t="shared" si="4"/>
        <v>0</v>
      </c>
      <c r="O57" s="3">
        <f t="shared" si="4"/>
        <v>0</v>
      </c>
      <c r="P57" s="3">
        <f t="shared" si="4"/>
        <v>0</v>
      </c>
      <c r="Q57" s="3">
        <f t="shared" si="4"/>
        <v>0</v>
      </c>
      <c r="R57" s="3">
        <f t="shared" si="4"/>
        <v>0</v>
      </c>
      <c r="S57" s="3">
        <f t="shared" si="4"/>
        <v>0</v>
      </c>
      <c r="T57" s="3">
        <f t="shared" si="4"/>
        <v>0</v>
      </c>
      <c r="U57" s="3">
        <f t="shared" si="4"/>
        <v>0</v>
      </c>
      <c r="V57" s="3">
        <f t="shared" si="4"/>
        <v>0</v>
      </c>
      <c r="W57" s="3">
        <f t="shared" si="4"/>
        <v>0</v>
      </c>
      <c r="X57" s="3">
        <f t="shared" si="4"/>
        <v>0</v>
      </c>
      <c r="Y57" s="3">
        <f t="shared" si="4"/>
        <v>0</v>
      </c>
      <c r="Z57" s="3">
        <f t="shared" si="4"/>
        <v>0</v>
      </c>
      <c r="AA57" s="3">
        <f t="shared" si="4"/>
        <v>0</v>
      </c>
      <c r="AB57" s="3">
        <f t="shared" si="4"/>
        <v>0</v>
      </c>
      <c r="AC57" s="3">
        <f t="shared" si="4"/>
        <v>0</v>
      </c>
      <c r="AD57" s="3">
        <f t="shared" si="4"/>
        <v>0</v>
      </c>
      <c r="AE57" s="3">
        <f t="shared" si="4"/>
        <v>0</v>
      </c>
      <c r="AF57" s="3">
        <f t="shared" si="4"/>
        <v>0</v>
      </c>
      <c r="AG57" s="3">
        <f t="shared" si="4"/>
        <v>0</v>
      </c>
      <c r="AH57" s="3">
        <f t="shared" si="4"/>
        <v>0</v>
      </c>
      <c r="AI57" s="3">
        <f t="shared" si="4"/>
        <v>0</v>
      </c>
      <c r="AJ57" s="3">
        <f t="shared" si="4"/>
        <v>0</v>
      </c>
      <c r="AK57" s="3">
        <f t="shared" si="4"/>
        <v>0</v>
      </c>
      <c r="AL57" s="3">
        <f t="shared" si="4"/>
        <v>0</v>
      </c>
      <c r="AM57" s="1">
        <f t="shared" si="4"/>
        <v>0</v>
      </c>
      <c r="AN57" s="1">
        <f t="shared" si="4"/>
        <v>0</v>
      </c>
      <c r="AO57" s="1">
        <f t="shared" si="4"/>
        <v>0</v>
      </c>
    </row>
    <row r="58" spans="1:41" x14ac:dyDescent="0.2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1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1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1"/>
      <c r="AN58" s="1"/>
      <c r="AO58" s="1"/>
    </row>
    <row r="59" spans="1:41" x14ac:dyDescent="0.2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1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1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1"/>
      <c r="AN59" s="1"/>
      <c r="AO59" s="1"/>
    </row>
    <row r="60" spans="1:41" x14ac:dyDescent="0.25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1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1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1"/>
      <c r="AN60" s="1"/>
      <c r="AO60" s="1"/>
    </row>
  </sheetData>
  <autoFilter ref="A5:AO52" xr:uid="{00000000-0009-0000-0000-000013000000}">
    <sortState xmlns:xlrd2="http://schemas.microsoft.com/office/spreadsheetml/2017/richdata2" ref="A6:AO52">
      <sortCondition ref="A5:A52"/>
    </sortState>
  </autoFilter>
  <printOptions horizontalCentered="1"/>
  <pageMargins left="0.5" right="0" top="0.25" bottom="0" header="0.5" footer="0"/>
  <pageSetup paperSize="5" scale="25" orientation="landscape" r:id="rId1"/>
  <headerFooter alignWithMargins="0">
    <oddFooter>&amp;L&amp;Z&amp;F&amp;R&amp;"Arial,Bold"&amp;12&amp;A</oddFooter>
  </headerFooter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bac886-2f20-4c15-ac8f-bd6773befed2">
      <Terms xmlns="http://schemas.microsoft.com/office/infopath/2007/PartnerControls"/>
    </lcf76f155ced4ddcb4097134ff3c332f>
    <TaxCatchAll xmlns="f5f9a743-18e3-40ef-b0a4-47096f1905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8" ma:contentTypeDescription="Create a new document." ma:contentTypeScope="" ma:versionID="45849dd9197746f20f4ab6a8c6450c2b">
  <xsd:schema xmlns:xsd="http://www.w3.org/2001/XMLSchema" xmlns:xs="http://www.w3.org/2001/XMLSchema" xmlns:p="http://schemas.microsoft.com/office/2006/metadata/properties" xmlns:ns2="9bbac886-2f20-4c15-ac8f-bd6773befed2" xmlns:ns3="f5f9a743-18e3-40ef-b0a4-47096f190587" targetNamespace="http://schemas.microsoft.com/office/2006/metadata/properties" ma:root="true" ma:fieldsID="52adc7b104ba52613c2eddb51410fe75" ns2:_="" ns3:_="">
    <xsd:import namespace="9bbac886-2f20-4c15-ac8f-bd6773befed2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90dcfc-fae9-4e4b-a5af-fefb3c7f5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0eab9-6703-42af-a6a2-7b4a6e090421}" ma:internalName="TaxCatchAll" ma:showField="CatchAllData" ma:web="f5f9a743-18e3-40ef-b0a4-47096f1905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CE6554-7A39-47FB-A4D0-110ABEA80D97}"/>
</file>

<file path=customXml/itemProps2.xml><?xml version="1.0" encoding="utf-8"?>
<ds:datastoreItem xmlns:ds="http://schemas.openxmlformats.org/officeDocument/2006/customXml" ds:itemID="{269BA027-2E87-46EF-A2B2-EC8884297659}"/>
</file>

<file path=customXml/itemProps3.xml><?xml version="1.0" encoding="utf-8"?>
<ds:datastoreItem xmlns:ds="http://schemas.openxmlformats.org/officeDocument/2006/customXml" ds:itemID="{9F226AEA-1C9B-4754-9959-52DB1E6FB5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Additions 12+0</vt:lpstr>
      <vt:lpstr>'Additions 12+0'!Print_Area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2023-04-11T17:51:27Z</dcterms:created>
  <dcterms:modified xsi:type="dcterms:W3CDTF">2023-04-11T18:03:30Z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2023-04-11T17:51:38Z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80e95cf7-e001-4ae1-8e61-8330a4dc8a90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