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externalLinks/externalLink22.xml" ContentType="application/vnd.openxmlformats-officedocument.spreadsheetml.externalLink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" documentId="13_ncr:1_{63BA8F26-353D-4C9D-94E6-4EE547DC79A4}" xr6:coauthVersionLast="47" xr6:coauthVersionMax="47" xr10:uidLastSave="{3F16FF87-5113-4BD5-B731-722939AEF52C}"/>
  <bookViews>
    <workbookView xWindow="24" yWindow="600" windowWidth="23016" windowHeight="12360" xr2:uid="{5882918B-4A92-4516-81F1-DA8D3074285A}"/>
  </bookViews>
  <sheets>
    <sheet name="Annual Status 2022" sheetId="4" r:id="rId1"/>
    <sheet name="Annual Status 2023 " sheetId="5" r:id="rId2"/>
    <sheet name="Annual Status 2024 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'[1]JE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'[2]PG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0" hidden="1">'Annual Status 2022'!$A$6:$O$46</definedName>
    <definedName name="_xlnm._FilterDatabase" localSheetId="1" hidden="1">'Annual Status 2023 '!$A$6:$O$46</definedName>
    <definedName name="_xlnm._FilterDatabase" localSheetId="2" hidden="1">'Annual Status 2024 '!$A$6:$O$46</definedName>
    <definedName name="_JAN99">#REF!</definedName>
    <definedName name="_JE11">'[3]JE 6 Form'!#REF!</definedName>
    <definedName name="_JUL99">#REF!</definedName>
    <definedName name="_JUN99">#REF!</definedName>
    <definedName name="_Key1" localSheetId="1" hidden="1">#REF!</definedName>
    <definedName name="_Key1" localSheetId="2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1" hidden="1">#REF!</definedName>
    <definedName name="_Sort" localSheetId="2" hidden="1">#REF!</definedName>
    <definedName name="_Sort" hidden="1">#REF!</definedName>
    <definedName name="ACCT_VARIANCE" localSheetId="1">#REF!</definedName>
    <definedName name="ACCT_VARIANCE" localSheetId="2">#REF!</definedName>
    <definedName name="ACCT_VARIANCE">#REF!</definedName>
    <definedName name="ACT_JAN18">[4]Input!$B$14</definedName>
    <definedName name="ACT2017_PROJECT_DESCRIPTION">'[5]2017 Actuals'!$Y:$Y</definedName>
    <definedName name="ACT2017_TOTAL">'[5]2017 Actuals'!$W:$W</definedName>
    <definedName name="ACT2017_YEAR">'[6]2017 Actuals'!$J:$J</definedName>
    <definedName name="adds" localSheetId="1">#REF!</definedName>
    <definedName name="adds" localSheetId="2">#REF!</definedName>
    <definedName name="adds">#REF!</definedName>
    <definedName name="ALTJE">'[7]JE 90084'!#REF!</definedName>
    <definedName name="BASE_UNBLD_REV_">#REF!</definedName>
    <definedName name="Beg_Bal" localSheetId="1">#REF!</definedName>
    <definedName name="Beg_Bal" localSheetId="2">#REF!</definedName>
    <definedName name="Beg_Bal">#REF!</definedName>
    <definedName name="BUD_APR">[8]Budget!$N:$N</definedName>
    <definedName name="BUD_AUG">[8]Budget!$R:$R</definedName>
    <definedName name="BUD_DEC">[8]Budget!$V:$V</definedName>
    <definedName name="BUD_FEB">[8]Budget!$L:$L</definedName>
    <definedName name="BUD_JAN">[8]Budget!$K:$K</definedName>
    <definedName name="BUD_JUL">[8]Budget!$Q:$Q</definedName>
    <definedName name="BUD_JUN">[8]Budget!$P:$P</definedName>
    <definedName name="BUD_MAR">[8]Budget!$M:$M</definedName>
    <definedName name="BUD_MAY">[8]Budget!$O:$O</definedName>
    <definedName name="BUD_NOV">[8]Budget!$U:$U</definedName>
    <definedName name="BUD_OCT">[8]Budget!$T:$T</definedName>
    <definedName name="BUD_PROJECT_DESCRIPTION">'[9]PGS 2017 Approved Budget'!$Y:$Y</definedName>
    <definedName name="BUD_SEP">[8]Budget!$S:$S</definedName>
    <definedName name="BUD_SUMMARY_PROJECT_DESCRIPTION">[10]Budget!$AA:$AA</definedName>
    <definedName name="BUD_TOTAL">'[9]PGS 2017 Approved Budget'!$W:$W</definedName>
    <definedName name="BUD_YEAR">'[9]PGS 2017 Approved Budget'!$J:$J</definedName>
    <definedName name="BUD2018_APR">'[5]2018 Budget'!$O:$O</definedName>
    <definedName name="BUD2018_AUG">'[5]2018 Budget'!$S:$S</definedName>
    <definedName name="BUD2018_CM">'[6]2019 Budget'!$Y:$Y</definedName>
    <definedName name="BUD2018_CM_YTD">'[6]2019 Budget'!$AC:$AC</definedName>
    <definedName name="BUD2018_DEC">'[5]2018 Budget'!$W:$W</definedName>
    <definedName name="BUD2018_FEB">'[5]2018 Budget'!$M:$M</definedName>
    <definedName name="BUD2018_JAN">'[5]2018 Budget'!$L:$L</definedName>
    <definedName name="BUD2018_JUL">'[5]2018 Budget'!$R:$R</definedName>
    <definedName name="BUD2018_JUN">'[5]2018 Budget'!$Q:$Q</definedName>
    <definedName name="BUD2018_MAR">'[5]2018 Budget'!$N:$N</definedName>
    <definedName name="BUD2018_MAY">'[5]2018 Budget'!$P:$P</definedName>
    <definedName name="BUD2018_MTD">'[6]2019 Budget'!$Z:$Z</definedName>
    <definedName name="BUD2018_NOV">'[5]2018 Budget'!$V:$V</definedName>
    <definedName name="BUD2018_OCT">'[5]2018 Budget'!$U:$U</definedName>
    <definedName name="BUD2018_PROJECT_DESCRIPTION">'[5]2018 Budget'!$AC:$AC</definedName>
    <definedName name="BUD2018_QTD">'[6]2019 Budget'!$AA:$AA</definedName>
    <definedName name="BUD2018_SEP">'[5]2018 Budget'!$T:$T</definedName>
    <definedName name="BUD2018_SUMMARY_PROJECT_DESCRIPTION">'[6]2019 Budget'!$AD:$AD</definedName>
    <definedName name="BUD2018_TOTAL">'[5]2018 Budget'!$X:$X</definedName>
    <definedName name="BUD2018_WO_GROUP">'[6]2019 Budget'!$AF:$AF</definedName>
    <definedName name="BUD2018_YEAR">'[5]2018 Budget'!$K:$K</definedName>
    <definedName name="BUD2018_YTD">'[6]2019 Budget'!$AB:$AB</definedName>
    <definedName name="BUD2019_APR">'[11]2019 Budget'!$O:$O</definedName>
    <definedName name="BUD2019_AUG">'[11]2019 Budget'!$S:$S</definedName>
    <definedName name="BUD2019_CM_YTD">'[11]2019 Budget'!$AC:$AC</definedName>
    <definedName name="BUD2019_DEC">'[11]2019 Budget'!$W:$W</definedName>
    <definedName name="BUD2019_FEB">'[11]2019 Budget'!$M:$M</definedName>
    <definedName name="BUD2019_FP_GROUP">'[11]2019 Budget'!$AF:$AF</definedName>
    <definedName name="BUD2019_JAN">'[11]2019 Budget'!$L:$L</definedName>
    <definedName name="BUD2019_JUL">'[11]2019 Budget'!$R:$R</definedName>
    <definedName name="BUD2019_JUN">'[11]2019 Budget'!$Q:$Q</definedName>
    <definedName name="BUD2019_MAR">'[11]2019 Budget'!$N:$N</definedName>
    <definedName name="BUD2019_MAY">'[11]2019 Budget'!$P:$P</definedName>
    <definedName name="BUD2019_MTD">'[11]2019 Budget'!$Z:$Z</definedName>
    <definedName name="BUD2019_NOV">'[11]2019 Budget'!$V:$V</definedName>
    <definedName name="BUD2019_OCT">'[11]2019 Budget'!$U:$U</definedName>
    <definedName name="BUD2019_PROJECT_DESCRIPTION">'[11]2019 Budget'!$AE:$AE</definedName>
    <definedName name="BUD2019_QTD">'[11]2019 Budget'!$AA:$AA</definedName>
    <definedName name="BUD2019_SEP">'[11]2019 Budget'!$T:$T</definedName>
    <definedName name="BUD2019_SUMMARY_PROJECT_DESCRIPTION">'[11]2019 Budget'!$AD:$AD</definedName>
    <definedName name="BUD2019_TOTAL">'[11]2019 Budget'!$X:$X</definedName>
    <definedName name="BUD2019_YEAR">'[11]2019 Budget'!$K:$K</definedName>
    <definedName name="BUD2019_YTD">'[11]2019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[12]BASE!#REF!</definedName>
    <definedName name="CM_FORECAST">[8]Input!$B$8</definedName>
    <definedName name="CM_GWH_SALES">#REF!</definedName>
    <definedName name="CM_NAME">[6]Input!$B$6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1">#REF!</definedName>
    <definedName name="Cum_Int" localSheetId="2">#REF!</definedName>
    <definedName name="Cum_Int">#REF!</definedName>
    <definedName name="CURRENT_YEAR">[8]Input!$B$1</definedName>
    <definedName name="CYFGSGF">[13]Input!$B$2</definedName>
    <definedName name="Data" localSheetId="1">#REF!</definedName>
    <definedName name="Data" localSheetId="2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1">#REF!</definedName>
    <definedName name="ddd" localSheetId="2">#REF!</definedName>
    <definedName name="ddd">#REF!</definedName>
    <definedName name="ddddddddddd" localSheetId="1">#REF!</definedName>
    <definedName name="ddddddddddd" localSheetId="2">#REF!</definedName>
    <definedName name="ddddddddddd">#REF!</definedName>
    <definedName name="Derivation_of_Energy_Separation_Factors">#REF!</definedName>
    <definedName name="Destino" localSheetId="1">#REF!</definedName>
    <definedName name="Destino" localSheetId="2">#REF!</definedName>
    <definedName name="Destino">#REF!</definedName>
    <definedName name="DIST" localSheetId="1">#REF!</definedName>
    <definedName name="DIST" localSheetId="2">#REF!</definedName>
    <definedName name="DIST">#REF!</definedName>
    <definedName name="DISTLIST" localSheetId="1">#REF!</definedName>
    <definedName name="DISTLIST" localSheetId="2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1">#REF!</definedName>
    <definedName name="End_Bal" localSheetId="2">#REF!</definedName>
    <definedName name="End_Bal">#REF!</definedName>
    <definedName name="EV__LASTREFTIME__" hidden="1">"(GMT-05:00)9/28/2017 1:11:18 PM"</definedName>
    <definedName name="EXAMPLE">#REF!</definedName>
    <definedName name="Extra_Pay" localSheetId="1">#REF!</definedName>
    <definedName name="Extra_Pay" localSheetId="2">#REF!</definedName>
    <definedName name="Extra_Pay">#REF!</definedName>
    <definedName name="failed" localSheetId="1">#REF!</definedName>
    <definedName name="failed" localSheetId="2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[11]Input!$C$9</definedName>
    <definedName name="FM_FORECAST">[11]Input!$B$9</definedName>
    <definedName name="FM_NAME">[6]Input!$B$7</definedName>
    <definedName name="FMPA_JURIS_D">#REF!</definedName>
    <definedName name="FMPA_JURIS_D1">#REF!</definedName>
    <definedName name="FMPA_RESALE">#REF!</definedName>
    <definedName name="FOR0210_FP_GROUP">'[6]02+10F'!$AE:$AE</definedName>
    <definedName name="FOR0210_PROJECT_DESCRIPTION">'[6]02+10F'!$AD:$AD</definedName>
    <definedName name="FOR0210_TOTAL">'[6]02+10F'!$Y:$Y</definedName>
    <definedName name="FOR0210_YEAR">'[6]02+10F'!$L:$L</definedName>
    <definedName name="FORE_VS_FORE" localSheetId="1">#REF!</definedName>
    <definedName name="FORE_VS_FORE" localSheetId="2">#REF!</definedName>
    <definedName name="FORE_VS_FORE">#REF!</definedName>
    <definedName name="FORECAST_MONTH">[11]Input!$C$7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'[6]Q3 Forecast'!$AE:$AE</definedName>
    <definedName name="FORQ3_TOTAL">'[6]Q3 Forecast'!$W:$W</definedName>
    <definedName name="FORQ3_YEAR">'[6]Q3 Forecast'!$J:$J</definedName>
    <definedName name="Full_Print" localSheetId="1">#REF!</definedName>
    <definedName name="Full_Print" localSheetId="2">#REF!</definedName>
    <definedName name="Full_Print">#REF!</definedName>
    <definedName name="Header_Row" localSheetId="1">ROW(#REF!)</definedName>
    <definedName name="Header_Row" localSheetId="2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1">#REF!</definedName>
    <definedName name="Int" localSheetId="2">#REF!</definedName>
    <definedName name="Int">#REF!</definedName>
    <definedName name="INT_CALC">#REF!</definedName>
    <definedName name="Interest_Rate" localSheetId="1">#REF!</definedName>
    <definedName name="Interest_Rate" localSheetId="2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'[14]JE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1">IF('Annual Status 2023 '!Values_Entered,'Annual Status 2023 '!Header_Row+'Annual Status 2023 '!Number_of_Payments,'Annual Status 2023 '!Header_Row)</definedName>
    <definedName name="Last_Row" localSheetId="2">IF('Annual Status 2024 '!Values_Entered,'Annual Status 2024 '!Header_Row+'Annual Status 2024 '!Number_of_Payments,'Annual Status 2024 '!Header_Row)</definedName>
    <definedName name="Last_Row">IF(Values_Entered,Header_Row+Number_of_Payments,Header_Row)</definedName>
    <definedName name="LASTDAY">#REF!</definedName>
    <definedName name="Loan_Amount" localSheetId="1">#REF!</definedName>
    <definedName name="Loan_Amount" localSheetId="2">#REF!</definedName>
    <definedName name="Loan_Amount">#REF!</definedName>
    <definedName name="Loan_Start" localSheetId="1">#REF!</definedName>
    <definedName name="Loan_Start" localSheetId="2">#REF!</definedName>
    <definedName name="Loan_Start">#REF!</definedName>
    <definedName name="Loan_Years" localSheetId="1">#REF!</definedName>
    <definedName name="Loan_Years" localSheetId="2">#REF!</definedName>
    <definedName name="Loan_Years">#REF!</definedName>
    <definedName name="MACRO">#REF!</definedName>
    <definedName name="MACROS">[15]UPDATES!$A$6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1">#REF!</definedName>
    <definedName name="Num_Pmt_Per_Year" localSheetId="2">#REF!</definedName>
    <definedName name="Num_Pmt_Per_Year">#REF!</definedName>
    <definedName name="Number_of_Payments" localSheetId="1">MATCH(0.01,'Annual Status 2023 '!End_Bal,-1)+1</definedName>
    <definedName name="Number_of_Payments" localSheetId="2">MATCH(0.01,'Annual Status 2024 '!End_Bal,-1)+1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1">#REF!</definedName>
    <definedName name="Origen" localSheetId="2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[16]A!#REF!</definedName>
    <definedName name="PAGE_NSB">[16]A!#REF!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1">#REF!</definedName>
    <definedName name="PagePrint" localSheetId="2">#REF!</definedName>
    <definedName name="PagePrint">#REF!</definedName>
    <definedName name="Pay_Date" localSheetId="1">#REF!</definedName>
    <definedName name="Pay_Date" localSheetId="2">#REF!</definedName>
    <definedName name="Pay_Date">#REF!</definedName>
    <definedName name="Pay_Num" localSheetId="1">#REF!</definedName>
    <definedName name="Pay_Num" localSheetId="2">#REF!</definedName>
    <definedName name="Pay_Num">#REF!</definedName>
    <definedName name="Payment_Date" localSheetId="1">DATE(YEAR('Annual Status 2023 '!Loan_Start),MONTH('Annual Status 2023 '!Loan_Start)+Payment_Number,DAY('Annual Status 2023 '!Loan_Start))</definedName>
    <definedName name="Payment_Date" localSheetId="2">DATE(YEAR('Annual Status 2024 '!Loan_Start),MONTH('Annual Status 2024 '!Loan_Start)+Payment_Number,DAY('Annual Status 2024 '!Loan_Start))</definedName>
    <definedName name="Payment_Date">DATE(YEAR(Loan_Start),MONTH(Loan_Start)+Payment_Number,DAY(Loan_Start))</definedName>
    <definedName name="pefis" localSheetId="1">#REF!</definedName>
    <definedName name="pefis" localSheetId="2">#REF!</definedName>
    <definedName name="pefis">#REF!</definedName>
    <definedName name="PF_PROJECT_DESCRIPTION">'[8]Prior Forecast'!$AB:$AB</definedName>
    <definedName name="PF_TOTAL">'[8]Prior Forecast'!$W:$W</definedName>
    <definedName name="PF_WO_GROUP">'[6]Prior Forecast'!$AC:$AC</definedName>
    <definedName name="PF_YEAR">'[8]Prior Forecast'!$J:$J</definedName>
    <definedName name="PF_YTD">'[6]Prior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 localSheetId="1">[17]Financials!#REF!</definedName>
    <definedName name="PGS_BS_ASSET" localSheetId="2">[17]Financials!#REF!</definedName>
    <definedName name="PGS_BS_ASSET">[17]Financials!#REF!</definedName>
    <definedName name="PGS_BS_LIABILITY" localSheetId="1">[17]Financials!#REF!</definedName>
    <definedName name="PGS_BS_LIABILITY" localSheetId="2">[17]Financials!#REF!</definedName>
    <definedName name="PGS_BS_LIABILITY">[17]Financials!#REF!</definedName>
    <definedName name="PGS_CASH" localSheetId="1">[17]Financials!#REF!</definedName>
    <definedName name="PGS_CASH" localSheetId="2">[17]Financials!#REF!</definedName>
    <definedName name="PGS_CASH">[17]Financials!#REF!</definedName>
    <definedName name="PGS_IS" localSheetId="1">[17]Financials!#REF!</definedName>
    <definedName name="PGS_IS" localSheetId="2">[17]Financials!#REF!</definedName>
    <definedName name="PGS_IS">[17]Financials!#REF!</definedName>
    <definedName name="PKDH">[18]Lists!$A$2:$A$54</definedName>
    <definedName name="PM_FORECAST">[8]Input!$B$9</definedName>
    <definedName name="PM_FORECAST_AMOUNT">[5]Input!$C$10</definedName>
    <definedName name="PM_MINUS_1_NAME">[11]Input!$B$5</definedName>
    <definedName name="PM_NAME">[6]Input!$B$5</definedName>
    <definedName name="Princ" localSheetId="1">#REF!</definedName>
    <definedName name="Princ" localSheetId="2">#REF!</definedName>
    <definedName name="Princ">#REF!</definedName>
    <definedName name="_xlnm.Print_Area" localSheetId="2">'Annual Status 2024 '!$A$1:$N$64</definedName>
    <definedName name="Print_Area_MI">#REF!</definedName>
    <definedName name="Print_Area_Reset" localSheetId="1">OFFSET('Annual Status 2023 '!Full_Print,0,0,'Annual Status 2023 '!Last_Row)</definedName>
    <definedName name="Print_Area_Reset" localSheetId="2">OFFSET('Annual Status 2024 '!Full_Print,0,0,'Annual Status 2024 '!Last_Row)</definedName>
    <definedName name="Print_Area_Reset">OFFSET(Full_Print,0,0,Last_Row)</definedName>
    <definedName name="PRINT_MACRO">#REF!</definedName>
    <definedName name="PrintRangeC1" localSheetId="1">#REF!</definedName>
    <definedName name="PrintRangeC1" localSheetId="2">#REF!</definedName>
    <definedName name="PrintRangeC1">#REF!</definedName>
    <definedName name="PRIOR_MONTH">[11]Input!$C$6</definedName>
    <definedName name="PRIOR_YEAR">[6]Input!$B$1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[12]BASE!#REF!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[6]Input!$B$16</definedName>
    <definedName name="random">'[19]2011 Random Sample Generator '!$A$4:$F$778</definedName>
    <definedName name="REFORECAST_1" localSheetId="1">'[20]OOR PRESENT.'!#REF!</definedName>
    <definedName name="REFORECAST_1" localSheetId="2">'[20]OOR PRESENT.'!#REF!</definedName>
    <definedName name="REFORECAST_1">'[20]OOR PRESENT.'!#REF!</definedName>
    <definedName name="REFORECAST_2" localSheetId="1">'[20]OOR PRESENT.'!#REF!</definedName>
    <definedName name="REFORECAST_2" localSheetId="2">'[20]OOR PRESENT.'!#REF!</definedName>
    <definedName name="REFORECAST_2">'[20]OOR PRESENT.'!#REF!</definedName>
    <definedName name="REFORECAST_3" localSheetId="1">'[20]OOR PRESENT.'!#REF!</definedName>
    <definedName name="REFORECAST_3" localSheetId="2">'[20]OOR PRESENT.'!#REF!</definedName>
    <definedName name="REFORECAST_3">'[20]OOR PRESENT.'!#REF!</definedName>
    <definedName name="REFORECAST_4" localSheetId="1">'[20]OOR PRESENT.'!#REF!</definedName>
    <definedName name="REFORECAST_4" localSheetId="2">'[20]OOR PRESENT.'!#REF!</definedName>
    <definedName name="REFORECAST_4">'[20]OOR PRESENT.'!#REF!</definedName>
    <definedName name="REFORECAST_5" localSheetId="1">'[20]OOR PRESENT.'!#REF!</definedName>
    <definedName name="REFORECAST_5" localSheetId="2">'[20]OOR PRESENT.'!#REF!</definedName>
    <definedName name="REFORECAST_5">'[20]OOR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1">#REF!</definedName>
    <definedName name="rev153data" localSheetId="2">#REF!</definedName>
    <definedName name="rev153data">#REF!</definedName>
    <definedName name="rev451data" localSheetId="1">#REF!</definedName>
    <definedName name="rev451data" localSheetId="2">#REF!</definedName>
    <definedName name="rev451data">#REF!</definedName>
    <definedName name="REVENUES">#REF!</definedName>
    <definedName name="sally">[21]UPDATES!$A$6</definedName>
    <definedName name="SCH_D_PURCH">'[3]SCH D PURCH '!$D$21:$Q$46,'[3]SCH D PURCH '!$D$49:$Q$147</definedName>
    <definedName name="Sched_Pay" localSheetId="1">#REF!</definedName>
    <definedName name="Sched_Pay" localSheetId="2">#REF!</definedName>
    <definedName name="Sched_Pay">#REF!</definedName>
    <definedName name="Scheduled_Extra_Payments" localSheetId="1">#REF!</definedName>
    <definedName name="Scheduled_Extra_Payments" localSheetId="2">#REF!</definedName>
    <definedName name="Scheduled_Extra_Payments">#REF!</definedName>
    <definedName name="Scheduled_Interest_Rate" localSheetId="1">#REF!</definedName>
    <definedName name="Scheduled_Interest_Rate" localSheetId="2">#REF!</definedName>
    <definedName name="Scheduled_Interest_Rate">#REF!</definedName>
    <definedName name="Scheduled_Monthly_Payment" localSheetId="1">#REF!</definedName>
    <definedName name="Scheduled_Monthly_Payment" localSheetId="2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1">#REF!</definedName>
    <definedName name="TABLE" localSheetId="2">#REF!</definedName>
    <definedName name="TABLE">#REF!</definedName>
    <definedName name="Target" localSheetId="1">#REF!</definedName>
    <definedName name="Target" localSheetId="2">#REF!</definedName>
    <definedName name="Target">#REF!</definedName>
    <definedName name="TBRR">#REF!</definedName>
    <definedName name="TBRRBUD">#REF!</definedName>
    <definedName name="TEFIS">#REF!</definedName>
    <definedName name="three" localSheetId="1">#REF!</definedName>
    <definedName name="three" localSheetId="2">#REF!</definedName>
    <definedName name="three">#REF!</definedName>
    <definedName name="Tolerance">[22]Interface_i.SOP!$E$5</definedName>
    <definedName name="Total_Emissions">#REF!</definedName>
    <definedName name="Total_Interest" localSheetId="1">#REF!</definedName>
    <definedName name="Total_Interest" localSheetId="2">#REF!</definedName>
    <definedName name="Total_Interest">#REF!</definedName>
    <definedName name="Total_Pay" localSheetId="1">#REF!</definedName>
    <definedName name="Total_Pay" localSheetId="2">#REF!</definedName>
    <definedName name="Total_Pay">#REF!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[8]Input!$B$2</definedName>
    <definedName name="Values_Entered" localSheetId="1">IF('Annual Status 2023 '!Loan_Amount*'Annual Status 2023 '!Interest_Rate*'Annual Status 2023 '!Loan_Years*'Annual Status 2023 '!Loan_Start&gt;0,1,0)</definedName>
    <definedName name="Values_Entered" localSheetId="2">IF('Annual Status 2024 '!Loan_Amount*'Annual Status 2024 '!Interest_Rate*'Annual Status 2024 '!Loan_Years*'Annual Status 2024 '!Loan_Start&gt;0,1,0)</definedName>
    <definedName name="Values_Entered">IF(Loan_Amount*Interest_Rate*Loan_Years*Loan_Start&gt;0,1,0)</definedName>
    <definedName name="wert" localSheetId="1">#REF!</definedName>
    <definedName name="wert" localSheetId="2">#REF!</definedName>
    <definedName name="wert">#REF!</definedName>
    <definedName name="WHOLESALE">#REF!</definedName>
    <definedName name="WKSHEET3">#REF!</definedName>
    <definedName name="WOR_APR">[8]Working!$N:$N</definedName>
    <definedName name="WOR_AUG">[8]Working!$R:$R</definedName>
    <definedName name="WOR_DEC">[8]Working!$V:$V</definedName>
    <definedName name="WOR_EST_CHARGE_TYPE">[6]Working!$J:$J</definedName>
    <definedName name="WOR_FEB">[8]Working!$L:$L</definedName>
    <definedName name="WOR_JAN">[8]Working!$K:$K</definedName>
    <definedName name="WOR_JUL">[8]Working!$Q:$Q</definedName>
    <definedName name="WOR_JUN">[8]Working!$P:$P</definedName>
    <definedName name="WOR_MAR">[8]Working!$M:$M</definedName>
    <definedName name="WOR_MAY">[8]Working!$O:$O</definedName>
    <definedName name="WOR_NOV">[8]Working!$U:$U</definedName>
    <definedName name="WOR_OCT">[8]Working!$T:$T</definedName>
    <definedName name="WOR_PROJECT_DESCRIPTION">'[9]2018-2021'!$Y:$Y</definedName>
    <definedName name="WOR_SEP">[8]Working!$S:$S</definedName>
    <definedName name="WOR_TOTAL">'[9]2018-2021'!$W:$W</definedName>
    <definedName name="WOR_YEAR">'[9]2018-2021'!$J:$J</definedName>
    <definedName name="WORK_CM">[6]Working!$AA:$AA</definedName>
    <definedName name="WORK_CM_YTD">[6]Working!$AE:$AE</definedName>
    <definedName name="WORK_FP_GROUP">[11]Working!$AK:$AK</definedName>
    <definedName name="WORK_MTD">[6]Working!$AB:$AB</definedName>
    <definedName name="WORK_PROJECT_DESCRIPTION">[8]Working!$AC:$AC</definedName>
    <definedName name="WORK_QTD">[6]Working!$AC:$AC</definedName>
    <definedName name="WORK_SUMMARY_PROJECT_DESCRIPTION">[6]Working!$AG:$AG</definedName>
    <definedName name="WORK_TOTAL">[5]Working!$X:$X</definedName>
    <definedName name="WORK_WO_GROUP">[5]Working!$AF:$AF</definedName>
    <definedName name="WORK_YEAR">[8]Working!$J:$J</definedName>
    <definedName name="WORK_YTD">[6]Working!$AD:$AD</definedName>
    <definedName name="WPFORM421P">#REF!</definedName>
    <definedName name="YTD_ACT_ACT">#REF!</definedName>
    <definedName name="YTD_ACT_BUD">#REF!</definedName>
    <definedName name="YTD_BASE_REV">[12]BASE!$B$2:$N$27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5" l="1"/>
  <c r="E57" i="5"/>
  <c r="F57" i="5"/>
  <c r="H57" i="5"/>
  <c r="I57" i="5"/>
  <c r="J57" i="5"/>
  <c r="K57" i="5"/>
  <c r="L57" i="5"/>
  <c r="M57" i="5"/>
  <c r="N57" i="5"/>
  <c r="C5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7" i="5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7" i="4"/>
  <c r="H57" i="4"/>
  <c r="I57" i="4"/>
  <c r="J57" i="4"/>
  <c r="K57" i="4"/>
  <c r="L57" i="4"/>
  <c r="M57" i="4"/>
  <c r="D57" i="4"/>
  <c r="E57" i="4"/>
  <c r="F57" i="4"/>
  <c r="C5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7" i="4"/>
  <c r="G57" i="4" l="1"/>
  <c r="N57" i="4"/>
  <c r="G57" i="5"/>
</calcChain>
</file>

<file path=xl/sharedStrings.xml><?xml version="1.0" encoding="utf-8"?>
<sst xmlns="http://schemas.openxmlformats.org/spreadsheetml/2006/main" count="229" uniqueCount="77">
  <si>
    <t>PGS 2022 ANNUAL STATUS REPORT</t>
  </si>
  <si>
    <t>Original Filed</t>
  </si>
  <si>
    <t>PLANT</t>
  </si>
  <si>
    <t>RESERVE</t>
  </si>
  <si>
    <t>Gross</t>
  </si>
  <si>
    <t>Depr</t>
  </si>
  <si>
    <t>Account</t>
  </si>
  <si>
    <t>Depr Description</t>
  </si>
  <si>
    <t>BOP</t>
  </si>
  <si>
    <t>Additions</t>
  </si>
  <si>
    <t>Retirements</t>
  </si>
  <si>
    <t>Adj / Xfers</t>
  </si>
  <si>
    <t>EOP</t>
  </si>
  <si>
    <t>Depreciation</t>
  </si>
  <si>
    <t>Salvage</t>
  </si>
  <si>
    <t>COR</t>
  </si>
  <si>
    <t>Rate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</si>
  <si>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</si>
  <si>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</si>
  <si>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</si>
  <si>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</si>
  <si>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</si>
  <si>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</si>
  <si>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</si>
  <si>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</si>
  <si>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</si>
  <si>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</si>
  <si>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</si>
  <si>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</si>
  <si>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</si>
  <si>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</si>
  <si>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</si>
  <si>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</si>
  <si>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</si>
  <si>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</si>
  <si>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</si>
  <si>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</si>
  <si>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</si>
  <si>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</si>
  <si>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</si>
  <si>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</si>
  <si>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</si>
  <si>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</si>
  <si>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</si>
  <si>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</si>
  <si>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</si>
  <si>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</si>
  <si>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</si>
  <si>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</si>
  <si>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</si>
  <si>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</si>
  <si>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</si>
  <si>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</si>
  <si>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</si>
  <si>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</si>
  <si>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</si>
  <si>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</si>
  <si>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</si>
  <si>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</si>
  <si>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</si>
  <si>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</si>
  <si>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</si>
  <si>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</si>
  <si>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</si>
  <si>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Check to the Tabs</t>
  </si>
  <si>
    <t xml:space="preserve">Account 37600 Includes Depreciation Credit </t>
  </si>
  <si>
    <t>PGS 2023 ANNUAL STATUS REPORT</t>
  </si>
  <si>
    <t>Forecast 2023</t>
  </si>
  <si>
    <t>RWIP Salvage</t>
  </si>
  <si>
    <t>RWIP COR</t>
  </si>
  <si>
    <t xml:space="preserve">Account 37600 - Mains Steel Includes FPSC Depreciation Credit </t>
  </si>
  <si>
    <t>PGS 2024 ANNUAL STATUS REPORT</t>
  </si>
  <si>
    <t>Forecast 2024</t>
  </si>
  <si>
    <t>2024 Proposed</t>
  </si>
  <si>
    <t>33601 - Renewable Natural Gas (RNG) 104</t>
  </si>
  <si>
    <t>Note 1: The $34 million Amortization of Excess Depreciation Reserve was allocated over Distribution Plant based on the excess Theoretical Reserve as of 12/31/2024.  Prior to the transfer the full $34 million was all recorded in account 37600 - Mains Steel.</t>
  </si>
  <si>
    <t>Note 2: The above reflects the proposed depreciation rates effective January 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</si>
</sst>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 applyFill="1"/>
    <xf numFmtId="0" fontId="1" fillId="0" borderId="0" xfId="0" applyFont="1"/>
    <xf numFmtId="164" fontId="1" fillId="0" borderId="0" xfId="1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2" fillId="0" borderId="0" xfId="1" applyNumberFormat="1" applyFont="1" applyFill="1"/>
    <xf numFmtId="165" fontId="2" fillId="0" borderId="0" xfId="2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0" fillId="0" borderId="0" xfId="1" applyNumberFormat="1" applyFont="1" applyFill="1"/>
    <xf numFmtId="164" fontId="2" fillId="0" borderId="2" xfId="1" applyNumberFormat="1" applyFont="1" applyFill="1" applyBorder="1"/>
    <xf numFmtId="9" fontId="0" fillId="0" borderId="0" xfId="0" applyNumberFormat="1"/>
    <xf numFmtId="43" fontId="2" fillId="0" borderId="0" xfId="1" applyFont="1" applyFill="1" applyAlignment="1">
      <alignment horizontal="left"/>
    </xf>
    <xf numFmtId="43" fontId="3" fillId="0" borderId="0" xfId="1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9" fontId="2" fillId="0" borderId="0" xfId="2" applyFont="1" applyFill="1" applyAlignment="1">
      <alignment horizontal="center"/>
    </xf>
    <xf numFmtId="9" fontId="2" fillId="0" borderId="0" xfId="0" applyNumberFormat="1" applyFont="1"/>
    <xf numFmtId="164" fontId="2" fillId="0" borderId="0" xfId="1" applyNumberFormat="1" applyFont="1" applyFill="1" applyAlignment="1">
      <alignment horizontal="center"/>
    </xf>
    <xf numFmtId="43" fontId="2" fillId="0" borderId="0" xfId="1" quotePrefix="1" applyFont="1" applyFill="1" applyAlignment="1">
      <alignment horizontal="left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C%20%20Users%20abuettikofer%20AppData%20Local%20Microsoft%20Windows%20Temporary%20Internet%20Files%20Content.Outlook%20BHVXXRG7%20Interface%20-%20Excel%20JE%20Upload.docx?BCF2277C" TargetMode="External"/><Relationship Id="rId1" Type="http://schemas.openxmlformats.org/officeDocument/2006/relationships/externalLinkPath" Target="file:///\\BCF2277C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VOL1\CORP\TECACTG\SHARDATA\PLANT\4%20FORECAST\Monthly%20Forecast\SOP-Forecast\PGS\2022\10+2\2022%20PGS%20SOP%20Forecast%2010+2%202022-2024%20BV%20V.6%20for%20Depr%20Study%20proposed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Review 1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Computer Equipment Override"/>
      <sheetName val="Retire %"/>
      <sheetName val="Appendix A-2 Amortization"/>
      <sheetName val="Depr Rates"/>
      <sheetName val="PGS PTD Actuals"/>
      <sheetName val="Sheet4"/>
      <sheetName val="Sheet3"/>
      <sheetName val="BV - ADDS"/>
      <sheetName val="Sheet6"/>
      <sheetName val="BV - COR"/>
      <sheetName val="BV - SALVAGE"/>
      <sheetName val="AFUDC"/>
      <sheetName val="Retirements"/>
      <sheetName val="300 Acct Desc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PLANT BALANCES"/>
      <sheetName val="RESERVE BALANCES"/>
      <sheetName val="NET PLANT"/>
      <sheetName val="Annual Status 2022"/>
      <sheetName val="Annual Status 2023 "/>
      <sheetName val="Annual Status 2024"/>
      <sheetName val="Annual Status 2024 - Proposed"/>
      <sheetName val="ASR 2024 Before new rates"/>
      <sheetName val="Depr Credit"/>
      <sheetName val="EMERA CF GAAP YTD "/>
      <sheetName val="CR Query"/>
      <sheetName val="Field Inputs"/>
      <sheetName val="SOP worksht"/>
      <sheetName val="SOP"/>
      <sheetName val="11+1 2020 vs 2+10 2020"/>
      <sheetName val="CIBSR 5+7 Forecas"/>
      <sheetName val="CIBSR 10Years"/>
      <sheetName val="Changes to Monthly Capex Scn 2"/>
      <sheetName val="Changes to Monthly Capex Retire"/>
      <sheetName val="2019-2024 Pivot"/>
      <sheetName val="EPM Input"/>
      <sheetName val="SOP v4 vs v3"/>
      <sheetName val="EPM v4 vs v3"/>
      <sheetName val="EPM v3 vs v2"/>
      <sheetName val="AFUDC Projects"/>
      <sheetName val="EPM 2023"/>
      <sheetName val="Sheet8"/>
      <sheetName val="CAPEX"/>
      <sheetName val="Business Planning Schedule"/>
      <sheetName val="BP 2018 Budget CAPEX"/>
      <sheetName val="BP 5+7 2017 CAPEX"/>
      <sheetName val="EMERA CF GAAP YTD"/>
      <sheetName val="Seg of CWIP- OLD"/>
      <sheetName val="TOTAL Asset Calc Projection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5674-542F-4F99-95DE-0AC9CE741F17}">
  <sheetPr>
    <tabColor rgb="FF99CCFF"/>
  </sheetPr>
  <dimension ref="A1:Z61"/>
  <sheetViews>
    <sheetView tabSelected="1" workbookViewId="0">
      <selection activeCell="B15" sqref="B15"/>
    </sheetView>
  </sheetViews>
  <sheetFormatPr defaultColWidth="8.5703125" defaultRowHeight="12.75" x14ac:dyDescent="0.2"/>
  <cols>
    <col min="1" max="1" width="10.42578125" customWidth="1"/>
    <col min="2" max="2" width="39.140625" customWidth="1"/>
    <col min="3" max="3" width="15.42578125" bestFit="1" customWidth="1"/>
    <col min="4" max="4" width="16.42578125" bestFit="1" customWidth="1"/>
    <col min="5" max="5" width="19.42578125" bestFit="1" customWidth="1"/>
    <col min="6" max="6" width="17.42578125" bestFit="1" customWidth="1"/>
    <col min="7" max="7" width="15.42578125" bestFit="1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4.42578125" bestFit="1" customWidth="1"/>
    <col min="12" max="12" width="12.42578125" bestFit="1" customWidth="1"/>
    <col min="13" max="13" width="17.42578125" bestFit="1" customWidth="1"/>
    <col min="14" max="14" width="14" bestFit="1" customWidth="1"/>
    <col min="15" max="15" width="11.42578125" style="1" bestFit="1" customWidth="1"/>
  </cols>
  <sheetData>
    <row r="1" spans="1:15" ht="18" x14ac:dyDescent="0.25">
      <c r="A1" s="5" t="s">
        <v>0</v>
      </c>
    </row>
    <row r="3" spans="1:15" x14ac:dyDescent="0.2">
      <c r="A3" s="1" t="s">
        <v>1</v>
      </c>
    </row>
    <row r="4" spans="1:15" ht="18" x14ac:dyDescent="0.25">
      <c r="B4" s="5"/>
      <c r="C4" s="6" t="s">
        <v>2</v>
      </c>
      <c r="D4" s="6"/>
      <c r="E4" s="6"/>
      <c r="F4" s="6"/>
      <c r="G4" s="6" t="s">
        <v>2</v>
      </c>
      <c r="H4" s="6" t="s">
        <v>3</v>
      </c>
      <c r="I4" s="6"/>
      <c r="J4" s="6"/>
      <c r="K4" s="6"/>
      <c r="L4" s="6"/>
      <c r="M4" s="6"/>
      <c r="N4" s="6" t="s">
        <v>3</v>
      </c>
      <c r="O4" s="6">
        <v>2021</v>
      </c>
    </row>
    <row r="5" spans="1:15" x14ac:dyDescent="0.2">
      <c r="A5" s="1"/>
      <c r="B5" s="1"/>
      <c r="C5" s="6">
        <v>2021</v>
      </c>
      <c r="D5" s="6"/>
      <c r="E5" s="6"/>
      <c r="F5" s="6"/>
      <c r="G5" s="6">
        <v>2022</v>
      </c>
      <c r="H5" s="6">
        <v>2021</v>
      </c>
      <c r="I5" s="6"/>
      <c r="J5" s="6"/>
      <c r="K5" s="6" t="s">
        <v>4</v>
      </c>
      <c r="L5" s="6" t="s">
        <v>4</v>
      </c>
      <c r="M5" s="6"/>
      <c r="N5" s="6">
        <v>2022</v>
      </c>
      <c r="O5" s="7" t="s">
        <v>5</v>
      </c>
    </row>
    <row r="6" spans="1:15" x14ac:dyDescent="0.2">
      <c r="A6" s="8" t="s">
        <v>6</v>
      </c>
      <c r="B6" s="9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8</v>
      </c>
      <c r="I6" s="8" t="s">
        <v>13</v>
      </c>
      <c r="J6" s="8" t="s">
        <v>10</v>
      </c>
      <c r="K6" s="8" t="s">
        <v>14</v>
      </c>
      <c r="L6" s="8" t="s">
        <v>15</v>
      </c>
      <c r="M6" s="8" t="s">
        <v>11</v>
      </c>
      <c r="N6" s="8" t="s">
        <v>12</v>
      </c>
      <c r="O6" s="8" t="s">
        <v>16</v>
      </c>
    </row>
    <row r="7" spans="1:15" x14ac:dyDescent="0.2">
      <c r="A7" s="10">
        <v>10400</v>
      </c>
      <c r="B7" s="11" t="s">
        <v>17</v>
      </c>
      <c r="C7" s="2">
        <v>13128442.310000001</v>
      </c>
      <c r="D7" s="2">
        <v>0</v>
      </c>
      <c r="E7" s="2">
        <v>-10601440.890000001</v>
      </c>
      <c r="F7" s="2">
        <v>0</v>
      </c>
      <c r="G7" s="2">
        <f>SUM(C7:F7)</f>
        <v>2527001.42</v>
      </c>
      <c r="H7" s="2">
        <v>3441698.06</v>
      </c>
      <c r="I7" s="2">
        <v>389788.32516666659</v>
      </c>
      <c r="J7" s="2">
        <v>-10601440.890000001</v>
      </c>
      <c r="K7" s="2">
        <v>0</v>
      </c>
      <c r="L7" s="2">
        <v>0</v>
      </c>
      <c r="M7" s="2">
        <v>7427337.3799999999</v>
      </c>
      <c r="N7" s="2">
        <f>SUM(H7:M7)</f>
        <v>657382.87516666576</v>
      </c>
      <c r="O7" s="13">
        <v>0.05</v>
      </c>
    </row>
    <row r="8" spans="1:15" x14ac:dyDescent="0.2">
      <c r="A8" s="10">
        <v>10500</v>
      </c>
      <c r="B8" s="11" t="s">
        <v>18</v>
      </c>
      <c r="C8" s="2">
        <v>1939551.55</v>
      </c>
      <c r="D8" s="2">
        <v>0</v>
      </c>
      <c r="E8" s="2">
        <v>0</v>
      </c>
      <c r="F8" s="2">
        <v>0</v>
      </c>
      <c r="G8" s="2">
        <f t="shared" ref="G8:G54" si="0">SUM(C8:F8)</f>
        <v>1939551.55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f t="shared" ref="N8:N54" si="1">SUM(H8:M8)</f>
        <v>0</v>
      </c>
      <c r="O8" s="13">
        <v>0</v>
      </c>
    </row>
    <row r="9" spans="1:15" x14ac:dyDescent="0.2">
      <c r="A9" s="10">
        <v>11400</v>
      </c>
      <c r="B9" s="11" t="s">
        <v>19</v>
      </c>
      <c r="C9" s="2">
        <v>5031897.24</v>
      </c>
      <c r="D9" s="2">
        <v>0</v>
      </c>
      <c r="E9" s="2">
        <v>0</v>
      </c>
      <c r="F9" s="2">
        <v>0</v>
      </c>
      <c r="G9" s="2">
        <f t="shared" si="0"/>
        <v>5031897.24</v>
      </c>
      <c r="H9" s="2">
        <v>5028152.9800000144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f t="shared" si="1"/>
        <v>5028152.9800000144</v>
      </c>
      <c r="O9" s="13">
        <v>0</v>
      </c>
    </row>
    <row r="10" spans="1:15" x14ac:dyDescent="0.2">
      <c r="A10" s="10">
        <v>30100</v>
      </c>
      <c r="B10" s="11" t="s">
        <v>20</v>
      </c>
      <c r="C10" s="2">
        <v>12620.1</v>
      </c>
      <c r="D10" s="2">
        <v>0</v>
      </c>
      <c r="E10" s="2">
        <v>0</v>
      </c>
      <c r="F10" s="2">
        <v>0</v>
      </c>
      <c r="G10" s="2">
        <f t="shared" si="0"/>
        <v>12620.1</v>
      </c>
      <c r="H10" s="2">
        <v>2.2737367544323206E-13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f t="shared" si="1"/>
        <v>2.2737367544323206E-13</v>
      </c>
      <c r="O10" s="13">
        <v>0</v>
      </c>
    </row>
    <row r="11" spans="1:15" x14ac:dyDescent="0.2">
      <c r="A11" s="10">
        <v>30200</v>
      </c>
      <c r="B11" s="11" t="s">
        <v>21</v>
      </c>
      <c r="C11" s="2">
        <v>0</v>
      </c>
      <c r="D11" s="2">
        <v>0</v>
      </c>
      <c r="E11" s="2">
        <v>0</v>
      </c>
      <c r="F11" s="2">
        <v>0</v>
      </c>
      <c r="G11" s="2">
        <f t="shared" si="0"/>
        <v>0</v>
      </c>
      <c r="H11" s="2">
        <v>1.9258550310041755E-10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f t="shared" si="1"/>
        <v>1.9258550310041755E-10</v>
      </c>
      <c r="O11" s="13">
        <v>0.04</v>
      </c>
    </row>
    <row r="12" spans="1:15" x14ac:dyDescent="0.2">
      <c r="A12" s="10">
        <v>30300</v>
      </c>
      <c r="B12" s="11" t="s">
        <v>22</v>
      </c>
      <c r="C12" s="2">
        <v>815325.07000000007</v>
      </c>
      <c r="D12" s="2">
        <v>0</v>
      </c>
      <c r="E12" s="2">
        <v>0</v>
      </c>
      <c r="F12" s="2">
        <v>0</v>
      </c>
      <c r="G12" s="2">
        <f t="shared" si="0"/>
        <v>815325.07000000007</v>
      </c>
      <c r="H12" s="2">
        <v>815325.0699999989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f t="shared" si="1"/>
        <v>815325.0699999989</v>
      </c>
      <c r="O12" s="13">
        <v>0.04</v>
      </c>
    </row>
    <row r="13" spans="1:15" x14ac:dyDescent="0.2">
      <c r="A13" s="10">
        <v>30301</v>
      </c>
      <c r="B13" s="11" t="s">
        <v>23</v>
      </c>
      <c r="C13" s="2">
        <v>54992605.890000023</v>
      </c>
      <c r="D13" s="2">
        <v>12911357.749999998</v>
      </c>
      <c r="E13" s="2">
        <v>-147824.76</v>
      </c>
      <c r="F13" s="2">
        <v>0</v>
      </c>
      <c r="G13" s="2">
        <f t="shared" si="0"/>
        <v>67756138.88000001</v>
      </c>
      <c r="H13" s="2">
        <v>20377774.279999997</v>
      </c>
      <c r="I13" s="2">
        <v>3957869.9948850009</v>
      </c>
      <c r="J13" s="2">
        <v>-147824.76</v>
      </c>
      <c r="K13" s="2">
        <v>0</v>
      </c>
      <c r="L13" s="2">
        <v>0</v>
      </c>
      <c r="M13" s="2">
        <v>0</v>
      </c>
      <c r="N13" s="2">
        <f t="shared" si="1"/>
        <v>24187819.514884997</v>
      </c>
      <c r="O13" s="13">
        <v>6.6000000000000003E-2</v>
      </c>
    </row>
    <row r="14" spans="1:15" x14ac:dyDescent="0.2">
      <c r="A14" s="10">
        <v>30302</v>
      </c>
      <c r="B14" s="11" t="s">
        <v>24</v>
      </c>
      <c r="C14" s="2">
        <v>0</v>
      </c>
      <c r="D14" s="2">
        <v>0</v>
      </c>
      <c r="E14" s="2">
        <v>0</v>
      </c>
      <c r="F14" s="2">
        <v>0</v>
      </c>
      <c r="G14" s="2">
        <f t="shared" si="0"/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f t="shared" si="1"/>
        <v>0</v>
      </c>
      <c r="O14" s="13">
        <v>0</v>
      </c>
    </row>
    <row r="15" spans="1:15" x14ac:dyDescent="0.2">
      <c r="A15" s="10">
        <v>33600</v>
      </c>
      <c r="B15" s="11" t="s">
        <v>25</v>
      </c>
      <c r="C15" s="2">
        <v>0</v>
      </c>
      <c r="D15" s="2">
        <v>6506548.3300000001</v>
      </c>
      <c r="E15" s="2">
        <v>0</v>
      </c>
      <c r="F15" s="2">
        <v>0</v>
      </c>
      <c r="G15" s="2">
        <f t="shared" si="0"/>
        <v>6506548.3300000001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f t="shared" si="1"/>
        <v>0</v>
      </c>
      <c r="O15" s="13">
        <v>3.5000000000000003E-2</v>
      </c>
    </row>
    <row r="16" spans="1:15" x14ac:dyDescent="0.2">
      <c r="A16" s="10">
        <v>36400</v>
      </c>
      <c r="B16" s="11" t="s">
        <v>26</v>
      </c>
      <c r="C16" s="2">
        <v>0</v>
      </c>
      <c r="D16" s="2">
        <v>0</v>
      </c>
      <c r="E16" s="2">
        <v>0</v>
      </c>
      <c r="F16" s="2">
        <v>0</v>
      </c>
      <c r="G16" s="2">
        <f t="shared" si="0"/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f t="shared" si="1"/>
        <v>0</v>
      </c>
      <c r="O16" s="13">
        <v>3.5000000000000003E-2</v>
      </c>
    </row>
    <row r="17" spans="1:15" x14ac:dyDescent="0.2">
      <c r="A17" s="10">
        <v>37400</v>
      </c>
      <c r="B17" s="11" t="s">
        <v>27</v>
      </c>
      <c r="C17" s="2">
        <v>14985872.639999997</v>
      </c>
      <c r="D17" s="2">
        <v>1137031.69</v>
      </c>
      <c r="E17" s="2">
        <v>0</v>
      </c>
      <c r="F17" s="2">
        <v>0</v>
      </c>
      <c r="G17" s="2">
        <f t="shared" si="0"/>
        <v>16122904.329999996</v>
      </c>
      <c r="H17" s="2">
        <v>-60224.600000000413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f t="shared" si="1"/>
        <v>-60224.600000000413</v>
      </c>
      <c r="O17" s="13">
        <v>0</v>
      </c>
    </row>
    <row r="18" spans="1:15" x14ac:dyDescent="0.2">
      <c r="A18" s="10">
        <v>37402</v>
      </c>
      <c r="B18" s="11" t="s">
        <v>28</v>
      </c>
      <c r="C18" s="2">
        <v>4268872.66</v>
      </c>
      <c r="D18" s="2">
        <v>0</v>
      </c>
      <c r="E18" s="2">
        <v>0</v>
      </c>
      <c r="F18" s="2">
        <v>0</v>
      </c>
      <c r="G18" s="2">
        <f t="shared" si="0"/>
        <v>4268872.66</v>
      </c>
      <c r="H18" s="2">
        <v>983638.73999999708</v>
      </c>
      <c r="I18" s="2">
        <v>55495.224096666665</v>
      </c>
      <c r="J18" s="2">
        <v>0</v>
      </c>
      <c r="K18" s="2">
        <v>0</v>
      </c>
      <c r="L18" s="2">
        <v>0</v>
      </c>
      <c r="M18" s="2">
        <v>0</v>
      </c>
      <c r="N18" s="2">
        <f t="shared" si="1"/>
        <v>1039133.9640966638</v>
      </c>
      <c r="O18" s="13">
        <v>1.2999999999999999E-2</v>
      </c>
    </row>
    <row r="19" spans="1:15" x14ac:dyDescent="0.2">
      <c r="A19" s="10">
        <v>37500</v>
      </c>
      <c r="B19" s="11" t="s">
        <v>29</v>
      </c>
      <c r="C19" s="2">
        <v>25824228.16</v>
      </c>
      <c r="D19" s="2">
        <v>2889574.0590000004</v>
      </c>
      <c r="E19" s="2">
        <v>-199415.43432</v>
      </c>
      <c r="F19" s="2">
        <v>0</v>
      </c>
      <c r="G19" s="2">
        <f t="shared" si="0"/>
        <v>28514386.784680001</v>
      </c>
      <c r="H19" s="2">
        <v>7748722.8400000054</v>
      </c>
      <c r="I19" s="2">
        <v>731751.58595731319</v>
      </c>
      <c r="J19" s="2">
        <v>-199415.43432</v>
      </c>
      <c r="K19" s="2">
        <v>0</v>
      </c>
      <c r="L19" s="2">
        <v>0</v>
      </c>
      <c r="M19" s="2">
        <v>0</v>
      </c>
      <c r="N19" s="2">
        <f t="shared" si="1"/>
        <v>8281058.9916373184</v>
      </c>
      <c r="O19" s="13">
        <v>2.8000000000000001E-2</v>
      </c>
    </row>
    <row r="20" spans="1:15" x14ac:dyDescent="0.2">
      <c r="A20" s="10">
        <v>37600</v>
      </c>
      <c r="B20" s="11" t="s">
        <v>30</v>
      </c>
      <c r="C20" s="2">
        <v>677690712.6099999</v>
      </c>
      <c r="D20" s="2">
        <v>62404124.850000009</v>
      </c>
      <c r="E20" s="2">
        <v>-1074466.0335999997</v>
      </c>
      <c r="F20" s="2">
        <v>0</v>
      </c>
      <c r="G20" s="2">
        <f t="shared" si="0"/>
        <v>739020371.42639995</v>
      </c>
      <c r="H20" s="2">
        <v>213548874.25999999</v>
      </c>
      <c r="I20" s="2">
        <v>-4593577.0929689491</v>
      </c>
      <c r="J20" s="2">
        <v>-1074466.0335999997</v>
      </c>
      <c r="K20" s="2">
        <v>-57104.010000000009</v>
      </c>
      <c r="L20" s="2">
        <v>-4324995.17</v>
      </c>
      <c r="M20" s="2">
        <v>0</v>
      </c>
      <c r="N20" s="2">
        <f t="shared" si="1"/>
        <v>203498731.95343107</v>
      </c>
      <c r="O20" s="13">
        <v>2.1000000000000001E-2</v>
      </c>
    </row>
    <row r="21" spans="1:15" x14ac:dyDescent="0.2">
      <c r="A21" s="10">
        <v>37602</v>
      </c>
      <c r="B21" s="11" t="s">
        <v>31</v>
      </c>
      <c r="C21" s="2">
        <v>716903779.41000021</v>
      </c>
      <c r="D21" s="2">
        <v>137941843.06440008</v>
      </c>
      <c r="E21" s="2">
        <v>-9859076.2083520051</v>
      </c>
      <c r="F21" s="2">
        <v>0</v>
      </c>
      <c r="G21" s="2">
        <f t="shared" si="0"/>
        <v>844986546.26604831</v>
      </c>
      <c r="H21" s="2">
        <v>216375142.35000008</v>
      </c>
      <c r="I21" s="2">
        <v>11898215.801233228</v>
      </c>
      <c r="J21" s="2">
        <v>-9859076.2083520051</v>
      </c>
      <c r="K21" s="2">
        <v>-38866.089999999997</v>
      </c>
      <c r="L21" s="2">
        <v>-4016176.62</v>
      </c>
      <c r="M21" s="2">
        <v>0</v>
      </c>
      <c r="N21" s="2">
        <f t="shared" si="1"/>
        <v>214359239.23288131</v>
      </c>
      <c r="O21" s="13">
        <v>1.6E-2</v>
      </c>
    </row>
    <row r="22" spans="1:15" x14ac:dyDescent="0.2">
      <c r="A22" s="10">
        <v>37700</v>
      </c>
      <c r="B22" s="11" t="s">
        <v>32</v>
      </c>
      <c r="C22" s="2">
        <v>19091947.57</v>
      </c>
      <c r="D22" s="2">
        <v>89144.940000000017</v>
      </c>
      <c r="E22" s="2">
        <v>0</v>
      </c>
      <c r="F22" s="2">
        <v>0</v>
      </c>
      <c r="G22" s="2">
        <f t="shared" si="0"/>
        <v>19181092.510000002</v>
      </c>
      <c r="H22" s="2">
        <v>263950.75</v>
      </c>
      <c r="I22" s="2">
        <v>574883.70255000005</v>
      </c>
      <c r="J22" s="2">
        <v>0</v>
      </c>
      <c r="K22" s="2">
        <v>-2088.1899999999996</v>
      </c>
      <c r="L22" s="2">
        <v>-43548.139999999985</v>
      </c>
      <c r="M22" s="2">
        <v>0</v>
      </c>
      <c r="N22" s="2">
        <f t="shared" si="1"/>
        <v>793198.12255000009</v>
      </c>
      <c r="O22" s="13">
        <v>0.03</v>
      </c>
    </row>
    <row r="23" spans="1:15" x14ac:dyDescent="0.2">
      <c r="A23" s="10">
        <v>37800</v>
      </c>
      <c r="B23" s="11" t="s">
        <v>33</v>
      </c>
      <c r="C23" s="2">
        <v>21356560.449999996</v>
      </c>
      <c r="D23" s="2">
        <v>826378.82000000007</v>
      </c>
      <c r="E23" s="2">
        <v>-158787.19999999998</v>
      </c>
      <c r="F23" s="2">
        <v>0</v>
      </c>
      <c r="G23" s="2">
        <f t="shared" si="0"/>
        <v>22024152.069999997</v>
      </c>
      <c r="H23" s="2">
        <v>4887995.589999998</v>
      </c>
      <c r="I23" s="2">
        <v>589310.44431499997</v>
      </c>
      <c r="J23" s="2">
        <v>-158787.19999999998</v>
      </c>
      <c r="K23" s="2">
        <v>0</v>
      </c>
      <c r="L23" s="2">
        <v>-109215.46</v>
      </c>
      <c r="M23" s="2">
        <v>0</v>
      </c>
      <c r="N23" s="2">
        <f t="shared" si="1"/>
        <v>5209303.3743149973</v>
      </c>
      <c r="O23" s="13">
        <v>2.7E-2</v>
      </c>
    </row>
    <row r="24" spans="1:15" x14ac:dyDescent="0.2">
      <c r="A24" s="10">
        <v>37900</v>
      </c>
      <c r="B24" s="11" t="s">
        <v>34</v>
      </c>
      <c r="C24" s="2">
        <v>84861799.579999998</v>
      </c>
      <c r="D24" s="2">
        <v>26907815.496000003</v>
      </c>
      <c r="E24" s="2">
        <v>-1296615.5488800001</v>
      </c>
      <c r="F24" s="2">
        <v>0</v>
      </c>
      <c r="G24" s="2">
        <f t="shared" si="0"/>
        <v>110472999.52712001</v>
      </c>
      <c r="H24" s="2">
        <v>16644366.159999995</v>
      </c>
      <c r="I24" s="2">
        <v>1951474.5925946147</v>
      </c>
      <c r="J24" s="2">
        <v>-1296615.5488800001</v>
      </c>
      <c r="K24" s="2">
        <v>0</v>
      </c>
      <c r="L24" s="2">
        <v>0</v>
      </c>
      <c r="M24" s="2">
        <v>0</v>
      </c>
      <c r="N24" s="2">
        <f t="shared" si="1"/>
        <v>17299225.203714609</v>
      </c>
      <c r="O24" s="13">
        <v>2.1000000000000001E-2</v>
      </c>
    </row>
    <row r="25" spans="1:15" x14ac:dyDescent="0.2">
      <c r="A25" s="10">
        <v>38000</v>
      </c>
      <c r="B25" s="11" t="s">
        <v>35</v>
      </c>
      <c r="C25" s="2">
        <v>62844319.470000006</v>
      </c>
      <c r="D25" s="2">
        <v>4575480.8500000006</v>
      </c>
      <c r="E25" s="2">
        <v>-35274.660000000003</v>
      </c>
      <c r="F25" s="2">
        <v>0</v>
      </c>
      <c r="G25" s="2">
        <f t="shared" si="0"/>
        <v>67384525.660000011</v>
      </c>
      <c r="H25" s="2">
        <v>37842038.14000003</v>
      </c>
      <c r="I25" s="2">
        <v>2605741.5410666671</v>
      </c>
      <c r="J25" s="2">
        <v>-35274.660000000003</v>
      </c>
      <c r="K25" s="2">
        <v>-5824.34</v>
      </c>
      <c r="L25" s="2">
        <v>-599514.17999999993</v>
      </c>
      <c r="M25" s="2">
        <v>0</v>
      </c>
      <c r="N25" s="2">
        <f t="shared" si="1"/>
        <v>39807166.5010667</v>
      </c>
      <c r="O25" s="13">
        <v>0.04</v>
      </c>
    </row>
    <row r="26" spans="1:15" x14ac:dyDescent="0.2">
      <c r="A26" s="10">
        <v>38002</v>
      </c>
      <c r="B26" s="11" t="s">
        <v>36</v>
      </c>
      <c r="C26" s="2">
        <v>487344020.80999994</v>
      </c>
      <c r="D26" s="2">
        <v>54350585.526999995</v>
      </c>
      <c r="E26" s="2">
        <v>-751427.3957600001</v>
      </c>
      <c r="F26" s="2">
        <v>0</v>
      </c>
      <c r="G26" s="2">
        <f t="shared" si="0"/>
        <v>540943178.94123983</v>
      </c>
      <c r="H26" s="2">
        <v>196096102.13</v>
      </c>
      <c r="I26" s="2">
        <v>13870347.098699845</v>
      </c>
      <c r="J26" s="2">
        <v>-751427.3957600001</v>
      </c>
      <c r="K26" s="2">
        <v>-22878.22</v>
      </c>
      <c r="L26" s="2">
        <v>-2490879.8600000003</v>
      </c>
      <c r="M26" s="2">
        <v>0</v>
      </c>
      <c r="N26" s="2">
        <f t="shared" si="1"/>
        <v>206701263.75293982</v>
      </c>
      <c r="O26" s="13">
        <v>2.7E-2</v>
      </c>
    </row>
    <row r="27" spans="1:15" x14ac:dyDescent="0.2">
      <c r="A27" s="10">
        <v>38100</v>
      </c>
      <c r="B27" s="11" t="s">
        <v>37</v>
      </c>
      <c r="C27" s="2">
        <v>84626200.10999997</v>
      </c>
      <c r="D27" s="2">
        <v>8113188.3060000008</v>
      </c>
      <c r="E27" s="2">
        <v>-77192.239679999999</v>
      </c>
      <c r="F27" s="2">
        <v>0</v>
      </c>
      <c r="G27" s="2">
        <f t="shared" si="0"/>
        <v>92662196.176319957</v>
      </c>
      <c r="H27" s="2">
        <v>33385931.739999972</v>
      </c>
      <c r="I27" s="2">
        <v>4407444.1558699999</v>
      </c>
      <c r="J27" s="2">
        <v>-77192.239679999999</v>
      </c>
      <c r="K27" s="2">
        <v>0</v>
      </c>
      <c r="L27" s="2">
        <v>0</v>
      </c>
      <c r="M27" s="2">
        <v>0</v>
      </c>
      <c r="N27" s="2">
        <f t="shared" si="1"/>
        <v>37716183.656189971</v>
      </c>
      <c r="O27" s="13">
        <v>0.05</v>
      </c>
    </row>
    <row r="28" spans="1:15" x14ac:dyDescent="0.2">
      <c r="A28" s="10">
        <v>38200</v>
      </c>
      <c r="B28" s="11" t="s">
        <v>38</v>
      </c>
      <c r="C28" s="2">
        <v>81412880.449999988</v>
      </c>
      <c r="D28" s="2">
        <v>10037050.775880001</v>
      </c>
      <c r="E28" s="2">
        <v>-158731.34607040003</v>
      </c>
      <c r="F28" s="2">
        <v>0</v>
      </c>
      <c r="G28" s="2">
        <f t="shared" si="0"/>
        <v>91291199.879809603</v>
      </c>
      <c r="H28" s="2">
        <v>35930411.419999994</v>
      </c>
      <c r="I28" s="2">
        <v>1890142.1316104447</v>
      </c>
      <c r="J28" s="2">
        <v>-158731.34607040003</v>
      </c>
      <c r="K28" s="2">
        <v>0</v>
      </c>
      <c r="L28" s="2">
        <v>-94720</v>
      </c>
      <c r="M28" s="2">
        <v>0</v>
      </c>
      <c r="N28" s="2">
        <f t="shared" si="1"/>
        <v>37567102.205540039</v>
      </c>
      <c r="O28" s="13">
        <v>2.1999999999999999E-2</v>
      </c>
    </row>
    <row r="29" spans="1:15" x14ac:dyDescent="0.2">
      <c r="A29" s="10">
        <v>38300</v>
      </c>
      <c r="B29" s="11" t="s">
        <v>39</v>
      </c>
      <c r="C29" s="2">
        <v>18287448.070000004</v>
      </c>
      <c r="D29" s="2">
        <v>1528279.49</v>
      </c>
      <c r="E29" s="2">
        <v>-9062.8055999999997</v>
      </c>
      <c r="F29" s="2">
        <v>0</v>
      </c>
      <c r="G29" s="2">
        <f t="shared" si="0"/>
        <v>19806664.754400004</v>
      </c>
      <c r="H29" s="2">
        <v>8755221.0500000026</v>
      </c>
      <c r="I29" s="2">
        <v>341860.88173890999</v>
      </c>
      <c r="J29" s="2">
        <v>-9062.8055999999997</v>
      </c>
      <c r="K29" s="2">
        <v>0</v>
      </c>
      <c r="L29" s="2">
        <v>0</v>
      </c>
      <c r="M29" s="2">
        <v>0</v>
      </c>
      <c r="N29" s="2">
        <f t="shared" si="1"/>
        <v>9088019.1261389125</v>
      </c>
      <c r="O29" s="13">
        <v>1.7999999999999999E-2</v>
      </c>
    </row>
    <row r="30" spans="1:15" x14ac:dyDescent="0.2">
      <c r="A30" s="10">
        <v>38400</v>
      </c>
      <c r="B30" s="11" t="s">
        <v>40</v>
      </c>
      <c r="C30" s="2">
        <v>32160125.440000001</v>
      </c>
      <c r="D30" s="2">
        <v>5870192.6599999992</v>
      </c>
      <c r="E30" s="2">
        <v>0</v>
      </c>
      <c r="F30" s="2">
        <v>0</v>
      </c>
      <c r="G30" s="2">
        <f t="shared" si="0"/>
        <v>38030318.100000001</v>
      </c>
      <c r="H30" s="2">
        <v>14788683.99</v>
      </c>
      <c r="I30" s="2">
        <v>663905.04064999986</v>
      </c>
      <c r="J30" s="2">
        <v>0</v>
      </c>
      <c r="K30" s="2">
        <v>0</v>
      </c>
      <c r="L30" s="2">
        <v>0</v>
      </c>
      <c r="M30" s="2">
        <v>0</v>
      </c>
      <c r="N30" s="2">
        <f t="shared" si="1"/>
        <v>15452589.030650001</v>
      </c>
      <c r="O30" s="13">
        <v>1.9E-2</v>
      </c>
    </row>
    <row r="31" spans="1:15" x14ac:dyDescent="0.2">
      <c r="A31" s="10">
        <v>38500</v>
      </c>
      <c r="B31" s="11" t="s">
        <v>41</v>
      </c>
      <c r="C31" s="2">
        <v>15049729.880000001</v>
      </c>
      <c r="D31" s="2">
        <v>0</v>
      </c>
      <c r="E31" s="2">
        <v>0</v>
      </c>
      <c r="F31" s="2">
        <v>0</v>
      </c>
      <c r="G31" s="2">
        <f t="shared" si="0"/>
        <v>15049729.880000001</v>
      </c>
      <c r="H31" s="2">
        <v>6635165.2400000077</v>
      </c>
      <c r="I31" s="2">
        <v>346143.83120666671</v>
      </c>
      <c r="J31" s="2">
        <v>0</v>
      </c>
      <c r="K31" s="2">
        <v>0</v>
      </c>
      <c r="L31" s="2">
        <v>0</v>
      </c>
      <c r="M31" s="2">
        <v>0</v>
      </c>
      <c r="N31" s="2">
        <f t="shared" si="1"/>
        <v>6981309.071206674</v>
      </c>
      <c r="O31" s="13">
        <v>2.3E-2</v>
      </c>
    </row>
    <row r="32" spans="1:15" x14ac:dyDescent="0.2">
      <c r="A32" s="10">
        <v>38602</v>
      </c>
      <c r="B32" s="11" t="s">
        <v>42</v>
      </c>
      <c r="C32" s="2">
        <v>0</v>
      </c>
      <c r="D32" s="2">
        <v>0</v>
      </c>
      <c r="E32" s="2">
        <v>0</v>
      </c>
      <c r="F32" s="2">
        <v>0</v>
      </c>
      <c r="G32" s="2">
        <f t="shared" si="0"/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f t="shared" si="1"/>
        <v>0</v>
      </c>
      <c r="O32" s="13">
        <v>0</v>
      </c>
    </row>
    <row r="33" spans="1:15" x14ac:dyDescent="0.2">
      <c r="A33" s="10">
        <v>38608</v>
      </c>
      <c r="B33" s="11" t="s">
        <v>43</v>
      </c>
      <c r="C33" s="2">
        <v>0</v>
      </c>
      <c r="D33" s="2">
        <v>0</v>
      </c>
      <c r="E33" s="2">
        <v>0</v>
      </c>
      <c r="F33" s="2">
        <v>0</v>
      </c>
      <c r="G33" s="2">
        <f t="shared" si="0"/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f t="shared" si="1"/>
        <v>0</v>
      </c>
      <c r="O33" s="13" t="e">
        <v>#N/A</v>
      </c>
    </row>
    <row r="34" spans="1:15" x14ac:dyDescent="0.2">
      <c r="A34" s="10">
        <v>38700</v>
      </c>
      <c r="B34" s="11" t="s">
        <v>44</v>
      </c>
      <c r="C34" s="2">
        <v>12926003.25</v>
      </c>
      <c r="D34" s="2">
        <v>299330.18000000005</v>
      </c>
      <c r="E34" s="2">
        <v>-999.96</v>
      </c>
      <c r="F34" s="2">
        <v>0</v>
      </c>
      <c r="G34" s="2">
        <f t="shared" si="0"/>
        <v>13224333.469999999</v>
      </c>
      <c r="H34" s="2">
        <v>5037045.6399999978</v>
      </c>
      <c r="I34" s="2">
        <v>392816.19734999997</v>
      </c>
      <c r="J34" s="2">
        <v>-999.96</v>
      </c>
      <c r="K34" s="2">
        <v>1325</v>
      </c>
      <c r="L34" s="2">
        <v>0</v>
      </c>
      <c r="M34" s="2">
        <v>0</v>
      </c>
      <c r="N34" s="2">
        <f t="shared" si="1"/>
        <v>5430186.8773499979</v>
      </c>
      <c r="O34" s="13">
        <v>0.03</v>
      </c>
    </row>
    <row r="35" spans="1:15" x14ac:dyDescent="0.2">
      <c r="A35" s="10">
        <v>39000</v>
      </c>
      <c r="B35" s="11" t="s">
        <v>45</v>
      </c>
      <c r="C35" s="2">
        <v>28184.34</v>
      </c>
      <c r="D35" s="2">
        <v>300000</v>
      </c>
      <c r="E35" s="2">
        <v>-24000</v>
      </c>
      <c r="F35" s="2">
        <v>0</v>
      </c>
      <c r="G35" s="2">
        <f t="shared" si="0"/>
        <v>304184.34000000003</v>
      </c>
      <c r="H35" s="2">
        <v>14882.159999999902</v>
      </c>
      <c r="I35" s="2">
        <v>676.43736000000013</v>
      </c>
      <c r="J35" s="2">
        <v>-24000</v>
      </c>
      <c r="K35" s="2">
        <v>0</v>
      </c>
      <c r="L35" s="2">
        <v>0</v>
      </c>
      <c r="M35" s="2">
        <v>0</v>
      </c>
      <c r="N35" s="2">
        <f t="shared" si="1"/>
        <v>-8441.4026400000985</v>
      </c>
      <c r="O35" s="13">
        <v>2.4E-2</v>
      </c>
    </row>
    <row r="36" spans="1:15" x14ac:dyDescent="0.2">
      <c r="A36" s="10">
        <v>39002</v>
      </c>
      <c r="B36" s="11" t="s">
        <v>46</v>
      </c>
      <c r="C36" s="2">
        <v>134159.97</v>
      </c>
      <c r="D36" s="2">
        <v>0</v>
      </c>
      <c r="E36" s="2">
        <v>0</v>
      </c>
      <c r="F36" s="2">
        <v>0</v>
      </c>
      <c r="G36" s="2">
        <f t="shared" si="0"/>
        <v>134159.97</v>
      </c>
      <c r="H36" s="2">
        <v>30101.140000000003</v>
      </c>
      <c r="I36" s="2">
        <v>3331.6398799999997</v>
      </c>
      <c r="J36" s="2">
        <v>0</v>
      </c>
      <c r="K36" s="2">
        <v>0</v>
      </c>
      <c r="L36" s="2">
        <v>0</v>
      </c>
      <c r="M36" s="2">
        <v>0</v>
      </c>
      <c r="N36" s="2">
        <f t="shared" si="1"/>
        <v>33432.779880000002</v>
      </c>
      <c r="O36" s="13">
        <v>2.4E-2</v>
      </c>
    </row>
    <row r="37" spans="1:15" x14ac:dyDescent="0.2">
      <c r="A37" s="10">
        <v>39100</v>
      </c>
      <c r="B37" s="11" t="s">
        <v>47</v>
      </c>
      <c r="C37" s="2">
        <v>1878514.61</v>
      </c>
      <c r="D37" s="2">
        <v>31734.79</v>
      </c>
      <c r="E37" s="2">
        <v>0</v>
      </c>
      <c r="F37" s="2">
        <v>0</v>
      </c>
      <c r="G37" s="2">
        <f t="shared" si="0"/>
        <v>1910249.4000000001</v>
      </c>
      <c r="H37" s="2">
        <v>879809.84000000218</v>
      </c>
      <c r="I37" s="2">
        <v>111763.13910000001</v>
      </c>
      <c r="J37" s="2">
        <v>0</v>
      </c>
      <c r="K37" s="2">
        <v>0</v>
      </c>
      <c r="L37" s="2">
        <v>0</v>
      </c>
      <c r="M37" s="2">
        <v>0</v>
      </c>
      <c r="N37" s="2">
        <f t="shared" si="1"/>
        <v>991572.97910000221</v>
      </c>
      <c r="O37" s="13">
        <v>5.8999999999999997E-2</v>
      </c>
    </row>
    <row r="38" spans="1:15" x14ac:dyDescent="0.2">
      <c r="A38" s="10">
        <v>39101</v>
      </c>
      <c r="B38" s="11" t="s">
        <v>48</v>
      </c>
      <c r="C38" s="2">
        <v>3210854.290000001</v>
      </c>
      <c r="D38" s="2">
        <v>1528934.659</v>
      </c>
      <c r="E38" s="2">
        <v>0</v>
      </c>
      <c r="F38" s="2">
        <v>0</v>
      </c>
      <c r="G38" s="2">
        <f t="shared" si="0"/>
        <v>4739788.949000001</v>
      </c>
      <c r="H38" s="2">
        <v>2468545.5899999971</v>
      </c>
      <c r="I38" s="2">
        <v>371911.35197987501</v>
      </c>
      <c r="J38" s="2">
        <v>0</v>
      </c>
      <c r="K38" s="2">
        <v>0</v>
      </c>
      <c r="L38" s="2">
        <v>0</v>
      </c>
      <c r="M38" s="2">
        <v>0</v>
      </c>
      <c r="N38" s="2">
        <f t="shared" si="1"/>
        <v>2840456.9419798721</v>
      </c>
      <c r="O38" s="13">
        <v>0.111</v>
      </c>
    </row>
    <row r="39" spans="1:15" x14ac:dyDescent="0.2">
      <c r="A39" s="10">
        <v>39102</v>
      </c>
      <c r="B39" s="11" t="s">
        <v>49</v>
      </c>
      <c r="C39" s="2">
        <v>1463999.88</v>
      </c>
      <c r="D39" s="2">
        <v>33835.03</v>
      </c>
      <c r="E39" s="2">
        <v>-1580.5900000000001</v>
      </c>
      <c r="F39" s="2">
        <v>0</v>
      </c>
      <c r="G39" s="2">
        <f t="shared" si="0"/>
        <v>1496254.3199999998</v>
      </c>
      <c r="H39" s="2">
        <v>765811.85000000009</v>
      </c>
      <c r="I39" s="2">
        <v>98559.833240000007</v>
      </c>
      <c r="J39" s="2">
        <v>-1580.5900000000001</v>
      </c>
      <c r="K39" s="2">
        <v>0</v>
      </c>
      <c r="L39" s="2">
        <v>0</v>
      </c>
      <c r="M39" s="2">
        <v>0</v>
      </c>
      <c r="N39" s="2">
        <f t="shared" si="1"/>
        <v>862791.09324000019</v>
      </c>
      <c r="O39" s="13">
        <v>6.7000000000000004E-2</v>
      </c>
    </row>
    <row r="40" spans="1:15" x14ac:dyDescent="0.2">
      <c r="A40" s="10">
        <v>39103</v>
      </c>
      <c r="B40" s="11" t="s">
        <v>50</v>
      </c>
      <c r="C40" s="2">
        <v>0</v>
      </c>
      <c r="D40" s="2">
        <v>0</v>
      </c>
      <c r="E40" s="2">
        <v>0</v>
      </c>
      <c r="F40" s="2">
        <v>0</v>
      </c>
      <c r="G40" s="2">
        <f t="shared" si="0"/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1"/>
        <v>0</v>
      </c>
      <c r="O40" s="13">
        <v>0</v>
      </c>
    </row>
    <row r="41" spans="1:15" x14ac:dyDescent="0.2">
      <c r="A41" s="10">
        <v>39201</v>
      </c>
      <c r="B41" s="11" t="s">
        <v>51</v>
      </c>
      <c r="C41" s="2">
        <v>8019567.6500000004</v>
      </c>
      <c r="D41" s="2">
        <v>3716996.4134400003</v>
      </c>
      <c r="E41" s="2">
        <v>-264636.61</v>
      </c>
      <c r="F41" s="2">
        <v>0</v>
      </c>
      <c r="G41" s="2">
        <f t="shared" si="0"/>
        <v>11471927.453440001</v>
      </c>
      <c r="H41" s="2">
        <v>4853691.2699999958</v>
      </c>
      <c r="I41" s="2">
        <v>587358.83730866667</v>
      </c>
      <c r="J41" s="2">
        <v>-264636.61</v>
      </c>
      <c r="K41" s="2">
        <v>207520.24000000002</v>
      </c>
      <c r="L41" s="2">
        <v>-29897.809999999998</v>
      </c>
      <c r="M41" s="2">
        <v>0</v>
      </c>
      <c r="N41" s="2">
        <f t="shared" si="1"/>
        <v>5354035.9273086628</v>
      </c>
      <c r="O41" s="13">
        <v>7.0000000000000007E-2</v>
      </c>
    </row>
    <row r="42" spans="1:15" x14ac:dyDescent="0.2">
      <c r="A42" s="10">
        <v>39202</v>
      </c>
      <c r="B42" s="11" t="s">
        <v>52</v>
      </c>
      <c r="C42" s="2">
        <v>15737019.24</v>
      </c>
      <c r="D42" s="2">
        <v>1959763.0000000002</v>
      </c>
      <c r="E42" s="2">
        <v>-67664.11</v>
      </c>
      <c r="F42" s="2">
        <v>0</v>
      </c>
      <c r="G42" s="2">
        <f t="shared" si="0"/>
        <v>17629118.130000003</v>
      </c>
      <c r="H42" s="2">
        <v>6778740.049999998</v>
      </c>
      <c r="I42" s="2">
        <v>927124.21588000003</v>
      </c>
      <c r="J42" s="2">
        <v>-67664.11</v>
      </c>
      <c r="K42" s="2">
        <v>35642.800000000003</v>
      </c>
      <c r="L42" s="2">
        <v>-62351.220000000008</v>
      </c>
      <c r="M42" s="2">
        <v>0</v>
      </c>
      <c r="N42" s="2">
        <f t="shared" si="1"/>
        <v>7611491.7358799977</v>
      </c>
      <c r="O42" s="13">
        <v>5.6000000000000001E-2</v>
      </c>
    </row>
    <row r="43" spans="1:15" x14ac:dyDescent="0.2">
      <c r="A43" s="10">
        <v>39203</v>
      </c>
      <c r="B43" s="11" t="s">
        <v>53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f t="shared" si="1"/>
        <v>0</v>
      </c>
      <c r="O43" s="13" t="e">
        <v>#N/A</v>
      </c>
    </row>
    <row r="44" spans="1:15" x14ac:dyDescent="0.2">
      <c r="A44" s="10">
        <v>39204</v>
      </c>
      <c r="B44" s="11" t="s">
        <v>54</v>
      </c>
      <c r="C44" s="2">
        <v>3282003.1499999994</v>
      </c>
      <c r="D44" s="2">
        <v>992392.85056000017</v>
      </c>
      <c r="E44" s="2">
        <v>0</v>
      </c>
      <c r="F44" s="2">
        <v>0</v>
      </c>
      <c r="G44" s="2">
        <f t="shared" si="0"/>
        <v>4274396.0005599996</v>
      </c>
      <c r="H44" s="2">
        <v>598598.9</v>
      </c>
      <c r="I44" s="2">
        <v>97070.977368933323</v>
      </c>
      <c r="J44" s="2">
        <v>0</v>
      </c>
      <c r="K44" s="2">
        <v>0</v>
      </c>
      <c r="L44" s="2">
        <v>0</v>
      </c>
      <c r="M44" s="2">
        <v>0</v>
      </c>
      <c r="N44" s="2">
        <f t="shared" si="1"/>
        <v>695669.87736893329</v>
      </c>
      <c r="O44" s="13">
        <v>2.9000000000000001E-2</v>
      </c>
    </row>
    <row r="45" spans="1:15" ht="13.5" customHeight="1" x14ac:dyDescent="0.2">
      <c r="A45" s="10">
        <v>39205</v>
      </c>
      <c r="B45" s="11" t="s">
        <v>55</v>
      </c>
      <c r="C45" s="2">
        <v>2904243.62</v>
      </c>
      <c r="D45" s="2">
        <v>0</v>
      </c>
      <c r="E45" s="2">
        <v>-173191.98</v>
      </c>
      <c r="F45" s="2">
        <v>0</v>
      </c>
      <c r="G45" s="2">
        <f t="shared" si="0"/>
        <v>2731051.64</v>
      </c>
      <c r="H45" s="2">
        <v>1242102.2299999993</v>
      </c>
      <c r="I45" s="2">
        <v>181201.92803999997</v>
      </c>
      <c r="J45" s="2">
        <v>-173191.98</v>
      </c>
      <c r="K45" s="2">
        <v>11305</v>
      </c>
      <c r="L45" s="2">
        <v>-540.38</v>
      </c>
      <c r="M45" s="2">
        <v>0</v>
      </c>
      <c r="N45" s="2">
        <f t="shared" si="1"/>
        <v>1260876.7980399993</v>
      </c>
      <c r="O45" s="13">
        <v>6.6000000000000003E-2</v>
      </c>
    </row>
    <row r="46" spans="1:15" x14ac:dyDescent="0.2">
      <c r="A46" s="10">
        <v>39300</v>
      </c>
      <c r="B46" s="11" t="s">
        <v>56</v>
      </c>
      <c r="C46" s="2">
        <v>1283.3900000000001</v>
      </c>
      <c r="D46" s="2">
        <v>0</v>
      </c>
      <c r="E46" s="2">
        <v>0</v>
      </c>
      <c r="F46" s="2">
        <v>0</v>
      </c>
      <c r="G46" s="2">
        <f t="shared" si="0"/>
        <v>1283.3900000000001</v>
      </c>
      <c r="H46" s="2">
        <v>484.08000000006774</v>
      </c>
      <c r="I46" s="2">
        <v>53.883730000000014</v>
      </c>
      <c r="J46" s="2">
        <v>0</v>
      </c>
      <c r="K46" s="2">
        <v>0</v>
      </c>
      <c r="L46" s="2">
        <v>0</v>
      </c>
      <c r="M46" s="2">
        <v>0</v>
      </c>
      <c r="N46" s="2">
        <f t="shared" si="1"/>
        <v>537.9637300000677</v>
      </c>
      <c r="O46" s="13">
        <v>4.2000000000000003E-2</v>
      </c>
    </row>
    <row r="47" spans="1:15" x14ac:dyDescent="0.2">
      <c r="A47" s="10">
        <v>39400</v>
      </c>
      <c r="B47" s="11" t="s">
        <v>57</v>
      </c>
      <c r="C47" s="2">
        <v>7040325.8900000006</v>
      </c>
      <c r="D47" s="2">
        <v>697715.91500000004</v>
      </c>
      <c r="E47" s="2">
        <v>-53365.496400000011</v>
      </c>
      <c r="F47" s="2">
        <v>4828.72</v>
      </c>
      <c r="G47" s="2">
        <f t="shared" si="0"/>
        <v>7689505.0286000008</v>
      </c>
      <c r="H47" s="2">
        <v>3701436.5199999986</v>
      </c>
      <c r="I47" s="2">
        <v>398047.8825208667</v>
      </c>
      <c r="J47" s="2">
        <v>-53365.496400000011</v>
      </c>
      <c r="K47" s="2">
        <v>0</v>
      </c>
      <c r="L47" s="2">
        <v>0</v>
      </c>
      <c r="M47" s="2">
        <v>0</v>
      </c>
      <c r="N47" s="2">
        <f t="shared" si="1"/>
        <v>4046118.9061208651</v>
      </c>
      <c r="O47" s="13">
        <v>5.6000000000000001E-2</v>
      </c>
    </row>
    <row r="48" spans="1:15" x14ac:dyDescent="0.2">
      <c r="A48" s="10">
        <v>39401</v>
      </c>
      <c r="B48" s="11" t="s">
        <v>17</v>
      </c>
      <c r="C48" s="2">
        <v>54248.67</v>
      </c>
      <c r="D48" s="2">
        <v>40217.279999999999</v>
      </c>
      <c r="E48" s="2">
        <v>0</v>
      </c>
      <c r="F48" s="2">
        <v>-4828.72</v>
      </c>
      <c r="G48" s="2">
        <f t="shared" si="0"/>
        <v>89637.23</v>
      </c>
      <c r="H48" s="2">
        <v>5651.5</v>
      </c>
      <c r="I48" s="2">
        <v>2950.3849166666664</v>
      </c>
      <c r="J48" s="2">
        <v>0</v>
      </c>
      <c r="K48" s="2">
        <v>0</v>
      </c>
      <c r="L48" s="2">
        <v>0</v>
      </c>
      <c r="M48" s="2">
        <v>0</v>
      </c>
      <c r="N48" s="2">
        <f t="shared" si="1"/>
        <v>8601.884916666666</v>
      </c>
      <c r="O48" s="13">
        <v>0.05</v>
      </c>
    </row>
    <row r="49" spans="1:26" x14ac:dyDescent="0.2">
      <c r="A49" s="10">
        <v>39500</v>
      </c>
      <c r="B49" s="11" t="s">
        <v>58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  <c r="H49" s="2">
        <v>1.4915713109076023E-10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f t="shared" si="1"/>
        <v>1.4915713109076023E-10</v>
      </c>
      <c r="O49" s="13">
        <v>0.05</v>
      </c>
    </row>
    <row r="50" spans="1:26" x14ac:dyDescent="0.2">
      <c r="A50" s="10">
        <v>39600</v>
      </c>
      <c r="B50" s="11" t="s">
        <v>59</v>
      </c>
      <c r="C50" s="2">
        <v>3105360.03</v>
      </c>
      <c r="D50" s="2">
        <v>214989.88948000001</v>
      </c>
      <c r="E50" s="2">
        <v>-17199.191158400001</v>
      </c>
      <c r="F50" s="2">
        <v>0</v>
      </c>
      <c r="G50" s="2">
        <f t="shared" si="0"/>
        <v>3303150.7283215998</v>
      </c>
      <c r="H50" s="2">
        <v>1984466.2800000005</v>
      </c>
      <c r="I50" s="2">
        <v>84026.326353902987</v>
      </c>
      <c r="J50" s="2">
        <v>-17199.191158400001</v>
      </c>
      <c r="K50" s="2">
        <v>0</v>
      </c>
      <c r="L50" s="2">
        <v>0</v>
      </c>
      <c r="M50" s="2">
        <v>0</v>
      </c>
      <c r="N50" s="2">
        <f t="shared" si="1"/>
        <v>2051293.4151955035</v>
      </c>
      <c r="O50" s="13">
        <v>2.7E-2</v>
      </c>
    </row>
    <row r="51" spans="1:26" x14ac:dyDescent="0.2">
      <c r="A51" s="10">
        <v>39700</v>
      </c>
      <c r="B51" s="11" t="s">
        <v>60</v>
      </c>
      <c r="C51" s="2">
        <v>3060528.5200000005</v>
      </c>
      <c r="D51" s="2">
        <v>31212.350999999999</v>
      </c>
      <c r="E51" s="2">
        <v>-102874.64808000001</v>
      </c>
      <c r="F51" s="2">
        <v>0</v>
      </c>
      <c r="G51" s="2">
        <f t="shared" si="0"/>
        <v>2988866.2229200001</v>
      </c>
      <c r="H51" s="2">
        <v>2578736.2699999944</v>
      </c>
      <c r="I51" s="2">
        <v>231909.94912028828</v>
      </c>
      <c r="J51" s="2">
        <v>-102874.64808000001</v>
      </c>
      <c r="K51" s="2">
        <v>0</v>
      </c>
      <c r="L51" s="2">
        <v>0</v>
      </c>
      <c r="M51" s="2">
        <v>0</v>
      </c>
      <c r="N51" s="2">
        <f t="shared" si="1"/>
        <v>2707771.5710402825</v>
      </c>
      <c r="O51" s="13">
        <v>7.6999999999999999E-2</v>
      </c>
    </row>
    <row r="52" spans="1:26" x14ac:dyDescent="0.2">
      <c r="A52" s="10">
        <v>39800</v>
      </c>
      <c r="B52" s="11" t="s">
        <v>61</v>
      </c>
      <c r="C52" s="2">
        <v>212167.02000000002</v>
      </c>
      <c r="D52" s="2">
        <v>460066.72928000009</v>
      </c>
      <c r="E52" s="2">
        <v>-36805.338342400006</v>
      </c>
      <c r="F52" s="2">
        <v>0</v>
      </c>
      <c r="G52" s="2">
        <f t="shared" si="0"/>
        <v>635428.41093760007</v>
      </c>
      <c r="H52" s="2">
        <v>218472.37000000002</v>
      </c>
      <c r="I52" s="2">
        <v>12014.913826200005</v>
      </c>
      <c r="J52" s="2">
        <v>-36805.338342400006</v>
      </c>
      <c r="K52" s="2">
        <v>0</v>
      </c>
      <c r="L52" s="2">
        <v>0</v>
      </c>
      <c r="M52" s="2">
        <v>0</v>
      </c>
      <c r="N52" s="2">
        <f t="shared" si="1"/>
        <v>193681.94548380002</v>
      </c>
      <c r="O52" s="13">
        <v>0.05</v>
      </c>
    </row>
    <row r="53" spans="1:26" x14ac:dyDescent="0.2">
      <c r="A53" s="10">
        <v>39900</v>
      </c>
      <c r="B53" s="11" t="s">
        <v>62</v>
      </c>
      <c r="C53" s="2">
        <v>0</v>
      </c>
      <c r="D53" s="2">
        <v>0</v>
      </c>
      <c r="E53" s="2">
        <v>0</v>
      </c>
      <c r="F53" s="2">
        <v>0</v>
      </c>
      <c r="G53" s="2">
        <f t="shared" si="0"/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f t="shared" si="1"/>
        <v>0</v>
      </c>
      <c r="O53" s="13">
        <v>0</v>
      </c>
    </row>
    <row r="54" spans="1:26" x14ac:dyDescent="0.2">
      <c r="A54" s="10">
        <v>33601</v>
      </c>
      <c r="B54" t="s">
        <v>63</v>
      </c>
      <c r="C54" s="2">
        <v>0</v>
      </c>
      <c r="D54" s="2">
        <v>0</v>
      </c>
      <c r="E54" s="2">
        <v>0</v>
      </c>
      <c r="F54" s="2">
        <v>0</v>
      </c>
      <c r="G54" s="2">
        <f t="shared" si="0"/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1"/>
        <v>0</v>
      </c>
      <c r="O54" s="13">
        <v>6.6000000000000003E-2</v>
      </c>
    </row>
    <row r="55" spans="1:26" s="1" customFormat="1" x14ac:dyDescent="0.2">
      <c r="A55" s="22"/>
      <c r="B55" s="2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23"/>
    </row>
    <row r="56" spans="1:26" x14ac:dyDescent="0.2">
      <c r="A56" s="6"/>
      <c r="D56" s="2"/>
      <c r="K56" s="2"/>
      <c r="L56" s="2"/>
      <c r="M56" s="2"/>
      <c r="O56" s="23"/>
    </row>
    <row r="57" spans="1:26" ht="13.5" thickBot="1" x14ac:dyDescent="0.25">
      <c r="A57" s="15"/>
      <c r="B57" s="16"/>
      <c r="C57" s="17">
        <f>SUM(C7:C56)</f>
        <v>2485687402.9900002</v>
      </c>
      <c r="D57" s="17">
        <f t="shared" ref="D57:H57" si="2">SUM(D7:D56)</f>
        <v>346395785.69604003</v>
      </c>
      <c r="E57" s="17">
        <f t="shared" si="2"/>
        <v>-25111632.446243197</v>
      </c>
      <c r="F57" s="17">
        <f t="shared" si="2"/>
        <v>0</v>
      </c>
      <c r="G57" s="17">
        <f t="shared" si="2"/>
        <v>2806971556.2397971</v>
      </c>
      <c r="H57" s="17">
        <f t="shared" si="2"/>
        <v>854647545.87999988</v>
      </c>
      <c r="I57" s="17">
        <f t="shared" ref="I57" si="3">SUM(I7:I56)</f>
        <v>43181615.156647481</v>
      </c>
      <c r="J57" s="17">
        <f t="shared" ref="J57" si="4">SUM(J7:J56)</f>
        <v>-25111632.446243197</v>
      </c>
      <c r="K57" s="17">
        <f t="shared" ref="K57" si="5">SUM(K7:K56)</f>
        <v>129032.19000000002</v>
      </c>
      <c r="L57" s="17">
        <f t="shared" ref="L57:M57" si="6">SUM(L7:L56)</f>
        <v>-11771838.840000002</v>
      </c>
      <c r="M57" s="17">
        <f t="shared" si="6"/>
        <v>7427337.3799999999</v>
      </c>
      <c r="N57" s="17">
        <f t="shared" ref="N57" si="7">SUM(N7:N56)</f>
        <v>868502059.32040441</v>
      </c>
      <c r="O57" s="24"/>
    </row>
    <row r="58" spans="1:26" s="2" customFormat="1" ht="13.5" thickTop="1" x14ac:dyDescent="0.2">
      <c r="A58" s="25"/>
      <c r="B58" s="2" t="s">
        <v>64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12"/>
      <c r="S58"/>
      <c r="T58"/>
      <c r="U58"/>
      <c r="V58"/>
      <c r="W58"/>
      <c r="X58"/>
      <c r="Y58"/>
      <c r="Z58"/>
    </row>
    <row r="59" spans="1:26" s="2" customFormat="1" x14ac:dyDescent="0.2">
      <c r="A59" s="19"/>
      <c r="B59" s="19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"/>
      <c r="S59" s="1"/>
      <c r="T59" s="1"/>
      <c r="U59" s="1"/>
      <c r="V59" s="1"/>
      <c r="W59" s="1"/>
      <c r="X59" s="1"/>
      <c r="Y59" s="1"/>
      <c r="Z59" s="1"/>
    </row>
    <row r="60" spans="1:26" s="2" customFormat="1" x14ac:dyDescent="0.2">
      <c r="A60" s="19"/>
      <c r="B60" s="19" t="s">
        <v>65</v>
      </c>
      <c r="C60" s="12"/>
      <c r="D60" s="12"/>
      <c r="E60" s="12"/>
      <c r="F60" s="12"/>
      <c r="G60" s="12"/>
      <c r="H60" s="12"/>
      <c r="I60" s="12">
        <v>-19152000</v>
      </c>
      <c r="J60" s="12"/>
      <c r="K60" s="12"/>
      <c r="L60" s="12"/>
      <c r="M60" s="12"/>
      <c r="N60" s="12">
        <v>-19152000</v>
      </c>
      <c r="O60" s="1"/>
      <c r="S60"/>
      <c r="T60"/>
      <c r="U60"/>
      <c r="V60"/>
      <c r="W60"/>
      <c r="X60"/>
      <c r="Y60"/>
      <c r="Z60"/>
    </row>
    <row r="61" spans="1:26" s="2" customFormat="1" x14ac:dyDescent="0.2">
      <c r="A61" s="19"/>
      <c r="B61" s="2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"/>
    </row>
  </sheetData>
  <autoFilter ref="A6:O46" xr:uid="{00000000-0009-0000-0000-00002D000000}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0C09-8F97-4956-863D-0FF2CF1576C0}">
  <sheetPr>
    <tabColor rgb="FF99CCFF"/>
  </sheetPr>
  <dimension ref="A1:P67"/>
  <sheetViews>
    <sheetView workbookViewId="0">
      <selection activeCell="B20" sqref="B20"/>
    </sheetView>
  </sheetViews>
  <sheetFormatPr defaultColWidth="9.42578125" defaultRowHeight="12.75" x14ac:dyDescent="0.2"/>
  <cols>
    <col min="1" max="1" width="10.42578125" customWidth="1"/>
    <col min="2" max="2" width="37.5703125" bestFit="1" customWidth="1"/>
    <col min="3" max="3" width="15.42578125" bestFit="1" customWidth="1"/>
    <col min="4" max="4" width="16.42578125" bestFit="1" customWidth="1"/>
    <col min="5" max="5" width="19.42578125" bestFit="1" customWidth="1"/>
    <col min="6" max="6" width="17.42578125" bestFit="1" customWidth="1"/>
    <col min="7" max="7" width="15.42578125" bestFit="1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5.7109375" customWidth="1"/>
    <col min="12" max="12" width="12.42578125" bestFit="1" customWidth="1"/>
    <col min="13" max="13" width="17.42578125" bestFit="1" customWidth="1"/>
    <col min="14" max="14" width="14" bestFit="1" customWidth="1"/>
    <col min="15" max="15" width="11.42578125" bestFit="1" customWidth="1"/>
    <col min="16" max="16" width="14.140625" bestFit="1" customWidth="1"/>
  </cols>
  <sheetData>
    <row r="1" spans="1:16" ht="18" x14ac:dyDescent="0.25">
      <c r="A1" s="5" t="s">
        <v>66</v>
      </c>
    </row>
    <row r="2" spans="1:16" x14ac:dyDescent="0.2">
      <c r="A2" s="1" t="s">
        <v>67</v>
      </c>
    </row>
    <row r="3" spans="1:16" x14ac:dyDescent="0.2">
      <c r="A3" s="1" t="s">
        <v>1</v>
      </c>
    </row>
    <row r="4" spans="1:16" ht="18" x14ac:dyDescent="0.25">
      <c r="B4" s="5"/>
      <c r="C4" s="6" t="s">
        <v>2</v>
      </c>
      <c r="D4" s="6"/>
      <c r="E4" s="6"/>
      <c r="F4" s="6"/>
      <c r="G4" s="6" t="s">
        <v>2</v>
      </c>
      <c r="H4" s="6" t="s">
        <v>3</v>
      </c>
      <c r="I4" s="6"/>
      <c r="J4" s="6"/>
      <c r="K4" s="6" t="s">
        <v>4</v>
      </c>
      <c r="L4" s="6" t="s">
        <v>4</v>
      </c>
      <c r="M4" s="6"/>
      <c r="N4" s="6" t="s">
        <v>3</v>
      </c>
      <c r="O4" s="6">
        <v>2021</v>
      </c>
    </row>
    <row r="5" spans="1:16" x14ac:dyDescent="0.2">
      <c r="A5" s="1"/>
      <c r="B5" s="1"/>
      <c r="C5" s="6">
        <v>2022</v>
      </c>
      <c r="D5" s="6"/>
      <c r="E5" s="6"/>
      <c r="F5" s="6"/>
      <c r="G5" s="6">
        <v>2023</v>
      </c>
      <c r="H5" s="6">
        <v>2022</v>
      </c>
      <c r="I5" s="6"/>
      <c r="J5" s="6"/>
      <c r="K5" s="6" t="s">
        <v>14</v>
      </c>
      <c r="L5" s="6" t="s">
        <v>15</v>
      </c>
      <c r="M5" s="6"/>
      <c r="N5" s="6">
        <v>2023</v>
      </c>
      <c r="O5" s="7" t="s">
        <v>5</v>
      </c>
    </row>
    <row r="6" spans="1:16" x14ac:dyDescent="0.2">
      <c r="A6" s="8" t="s">
        <v>6</v>
      </c>
      <c r="B6" s="9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8</v>
      </c>
      <c r="I6" s="8" t="s">
        <v>13</v>
      </c>
      <c r="J6" s="8" t="s">
        <v>10</v>
      </c>
      <c r="K6" s="8" t="s">
        <v>68</v>
      </c>
      <c r="L6" s="8" t="s">
        <v>69</v>
      </c>
      <c r="M6" s="8" t="s">
        <v>11</v>
      </c>
      <c r="N6" s="8" t="s">
        <v>12</v>
      </c>
      <c r="O6" s="8" t="s">
        <v>16</v>
      </c>
    </row>
    <row r="7" spans="1:16" x14ac:dyDescent="0.2">
      <c r="A7" s="10">
        <v>10400</v>
      </c>
      <c r="B7" s="11" t="s">
        <v>17</v>
      </c>
      <c r="C7" s="2">
        <v>2527001.42</v>
      </c>
      <c r="D7" s="2">
        <v>0</v>
      </c>
      <c r="E7" s="2">
        <v>0</v>
      </c>
      <c r="F7" s="2">
        <v>0</v>
      </c>
      <c r="G7" s="2">
        <f>SUM(C7:F7)</f>
        <v>2527001.42</v>
      </c>
      <c r="H7" s="2">
        <v>657382.87516666774</v>
      </c>
      <c r="I7" s="2">
        <v>126350.071</v>
      </c>
      <c r="J7" s="2">
        <v>0</v>
      </c>
      <c r="K7" s="2">
        <v>0</v>
      </c>
      <c r="L7" s="2">
        <v>0</v>
      </c>
      <c r="M7" s="2">
        <v>0</v>
      </c>
      <c r="N7" s="2">
        <v>783732.94616666774</v>
      </c>
      <c r="O7" s="13">
        <v>0.05</v>
      </c>
      <c r="P7" s="27"/>
    </row>
    <row r="8" spans="1:16" x14ac:dyDescent="0.2">
      <c r="A8" s="10">
        <v>10500</v>
      </c>
      <c r="B8" s="11" t="s">
        <v>18</v>
      </c>
      <c r="C8" s="2">
        <v>1939551.55</v>
      </c>
      <c r="D8" s="2">
        <v>0</v>
      </c>
      <c r="E8" s="2">
        <v>0</v>
      </c>
      <c r="F8" s="2">
        <v>0</v>
      </c>
      <c r="G8" s="2">
        <f t="shared" ref="G8:G54" si="0">SUM(C8:F8)</f>
        <v>1939551.55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13">
        <v>0</v>
      </c>
      <c r="P8" s="27"/>
    </row>
    <row r="9" spans="1:16" x14ac:dyDescent="0.2">
      <c r="A9" s="10">
        <v>11400</v>
      </c>
      <c r="B9" s="11" t="s">
        <v>19</v>
      </c>
      <c r="C9" s="2">
        <v>5031897.24</v>
      </c>
      <c r="D9" s="2">
        <v>0</v>
      </c>
      <c r="E9" s="2">
        <v>0</v>
      </c>
      <c r="F9" s="2">
        <v>0</v>
      </c>
      <c r="G9" s="2">
        <f t="shared" si="0"/>
        <v>5031897.24</v>
      </c>
      <c r="H9" s="2">
        <v>5028152.9800000144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5028152.9800000144</v>
      </c>
      <c r="O9" s="13">
        <v>0</v>
      </c>
      <c r="P9" s="27"/>
    </row>
    <row r="10" spans="1:16" x14ac:dyDescent="0.2">
      <c r="A10" s="10">
        <v>30100</v>
      </c>
      <c r="B10" s="11" t="s">
        <v>20</v>
      </c>
      <c r="C10" s="2">
        <v>12620.1</v>
      </c>
      <c r="D10" s="2">
        <v>0</v>
      </c>
      <c r="E10" s="2">
        <v>0</v>
      </c>
      <c r="F10" s="2">
        <v>0</v>
      </c>
      <c r="G10" s="2">
        <f t="shared" si="0"/>
        <v>12620.1</v>
      </c>
      <c r="H10" s="2">
        <v>2.2737367544323206E-13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2.2737367544323206E-13</v>
      </c>
      <c r="O10" s="13">
        <v>0</v>
      </c>
      <c r="P10" s="27"/>
    </row>
    <row r="11" spans="1:16" x14ac:dyDescent="0.2">
      <c r="A11" s="10">
        <v>30200</v>
      </c>
      <c r="B11" s="11" t="s">
        <v>21</v>
      </c>
      <c r="C11" s="2">
        <v>0</v>
      </c>
      <c r="D11" s="2">
        <v>0</v>
      </c>
      <c r="E11" s="2">
        <v>0</v>
      </c>
      <c r="F11" s="2">
        <v>0</v>
      </c>
      <c r="G11" s="2">
        <f t="shared" si="0"/>
        <v>0</v>
      </c>
      <c r="H11" s="2">
        <v>1.9258550310041755E-10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1.9258550310041755E-10</v>
      </c>
      <c r="O11" s="13">
        <v>0.04</v>
      </c>
      <c r="P11" s="27"/>
    </row>
    <row r="12" spans="1:16" x14ac:dyDescent="0.2">
      <c r="A12" s="10">
        <v>30300</v>
      </c>
      <c r="B12" s="11" t="s">
        <v>22</v>
      </c>
      <c r="C12" s="2">
        <v>815325.07000000007</v>
      </c>
      <c r="D12" s="2">
        <v>0</v>
      </c>
      <c r="E12" s="2">
        <v>0</v>
      </c>
      <c r="F12" s="2">
        <v>0</v>
      </c>
      <c r="G12" s="2">
        <f t="shared" si="0"/>
        <v>815325.07000000007</v>
      </c>
      <c r="H12" s="2">
        <v>815325.0699999989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815325.0699999989</v>
      </c>
      <c r="O12" s="13">
        <v>0.04</v>
      </c>
      <c r="P12" s="27"/>
    </row>
    <row r="13" spans="1:16" x14ac:dyDescent="0.2">
      <c r="A13" s="10">
        <v>30301</v>
      </c>
      <c r="B13" s="11" t="s">
        <v>23</v>
      </c>
      <c r="C13" s="2">
        <v>67756138.880000025</v>
      </c>
      <c r="D13" s="2">
        <v>43480282.609999999</v>
      </c>
      <c r="E13" s="2">
        <v>0</v>
      </c>
      <c r="F13" s="2">
        <v>0</v>
      </c>
      <c r="G13" s="2">
        <f t="shared" si="0"/>
        <v>111236421.49000002</v>
      </c>
      <c r="H13" s="2">
        <v>24187819.514884997</v>
      </c>
      <c r="I13" s="2">
        <v>6008119.6864700029</v>
      </c>
      <c r="J13" s="2">
        <v>0</v>
      </c>
      <c r="K13" s="2">
        <v>0</v>
      </c>
      <c r="L13" s="2">
        <v>0</v>
      </c>
      <c r="M13" s="2">
        <v>0</v>
      </c>
      <c r="N13" s="2">
        <v>30195939.201354999</v>
      </c>
      <c r="O13" s="13">
        <v>6.6000000000000003E-2</v>
      </c>
      <c r="P13" s="27"/>
    </row>
    <row r="14" spans="1:16" x14ac:dyDescent="0.2">
      <c r="A14" s="10">
        <v>30302</v>
      </c>
      <c r="B14" s="11" t="s">
        <v>24</v>
      </c>
      <c r="C14" s="2">
        <v>0</v>
      </c>
      <c r="D14" s="2">
        <v>0</v>
      </c>
      <c r="E14" s="2">
        <v>0</v>
      </c>
      <c r="F14" s="2">
        <v>0</v>
      </c>
      <c r="G14" s="2">
        <f t="shared" si="0"/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13">
        <v>0</v>
      </c>
      <c r="P14" s="27"/>
    </row>
    <row r="15" spans="1:16" x14ac:dyDescent="0.2">
      <c r="A15" s="10">
        <v>33600</v>
      </c>
      <c r="B15" s="11" t="s">
        <v>25</v>
      </c>
      <c r="C15" s="2">
        <v>6506548.3300000001</v>
      </c>
      <c r="D15" s="2">
        <v>2086786.2899999996</v>
      </c>
      <c r="E15" s="2">
        <v>0</v>
      </c>
      <c r="F15" s="2">
        <v>0</v>
      </c>
      <c r="G15" s="2">
        <f t="shared" si="0"/>
        <v>8593334.6199999992</v>
      </c>
      <c r="H15" s="2">
        <v>0</v>
      </c>
      <c r="I15" s="2">
        <v>294374.41002083337</v>
      </c>
      <c r="J15" s="2">
        <v>0</v>
      </c>
      <c r="K15" s="2">
        <v>0</v>
      </c>
      <c r="L15" s="2">
        <v>0</v>
      </c>
      <c r="M15" s="2">
        <v>0</v>
      </c>
      <c r="N15" s="2">
        <v>294374.41002083337</v>
      </c>
      <c r="O15" s="13">
        <v>3.5000000000000003E-2</v>
      </c>
      <c r="P15" s="27"/>
    </row>
    <row r="16" spans="1:16" x14ac:dyDescent="0.2">
      <c r="A16" s="10">
        <v>36400</v>
      </c>
      <c r="B16" s="11" t="s">
        <v>26</v>
      </c>
      <c r="C16" s="2">
        <v>0</v>
      </c>
      <c r="D16" s="2">
        <v>1499399.4000000001</v>
      </c>
      <c r="E16" s="2">
        <v>0</v>
      </c>
      <c r="F16" s="2">
        <v>0</v>
      </c>
      <c r="G16" s="2">
        <f t="shared" si="0"/>
        <v>1499399.4000000001</v>
      </c>
      <c r="H16" s="2">
        <v>0</v>
      </c>
      <c r="I16" s="2">
        <v>25802.297062500005</v>
      </c>
      <c r="J16" s="2">
        <v>0</v>
      </c>
      <c r="K16" s="2">
        <v>0</v>
      </c>
      <c r="L16" s="2">
        <v>0</v>
      </c>
      <c r="M16" s="2">
        <v>0</v>
      </c>
      <c r="N16" s="2">
        <v>25802.297062500005</v>
      </c>
      <c r="O16" s="13">
        <v>3.5000000000000003E-2</v>
      </c>
      <c r="P16" s="27"/>
    </row>
    <row r="17" spans="1:16" x14ac:dyDescent="0.2">
      <c r="A17" s="10">
        <v>37400</v>
      </c>
      <c r="B17" s="11" t="s">
        <v>27</v>
      </c>
      <c r="C17" s="2">
        <v>16122904.329999998</v>
      </c>
      <c r="D17" s="2">
        <v>0</v>
      </c>
      <c r="E17" s="2">
        <v>0</v>
      </c>
      <c r="F17" s="2">
        <v>0</v>
      </c>
      <c r="G17" s="2">
        <f t="shared" si="0"/>
        <v>16122904.329999998</v>
      </c>
      <c r="H17" s="2">
        <v>-60224.600000000413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-60224.600000000413</v>
      </c>
      <c r="O17" s="13">
        <v>0</v>
      </c>
      <c r="P17" s="27"/>
    </row>
    <row r="18" spans="1:16" x14ac:dyDescent="0.2">
      <c r="A18" s="10">
        <v>37402</v>
      </c>
      <c r="B18" s="11" t="s">
        <v>28</v>
      </c>
      <c r="C18" s="2">
        <v>4268872.66</v>
      </c>
      <c r="D18" s="2">
        <v>0</v>
      </c>
      <c r="E18" s="2">
        <v>0</v>
      </c>
      <c r="F18" s="2">
        <v>0</v>
      </c>
      <c r="G18" s="2">
        <f t="shared" si="0"/>
        <v>4268872.66</v>
      </c>
      <c r="H18" s="2">
        <v>1039133.9640966634</v>
      </c>
      <c r="I18" s="2">
        <v>55495.344580000012</v>
      </c>
      <c r="J18" s="2">
        <v>0</v>
      </c>
      <c r="K18" s="2">
        <v>0</v>
      </c>
      <c r="L18" s="2">
        <v>0</v>
      </c>
      <c r="M18" s="2">
        <v>0</v>
      </c>
      <c r="N18" s="2">
        <v>1094629.3086766633</v>
      </c>
      <c r="O18" s="13">
        <v>1.2999999999999999E-2</v>
      </c>
      <c r="P18" s="27"/>
    </row>
    <row r="19" spans="1:16" x14ac:dyDescent="0.2">
      <c r="A19" s="10">
        <v>37500</v>
      </c>
      <c r="B19" s="11" t="s">
        <v>29</v>
      </c>
      <c r="C19" s="2">
        <v>28514386.784679998</v>
      </c>
      <c r="D19" s="2">
        <v>3235690.2109999997</v>
      </c>
      <c r="E19" s="2">
        <v>-258855.21688000008</v>
      </c>
      <c r="F19" s="2">
        <v>0</v>
      </c>
      <c r="G19" s="2">
        <f t="shared" si="0"/>
        <v>31491221.778799996</v>
      </c>
      <c r="H19" s="2">
        <v>8281058.9916373193</v>
      </c>
      <c r="I19" s="2">
        <v>843092.68604913354</v>
      </c>
      <c r="J19" s="2">
        <v>-258855.21688000008</v>
      </c>
      <c r="K19" s="2">
        <v>0</v>
      </c>
      <c r="L19" s="2">
        <v>0</v>
      </c>
      <c r="M19" s="2">
        <v>0</v>
      </c>
      <c r="N19" s="2">
        <v>8865296.4608064536</v>
      </c>
      <c r="O19" s="13">
        <v>2.8000000000000001E-2</v>
      </c>
      <c r="P19" s="27"/>
    </row>
    <row r="20" spans="1:16" x14ac:dyDescent="0.2">
      <c r="A20" s="10">
        <v>37600</v>
      </c>
      <c r="B20" s="11" t="s">
        <v>30</v>
      </c>
      <c r="C20" s="2">
        <v>739020371.42639995</v>
      </c>
      <c r="D20" s="2">
        <v>86659634.189931795</v>
      </c>
      <c r="E20" s="2">
        <v>-645386.20059648366</v>
      </c>
      <c r="F20" s="2">
        <v>0</v>
      </c>
      <c r="G20" s="2">
        <f t="shared" si="0"/>
        <v>825034619.41573524</v>
      </c>
      <c r="H20" s="2">
        <v>203498731.95343101</v>
      </c>
      <c r="I20" s="2">
        <v>865773.47824949026</v>
      </c>
      <c r="J20" s="2">
        <v>-645386.20059648366</v>
      </c>
      <c r="K20" s="2">
        <v>0</v>
      </c>
      <c r="L20" s="2">
        <v>0</v>
      </c>
      <c r="M20" s="2">
        <v>0</v>
      </c>
      <c r="N20" s="2">
        <v>203719119.23108402</v>
      </c>
      <c r="O20" s="13">
        <v>2.1000000000000001E-2</v>
      </c>
      <c r="P20" s="27"/>
    </row>
    <row r="21" spans="1:16" x14ac:dyDescent="0.2">
      <c r="A21" s="10">
        <v>37602</v>
      </c>
      <c r="B21" s="11" t="s">
        <v>31</v>
      </c>
      <c r="C21" s="2">
        <v>844986546.26604807</v>
      </c>
      <c r="D21" s="2">
        <v>133740903.80883022</v>
      </c>
      <c r="E21" s="2">
        <v>-10699272.304706417</v>
      </c>
      <c r="F21" s="2">
        <v>0</v>
      </c>
      <c r="G21" s="2">
        <f t="shared" si="0"/>
        <v>968028177.77017188</v>
      </c>
      <c r="H21" s="2">
        <v>214359239.23288131</v>
      </c>
      <c r="I21" s="2">
        <v>14493310.372432439</v>
      </c>
      <c r="J21" s="2">
        <v>-10699272.304706417</v>
      </c>
      <c r="K21" s="2">
        <v>0</v>
      </c>
      <c r="L21" s="2">
        <v>-6133448.9199999971</v>
      </c>
      <c r="M21" s="2">
        <v>0</v>
      </c>
      <c r="N21" s="2">
        <v>212019828.38060734</v>
      </c>
      <c r="O21" s="13">
        <v>1.6E-2</v>
      </c>
      <c r="P21" s="27"/>
    </row>
    <row r="22" spans="1:16" x14ac:dyDescent="0.2">
      <c r="A22" s="10">
        <v>37700</v>
      </c>
      <c r="B22" s="11" t="s">
        <v>32</v>
      </c>
      <c r="C22" s="2">
        <v>19181092.510000002</v>
      </c>
      <c r="D22" s="2">
        <v>0</v>
      </c>
      <c r="E22" s="2">
        <v>0</v>
      </c>
      <c r="F22" s="2">
        <v>0</v>
      </c>
      <c r="G22" s="2">
        <f t="shared" si="0"/>
        <v>19181092.510000002</v>
      </c>
      <c r="H22" s="2">
        <v>793198.1225500002</v>
      </c>
      <c r="I22" s="2">
        <v>575432.77530000021</v>
      </c>
      <c r="J22" s="2">
        <v>0</v>
      </c>
      <c r="K22" s="2">
        <v>0</v>
      </c>
      <c r="L22" s="2">
        <v>0</v>
      </c>
      <c r="M22" s="2">
        <v>0</v>
      </c>
      <c r="N22" s="2">
        <v>1368630.8978500003</v>
      </c>
      <c r="O22" s="13">
        <v>0.03</v>
      </c>
      <c r="P22" s="27"/>
    </row>
    <row r="23" spans="1:16" x14ac:dyDescent="0.2">
      <c r="A23" s="10">
        <v>37800</v>
      </c>
      <c r="B23" s="11" t="s">
        <v>33</v>
      </c>
      <c r="C23" s="2">
        <v>22024152.069999997</v>
      </c>
      <c r="D23" s="2">
        <v>2143.13</v>
      </c>
      <c r="E23" s="2">
        <v>-171.4504</v>
      </c>
      <c r="F23" s="2">
        <v>0</v>
      </c>
      <c r="G23" s="2">
        <f t="shared" si="0"/>
        <v>22026123.749599997</v>
      </c>
      <c r="H23" s="2">
        <v>5209303.3743149973</v>
      </c>
      <c r="I23" s="2">
        <v>594678.72356459987</v>
      </c>
      <c r="J23" s="2">
        <v>-171.4504</v>
      </c>
      <c r="K23" s="2">
        <v>0</v>
      </c>
      <c r="L23" s="2">
        <v>0</v>
      </c>
      <c r="M23" s="2">
        <v>0</v>
      </c>
      <c r="N23" s="2">
        <v>5803810.6474795965</v>
      </c>
      <c r="O23" s="13">
        <v>2.7E-2</v>
      </c>
      <c r="P23" s="27"/>
    </row>
    <row r="24" spans="1:16" x14ac:dyDescent="0.2">
      <c r="A24" s="10">
        <v>37900</v>
      </c>
      <c r="B24" s="11" t="s">
        <v>34</v>
      </c>
      <c r="C24" s="2">
        <v>110472999.52711998</v>
      </c>
      <c r="D24" s="2">
        <v>5442212.7040000018</v>
      </c>
      <c r="E24" s="2">
        <v>-435377.01632000017</v>
      </c>
      <c r="F24" s="2">
        <v>0</v>
      </c>
      <c r="G24" s="2">
        <f t="shared" si="0"/>
        <v>115479835.21479997</v>
      </c>
      <c r="H24" s="2">
        <v>17299225.203714609</v>
      </c>
      <c r="I24" s="2">
        <v>2343451.8787780101</v>
      </c>
      <c r="J24" s="2">
        <v>-435377.01632000017</v>
      </c>
      <c r="K24" s="2">
        <v>0</v>
      </c>
      <c r="L24" s="2">
        <v>0</v>
      </c>
      <c r="M24" s="2">
        <v>0</v>
      </c>
      <c r="N24" s="2">
        <v>19207300.066172618</v>
      </c>
      <c r="O24" s="13">
        <v>2.1000000000000001E-2</v>
      </c>
      <c r="P24" s="27"/>
    </row>
    <row r="25" spans="1:16" x14ac:dyDescent="0.2">
      <c r="A25" s="10">
        <v>38000</v>
      </c>
      <c r="B25" s="11" t="s">
        <v>35</v>
      </c>
      <c r="C25" s="2">
        <v>67384525.660000011</v>
      </c>
      <c r="D25" s="2">
        <v>0</v>
      </c>
      <c r="E25" s="2">
        <v>0</v>
      </c>
      <c r="F25" s="2">
        <v>0</v>
      </c>
      <c r="G25" s="2">
        <f t="shared" si="0"/>
        <v>67384525.660000011</v>
      </c>
      <c r="H25" s="2">
        <v>39807166.501066715</v>
      </c>
      <c r="I25" s="2">
        <v>2695381.0264000013</v>
      </c>
      <c r="J25" s="2">
        <v>0</v>
      </c>
      <c r="K25" s="2">
        <v>0</v>
      </c>
      <c r="L25" s="2">
        <v>0</v>
      </c>
      <c r="M25" s="2">
        <v>0</v>
      </c>
      <c r="N25" s="2">
        <v>42502547.527466714</v>
      </c>
      <c r="O25" s="13">
        <v>0.04</v>
      </c>
      <c r="P25" s="27"/>
    </row>
    <row r="26" spans="1:16" x14ac:dyDescent="0.2">
      <c r="A26" s="10">
        <v>38002</v>
      </c>
      <c r="B26" s="11" t="s">
        <v>36</v>
      </c>
      <c r="C26" s="2">
        <v>540943178.94123983</v>
      </c>
      <c r="D26" s="2">
        <v>64538631.623000003</v>
      </c>
      <c r="E26" s="2">
        <v>-5163090.5298400018</v>
      </c>
      <c r="F26" s="2">
        <v>0</v>
      </c>
      <c r="G26" s="2">
        <f t="shared" si="0"/>
        <v>600318720.03439987</v>
      </c>
      <c r="H26" s="2">
        <v>206701263.75293976</v>
      </c>
      <c r="I26" s="2">
        <v>15347145.133310709</v>
      </c>
      <c r="J26" s="2">
        <v>-5163090.5298400018</v>
      </c>
      <c r="K26" s="2">
        <v>0</v>
      </c>
      <c r="L26" s="2">
        <v>-5703648.3600000003</v>
      </c>
      <c r="M26" s="2">
        <v>0</v>
      </c>
      <c r="N26" s="2">
        <v>211181669.99641046</v>
      </c>
      <c r="O26" s="13">
        <v>2.7E-2</v>
      </c>
      <c r="P26" s="27"/>
    </row>
    <row r="27" spans="1:16" x14ac:dyDescent="0.2">
      <c r="A27" s="10">
        <v>38100</v>
      </c>
      <c r="B27" s="11" t="s">
        <v>37</v>
      </c>
      <c r="C27" s="2">
        <v>92662196.176319972</v>
      </c>
      <c r="D27" s="2">
        <v>7295043.4440000001</v>
      </c>
      <c r="E27" s="2">
        <v>-583603.47551999998</v>
      </c>
      <c r="F27" s="2">
        <v>0</v>
      </c>
      <c r="G27" s="2">
        <f t="shared" si="0"/>
        <v>99373636.144799978</v>
      </c>
      <c r="H27" s="2">
        <v>37716183.656189978</v>
      </c>
      <c r="I27" s="2">
        <v>4785719.0517870001</v>
      </c>
      <c r="J27" s="2">
        <v>-583603.47551999998</v>
      </c>
      <c r="K27" s="2">
        <v>0</v>
      </c>
      <c r="L27" s="2">
        <v>0</v>
      </c>
      <c r="M27" s="2">
        <v>0</v>
      </c>
      <c r="N27" s="2">
        <v>41918299.232456982</v>
      </c>
      <c r="O27" s="13">
        <v>0.05</v>
      </c>
      <c r="P27" s="27"/>
    </row>
    <row r="28" spans="1:16" x14ac:dyDescent="0.2">
      <c r="A28" s="10">
        <v>38200</v>
      </c>
      <c r="B28" s="11" t="s">
        <v>38</v>
      </c>
      <c r="C28" s="2">
        <v>91291199.879809603</v>
      </c>
      <c r="D28" s="2">
        <v>14679648.164539879</v>
      </c>
      <c r="E28" s="2">
        <v>-1174371.8531631904</v>
      </c>
      <c r="F28" s="2">
        <v>0</v>
      </c>
      <c r="G28" s="2">
        <f t="shared" si="0"/>
        <v>104796476.19118628</v>
      </c>
      <c r="H28" s="2">
        <v>37567102.205540031</v>
      </c>
      <c r="I28" s="2">
        <v>2146090.7600903264</v>
      </c>
      <c r="J28" s="2">
        <v>-1174371.8531631904</v>
      </c>
      <c r="K28" s="2">
        <v>0</v>
      </c>
      <c r="L28" s="2">
        <v>-736347.36000000022</v>
      </c>
      <c r="M28" s="2">
        <v>0</v>
      </c>
      <c r="N28" s="2">
        <v>37802473.75246717</v>
      </c>
      <c r="O28" s="13">
        <v>2.1999999999999999E-2</v>
      </c>
      <c r="P28" s="27"/>
    </row>
    <row r="29" spans="1:16" x14ac:dyDescent="0.2">
      <c r="A29" s="10">
        <v>38300</v>
      </c>
      <c r="B29" s="11" t="s">
        <v>39</v>
      </c>
      <c r="C29" s="2">
        <v>19806664.754400004</v>
      </c>
      <c r="D29" s="2">
        <v>917937.26999999979</v>
      </c>
      <c r="E29" s="2">
        <v>-73434.981599999985</v>
      </c>
      <c r="F29" s="2">
        <v>0</v>
      </c>
      <c r="G29" s="2">
        <f t="shared" si="0"/>
        <v>20651167.042800002</v>
      </c>
      <c r="H29" s="2">
        <v>9088019.1261389162</v>
      </c>
      <c r="I29" s="2">
        <v>363568.7558861401</v>
      </c>
      <c r="J29" s="2">
        <v>-73434.981599999985</v>
      </c>
      <c r="K29" s="2">
        <v>0</v>
      </c>
      <c r="L29" s="2">
        <v>0</v>
      </c>
      <c r="M29" s="2">
        <v>0</v>
      </c>
      <c r="N29" s="2">
        <v>9378152.900425056</v>
      </c>
      <c r="O29" s="13">
        <v>1.7999999999999999E-2</v>
      </c>
      <c r="P29" s="27"/>
    </row>
    <row r="30" spans="1:16" x14ac:dyDescent="0.2">
      <c r="A30" s="10">
        <v>38400</v>
      </c>
      <c r="B30" s="11" t="s">
        <v>40</v>
      </c>
      <c r="C30" s="2">
        <v>38030318.100000001</v>
      </c>
      <c r="D30" s="2">
        <v>0</v>
      </c>
      <c r="E30" s="2">
        <v>0</v>
      </c>
      <c r="F30" s="2">
        <v>0</v>
      </c>
      <c r="G30" s="2">
        <f t="shared" si="0"/>
        <v>38030318.100000001</v>
      </c>
      <c r="H30" s="2">
        <v>15452589.030649997</v>
      </c>
      <c r="I30" s="2">
        <v>722576.04389999993</v>
      </c>
      <c r="J30" s="2">
        <v>0</v>
      </c>
      <c r="K30" s="2">
        <v>0</v>
      </c>
      <c r="L30" s="2">
        <v>0</v>
      </c>
      <c r="M30" s="2">
        <v>0</v>
      </c>
      <c r="N30" s="2">
        <v>16175165.074549997</v>
      </c>
      <c r="O30" s="13">
        <v>1.9E-2</v>
      </c>
      <c r="P30" s="27"/>
    </row>
    <row r="31" spans="1:16" x14ac:dyDescent="0.2">
      <c r="A31" s="10">
        <v>38500</v>
      </c>
      <c r="B31" s="11" t="s">
        <v>41</v>
      </c>
      <c r="C31" s="2">
        <v>15049729.880000001</v>
      </c>
      <c r="D31" s="2">
        <v>0</v>
      </c>
      <c r="E31" s="2">
        <v>0</v>
      </c>
      <c r="F31" s="2">
        <v>0</v>
      </c>
      <c r="G31" s="2">
        <f t="shared" si="0"/>
        <v>15049729.880000001</v>
      </c>
      <c r="H31" s="2">
        <v>6981309.0712066777</v>
      </c>
      <c r="I31" s="2">
        <v>346143.78723999998</v>
      </c>
      <c r="J31" s="2">
        <v>0</v>
      </c>
      <c r="K31" s="2">
        <v>0</v>
      </c>
      <c r="L31" s="2">
        <v>0</v>
      </c>
      <c r="M31" s="2">
        <v>0</v>
      </c>
      <c r="N31" s="2">
        <v>7327452.8584466781</v>
      </c>
      <c r="O31" s="13">
        <v>2.3E-2</v>
      </c>
      <c r="P31" s="27"/>
    </row>
    <row r="32" spans="1:16" x14ac:dyDescent="0.2">
      <c r="A32" s="10">
        <v>38602</v>
      </c>
      <c r="B32" s="11" t="s">
        <v>42</v>
      </c>
      <c r="C32" s="2">
        <v>0</v>
      </c>
      <c r="D32" s="2">
        <v>0</v>
      </c>
      <c r="E32" s="2">
        <v>0</v>
      </c>
      <c r="F32" s="2">
        <v>0</v>
      </c>
      <c r="G32" s="2">
        <f t="shared" si="0"/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13">
        <v>0</v>
      </c>
      <c r="P32" s="27"/>
    </row>
    <row r="33" spans="1:16" x14ac:dyDescent="0.2">
      <c r="A33" s="10">
        <v>38608</v>
      </c>
      <c r="B33" s="11" t="s">
        <v>43</v>
      </c>
      <c r="C33" s="2">
        <v>0</v>
      </c>
      <c r="D33" s="2">
        <v>0</v>
      </c>
      <c r="E33" s="2">
        <v>0</v>
      </c>
      <c r="F33" s="2">
        <v>0</v>
      </c>
      <c r="G33" s="2">
        <f t="shared" si="0"/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13" t="e">
        <v>#N/A</v>
      </c>
      <c r="P33" s="27"/>
    </row>
    <row r="34" spans="1:16" x14ac:dyDescent="0.2">
      <c r="A34" s="10">
        <v>38700</v>
      </c>
      <c r="B34" s="11" t="s">
        <v>44</v>
      </c>
      <c r="C34" s="2">
        <v>13224333.469999997</v>
      </c>
      <c r="D34" s="2">
        <v>0</v>
      </c>
      <c r="E34" s="2">
        <v>0</v>
      </c>
      <c r="F34" s="2">
        <v>0</v>
      </c>
      <c r="G34" s="2">
        <f t="shared" si="0"/>
        <v>13224333.469999997</v>
      </c>
      <c r="H34" s="2">
        <v>5430186.8773499969</v>
      </c>
      <c r="I34" s="2">
        <v>396730.00409999996</v>
      </c>
      <c r="J34" s="2">
        <v>0</v>
      </c>
      <c r="K34" s="2">
        <v>0</v>
      </c>
      <c r="L34" s="2">
        <v>0</v>
      </c>
      <c r="M34" s="2">
        <v>0</v>
      </c>
      <c r="N34" s="2">
        <v>5826916.8814499965</v>
      </c>
      <c r="O34" s="13">
        <v>0.03</v>
      </c>
      <c r="P34" s="27"/>
    </row>
    <row r="35" spans="1:16" x14ac:dyDescent="0.2">
      <c r="A35" s="10">
        <v>39000</v>
      </c>
      <c r="B35" s="11" t="s">
        <v>45</v>
      </c>
      <c r="C35" s="2">
        <v>304184.34000000003</v>
      </c>
      <c r="D35" s="2">
        <v>0</v>
      </c>
      <c r="E35" s="2">
        <v>0</v>
      </c>
      <c r="F35" s="2">
        <v>0</v>
      </c>
      <c r="G35" s="2">
        <f t="shared" si="0"/>
        <v>304184.34000000003</v>
      </c>
      <c r="H35" s="2">
        <v>-8441.4026400000912</v>
      </c>
      <c r="I35" s="2">
        <v>7300.4241599999987</v>
      </c>
      <c r="J35" s="2">
        <v>0</v>
      </c>
      <c r="K35" s="2">
        <v>0</v>
      </c>
      <c r="L35" s="2">
        <v>0</v>
      </c>
      <c r="M35" s="2">
        <v>0</v>
      </c>
      <c r="N35" s="2">
        <v>-1140.9784800000925</v>
      </c>
      <c r="O35" s="13">
        <v>2.4E-2</v>
      </c>
      <c r="P35" s="27"/>
    </row>
    <row r="36" spans="1:16" x14ac:dyDescent="0.2">
      <c r="A36" s="10">
        <v>39002</v>
      </c>
      <c r="B36" s="11" t="s">
        <v>46</v>
      </c>
      <c r="C36" s="2">
        <v>134159.97</v>
      </c>
      <c r="D36" s="2">
        <v>0</v>
      </c>
      <c r="E36" s="2">
        <v>0</v>
      </c>
      <c r="F36" s="2">
        <v>0</v>
      </c>
      <c r="G36" s="2">
        <f t="shared" si="0"/>
        <v>134159.97</v>
      </c>
      <c r="H36" s="2">
        <v>33432.779880000002</v>
      </c>
      <c r="I36" s="2">
        <v>3219.8392799999997</v>
      </c>
      <c r="J36" s="2">
        <v>0</v>
      </c>
      <c r="K36" s="2">
        <v>0</v>
      </c>
      <c r="L36" s="2">
        <v>0</v>
      </c>
      <c r="M36" s="2">
        <v>0</v>
      </c>
      <c r="N36" s="2">
        <v>36652.619160000002</v>
      </c>
      <c r="O36" s="13">
        <v>2.4E-2</v>
      </c>
      <c r="P36" s="27"/>
    </row>
    <row r="37" spans="1:16" x14ac:dyDescent="0.2">
      <c r="A37" s="10">
        <v>39100</v>
      </c>
      <c r="B37" s="11" t="s">
        <v>47</v>
      </c>
      <c r="C37" s="2">
        <v>1910249.4000000001</v>
      </c>
      <c r="D37" s="2">
        <v>0</v>
      </c>
      <c r="E37" s="2">
        <v>0</v>
      </c>
      <c r="F37" s="2">
        <v>0</v>
      </c>
      <c r="G37" s="2">
        <f t="shared" si="0"/>
        <v>1910249.4000000001</v>
      </c>
      <c r="H37" s="2">
        <v>991572.97910000233</v>
      </c>
      <c r="I37" s="2">
        <v>112704.71460000002</v>
      </c>
      <c r="J37" s="2">
        <v>0</v>
      </c>
      <c r="K37" s="2">
        <v>0</v>
      </c>
      <c r="L37" s="2">
        <v>0</v>
      </c>
      <c r="M37" s="2">
        <v>0</v>
      </c>
      <c r="N37" s="2">
        <v>1104277.6937000023</v>
      </c>
      <c r="O37" s="13">
        <v>5.8999999999999997E-2</v>
      </c>
      <c r="P37" s="27"/>
    </row>
    <row r="38" spans="1:16" x14ac:dyDescent="0.2">
      <c r="A38" s="10">
        <v>39101</v>
      </c>
      <c r="B38" s="11" t="s">
        <v>48</v>
      </c>
      <c r="C38" s="2">
        <v>4739788.9490000019</v>
      </c>
      <c r="D38" s="2">
        <v>824600.3810000004</v>
      </c>
      <c r="E38" s="2">
        <v>0</v>
      </c>
      <c r="F38" s="2">
        <v>0</v>
      </c>
      <c r="G38" s="2">
        <f t="shared" si="0"/>
        <v>5564389.3300000019</v>
      </c>
      <c r="H38" s="2">
        <v>2840456.9419798721</v>
      </c>
      <c r="I38" s="2">
        <v>576949.09691350011</v>
      </c>
      <c r="J38" s="2">
        <v>0</v>
      </c>
      <c r="K38" s="2">
        <v>0</v>
      </c>
      <c r="L38" s="2">
        <v>0</v>
      </c>
      <c r="M38" s="2">
        <v>0</v>
      </c>
      <c r="N38" s="2">
        <v>3417406.0388933723</v>
      </c>
      <c r="O38" s="13">
        <v>0.111</v>
      </c>
      <c r="P38" s="27"/>
    </row>
    <row r="39" spans="1:16" x14ac:dyDescent="0.2">
      <c r="A39" s="10">
        <v>39102</v>
      </c>
      <c r="B39" s="11" t="s">
        <v>49</v>
      </c>
      <c r="C39" s="2">
        <v>1496254.3199999998</v>
      </c>
      <c r="D39" s="2">
        <v>0</v>
      </c>
      <c r="E39" s="2">
        <v>0</v>
      </c>
      <c r="F39" s="2">
        <v>0</v>
      </c>
      <c r="G39" s="2">
        <f t="shared" si="0"/>
        <v>1496254.3199999998</v>
      </c>
      <c r="H39" s="2">
        <v>862791.09323999984</v>
      </c>
      <c r="I39" s="2">
        <v>100249.03944000001</v>
      </c>
      <c r="J39" s="2">
        <v>0</v>
      </c>
      <c r="K39" s="2">
        <v>0</v>
      </c>
      <c r="L39" s="2">
        <v>0</v>
      </c>
      <c r="M39" s="2">
        <v>0</v>
      </c>
      <c r="N39" s="2">
        <v>963040.13267999981</v>
      </c>
      <c r="O39" s="13">
        <v>6.7000000000000004E-2</v>
      </c>
      <c r="P39" s="27"/>
    </row>
    <row r="40" spans="1:16" x14ac:dyDescent="0.2">
      <c r="A40" s="10">
        <v>39103</v>
      </c>
      <c r="B40" s="11" t="s">
        <v>50</v>
      </c>
      <c r="C40" s="2">
        <v>0</v>
      </c>
      <c r="D40" s="2">
        <v>0</v>
      </c>
      <c r="E40" s="2">
        <v>0</v>
      </c>
      <c r="F40" s="2">
        <v>0</v>
      </c>
      <c r="G40" s="2">
        <f t="shared" si="0"/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13">
        <v>0</v>
      </c>
      <c r="P40" s="27"/>
    </row>
    <row r="41" spans="1:16" x14ac:dyDescent="0.2">
      <c r="A41" s="10">
        <v>39201</v>
      </c>
      <c r="B41" s="11" t="s">
        <v>51</v>
      </c>
      <c r="C41" s="2">
        <v>11471927.453439999</v>
      </c>
      <c r="D41" s="2">
        <v>5258183.1112633115</v>
      </c>
      <c r="E41" s="2">
        <v>0</v>
      </c>
      <c r="F41" s="2">
        <v>0</v>
      </c>
      <c r="G41" s="2">
        <f t="shared" si="0"/>
        <v>16730110.564703312</v>
      </c>
      <c r="H41" s="2">
        <v>5354035.9273086656</v>
      </c>
      <c r="I41" s="2">
        <v>979108.86305703851</v>
      </c>
      <c r="J41" s="2">
        <v>0</v>
      </c>
      <c r="K41" s="2">
        <v>84797.959999999992</v>
      </c>
      <c r="L41" s="2">
        <v>0</v>
      </c>
      <c r="M41" s="2">
        <v>0</v>
      </c>
      <c r="N41" s="2">
        <v>6417942.7503657043</v>
      </c>
      <c r="O41" s="13">
        <v>7.0000000000000007E-2</v>
      </c>
      <c r="P41" s="27"/>
    </row>
    <row r="42" spans="1:16" x14ac:dyDescent="0.2">
      <c r="A42" s="10">
        <v>39202</v>
      </c>
      <c r="B42" s="11" t="s">
        <v>52</v>
      </c>
      <c r="C42" s="2">
        <v>17629118.130000003</v>
      </c>
      <c r="D42" s="2">
        <v>0</v>
      </c>
      <c r="E42" s="2">
        <v>0</v>
      </c>
      <c r="F42" s="2">
        <v>0</v>
      </c>
      <c r="G42" s="2">
        <f t="shared" si="0"/>
        <v>17629118.130000003</v>
      </c>
      <c r="H42" s="2">
        <v>7611491.7358799968</v>
      </c>
      <c r="I42" s="2">
        <v>987230.61528000014</v>
      </c>
      <c r="J42" s="2">
        <v>0</v>
      </c>
      <c r="K42" s="2">
        <v>0</v>
      </c>
      <c r="L42" s="2">
        <v>0</v>
      </c>
      <c r="M42" s="2">
        <v>0</v>
      </c>
      <c r="N42" s="2">
        <v>8598722.3511599973</v>
      </c>
      <c r="O42" s="13">
        <v>5.6000000000000001E-2</v>
      </c>
      <c r="P42" s="27"/>
    </row>
    <row r="43" spans="1:16" x14ac:dyDescent="0.2">
      <c r="A43" s="10">
        <v>39203</v>
      </c>
      <c r="B43" s="11" t="s">
        <v>53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  <c r="H43" s="2">
        <v>3.7252922968633584E-11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3.7252922968633584E-11</v>
      </c>
      <c r="O43" s="13" t="e">
        <v>#N/A</v>
      </c>
      <c r="P43" s="27"/>
    </row>
    <row r="44" spans="1:16" x14ac:dyDescent="0.2">
      <c r="A44" s="10">
        <v>39204</v>
      </c>
      <c r="B44" s="11" t="s">
        <v>54</v>
      </c>
      <c r="C44" s="2">
        <v>4274396.0005599996</v>
      </c>
      <c r="D44" s="2">
        <v>299544.38267280185</v>
      </c>
      <c r="E44" s="2">
        <v>0</v>
      </c>
      <c r="F44" s="2">
        <v>0</v>
      </c>
      <c r="G44" s="2">
        <f t="shared" si="0"/>
        <v>4573940.3832328012</v>
      </c>
      <c r="H44" s="2">
        <v>695669.87736893317</v>
      </c>
      <c r="I44" s="2">
        <v>130024.05028092593</v>
      </c>
      <c r="J44" s="2">
        <v>0</v>
      </c>
      <c r="K44" s="2">
        <v>0</v>
      </c>
      <c r="L44" s="2">
        <v>0</v>
      </c>
      <c r="M44" s="2">
        <v>0</v>
      </c>
      <c r="N44" s="2">
        <v>825693.92764985911</v>
      </c>
      <c r="O44" s="13">
        <v>2.9000000000000001E-2</v>
      </c>
      <c r="P44" s="27"/>
    </row>
    <row r="45" spans="1:16" ht="13.5" customHeight="1" x14ac:dyDescent="0.2">
      <c r="A45" s="10">
        <v>39205</v>
      </c>
      <c r="B45" s="11" t="s">
        <v>55</v>
      </c>
      <c r="C45" s="2">
        <v>2731051.64</v>
      </c>
      <c r="D45" s="2">
        <v>0</v>
      </c>
      <c r="E45" s="2">
        <v>0</v>
      </c>
      <c r="F45" s="2">
        <v>0</v>
      </c>
      <c r="G45" s="2">
        <f t="shared" si="0"/>
        <v>2731051.64</v>
      </c>
      <c r="H45" s="2">
        <v>1260876.7980399996</v>
      </c>
      <c r="I45" s="2">
        <v>180249.40824000002</v>
      </c>
      <c r="J45" s="2">
        <v>0</v>
      </c>
      <c r="K45" s="2">
        <v>0</v>
      </c>
      <c r="L45" s="2">
        <v>0</v>
      </c>
      <c r="M45" s="2">
        <v>0</v>
      </c>
      <c r="N45" s="2">
        <v>1441126.2062799996</v>
      </c>
      <c r="O45" s="13">
        <v>6.6000000000000003E-2</v>
      </c>
      <c r="P45" s="27"/>
    </row>
    <row r="46" spans="1:16" x14ac:dyDescent="0.2">
      <c r="A46" s="10">
        <v>39300</v>
      </c>
      <c r="B46" s="11" t="s">
        <v>56</v>
      </c>
      <c r="C46" s="2">
        <v>1283.3900000000001</v>
      </c>
      <c r="D46" s="2">
        <v>0</v>
      </c>
      <c r="E46" s="2">
        <v>0</v>
      </c>
      <c r="F46" s="2">
        <v>0</v>
      </c>
      <c r="G46" s="2">
        <f t="shared" si="0"/>
        <v>1283.3900000000001</v>
      </c>
      <c r="H46" s="2">
        <v>537.9637300000677</v>
      </c>
      <c r="I46" s="2">
        <v>53.902380000000022</v>
      </c>
      <c r="J46" s="2">
        <v>0</v>
      </c>
      <c r="K46" s="2">
        <v>0</v>
      </c>
      <c r="L46" s="2">
        <v>0</v>
      </c>
      <c r="M46" s="2">
        <v>0</v>
      </c>
      <c r="N46" s="2">
        <v>591.86611000006769</v>
      </c>
      <c r="O46" s="13">
        <v>4.2000000000000003E-2</v>
      </c>
      <c r="P46" s="27"/>
    </row>
    <row r="47" spans="1:16" x14ac:dyDescent="0.2">
      <c r="A47" s="10">
        <v>39400</v>
      </c>
      <c r="B47" s="11" t="s">
        <v>57</v>
      </c>
      <c r="C47" s="2">
        <v>7689505.0285999989</v>
      </c>
      <c r="D47" s="2">
        <v>939130.745</v>
      </c>
      <c r="E47" s="2">
        <v>-75130.459600000002</v>
      </c>
      <c r="F47" s="2">
        <v>0</v>
      </c>
      <c r="G47" s="2">
        <f t="shared" si="0"/>
        <v>8553505.3139999993</v>
      </c>
      <c r="H47" s="2">
        <v>4046118.9061208647</v>
      </c>
      <c r="I47" s="2">
        <v>454199.8000768667</v>
      </c>
      <c r="J47" s="2">
        <v>-75130.459600000002</v>
      </c>
      <c r="K47" s="2">
        <v>0</v>
      </c>
      <c r="L47" s="2">
        <v>0</v>
      </c>
      <c r="M47" s="2">
        <v>0</v>
      </c>
      <c r="N47" s="2">
        <v>4425188.2465977315</v>
      </c>
      <c r="O47" s="13">
        <v>5.6000000000000001E-2</v>
      </c>
      <c r="P47" s="27"/>
    </row>
    <row r="48" spans="1:16" x14ac:dyDescent="0.2">
      <c r="A48" s="10">
        <v>39401</v>
      </c>
      <c r="B48" s="11" t="s">
        <v>17</v>
      </c>
      <c r="C48" s="2">
        <v>89637.23</v>
      </c>
      <c r="D48" s="2">
        <v>659154.14</v>
      </c>
      <c r="E48" s="2">
        <v>0</v>
      </c>
      <c r="F48" s="2">
        <v>0</v>
      </c>
      <c r="G48" s="2">
        <f t="shared" si="0"/>
        <v>748791.37</v>
      </c>
      <c r="H48" s="2">
        <v>8601.8849166666678</v>
      </c>
      <c r="I48" s="2">
        <v>4630.6115000000009</v>
      </c>
      <c r="J48" s="2">
        <v>0</v>
      </c>
      <c r="K48" s="2">
        <v>0</v>
      </c>
      <c r="L48" s="2">
        <v>0</v>
      </c>
      <c r="M48" s="2">
        <v>0</v>
      </c>
      <c r="N48" s="2">
        <v>13232.496416666669</v>
      </c>
      <c r="O48" s="13">
        <v>0.05</v>
      </c>
      <c r="P48" s="27"/>
    </row>
    <row r="49" spans="1:16" x14ac:dyDescent="0.2">
      <c r="A49" s="10">
        <v>39500</v>
      </c>
      <c r="B49" s="11" t="s">
        <v>58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  <c r="H49" s="2">
        <v>1.4915713109076023E-10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1.4915713109076023E-10</v>
      </c>
      <c r="O49" s="13">
        <v>0.05</v>
      </c>
      <c r="P49" s="27"/>
    </row>
    <row r="50" spans="1:16" x14ac:dyDescent="0.2">
      <c r="A50" s="10">
        <v>39600</v>
      </c>
      <c r="B50" s="11" t="s">
        <v>59</v>
      </c>
      <c r="C50" s="2">
        <v>3303150.7283215998</v>
      </c>
      <c r="D50" s="2">
        <v>390832.96505574335</v>
      </c>
      <c r="E50" s="2">
        <v>-31266.637204459465</v>
      </c>
      <c r="F50" s="2">
        <v>0</v>
      </c>
      <c r="G50" s="2">
        <f t="shared" si="0"/>
        <v>3662717.0561728836</v>
      </c>
      <c r="H50" s="2">
        <v>2051293.415195504</v>
      </c>
      <c r="I50" s="2">
        <v>94556.611101815768</v>
      </c>
      <c r="J50" s="2">
        <v>-31266.637204459465</v>
      </c>
      <c r="K50" s="2">
        <v>0</v>
      </c>
      <c r="L50" s="2">
        <v>0</v>
      </c>
      <c r="M50" s="2">
        <v>0</v>
      </c>
      <c r="N50" s="2">
        <v>2114583.3890928603</v>
      </c>
      <c r="O50" s="13">
        <v>2.7E-2</v>
      </c>
      <c r="P50" s="27"/>
    </row>
    <row r="51" spans="1:16" x14ac:dyDescent="0.2">
      <c r="A51" s="10">
        <v>39700</v>
      </c>
      <c r="B51" s="11" t="s">
        <v>60</v>
      </c>
      <c r="C51" s="2">
        <v>2988866.2229200001</v>
      </c>
      <c r="D51" s="2">
        <v>15468.039000000001</v>
      </c>
      <c r="E51" s="2">
        <v>-1237.4431200000001</v>
      </c>
      <c r="F51" s="2">
        <v>0</v>
      </c>
      <c r="G51" s="2">
        <f t="shared" si="0"/>
        <v>3003096.8188</v>
      </c>
      <c r="H51" s="2">
        <v>2707771.5710402825</v>
      </c>
      <c r="I51" s="2">
        <v>230357.66556225505</v>
      </c>
      <c r="J51" s="2">
        <v>-1237.4431200000001</v>
      </c>
      <c r="K51" s="2">
        <v>0</v>
      </c>
      <c r="L51" s="2">
        <v>0</v>
      </c>
      <c r="M51" s="2">
        <v>0</v>
      </c>
      <c r="N51" s="2">
        <v>2936891.7934825374</v>
      </c>
      <c r="O51" s="13">
        <v>7.6999999999999999E-2</v>
      </c>
      <c r="P51" s="27"/>
    </row>
    <row r="52" spans="1:16" x14ac:dyDescent="0.2">
      <c r="A52" s="10">
        <v>39800</v>
      </c>
      <c r="B52" t="s">
        <v>61</v>
      </c>
      <c r="C52" s="2">
        <v>635428.41093760007</v>
      </c>
      <c r="D52" s="2">
        <v>317978.58623715187</v>
      </c>
      <c r="E52" s="2">
        <v>-25438.286898972143</v>
      </c>
      <c r="F52" s="2">
        <v>0</v>
      </c>
      <c r="G52" s="2">
        <f t="shared" si="0"/>
        <v>927968.71027577983</v>
      </c>
      <c r="H52" s="2">
        <v>193681.94548379999</v>
      </c>
      <c r="I52" s="2">
        <v>40104.711277946975</v>
      </c>
      <c r="J52" s="2">
        <v>-25438.286898972143</v>
      </c>
      <c r="K52" s="2">
        <v>0</v>
      </c>
      <c r="L52" s="2">
        <v>0</v>
      </c>
      <c r="M52" s="2">
        <v>0</v>
      </c>
      <c r="N52" s="2">
        <v>208348.36986277482</v>
      </c>
      <c r="O52" s="13">
        <v>0.05</v>
      </c>
      <c r="P52" s="27"/>
    </row>
    <row r="53" spans="1:16" x14ac:dyDescent="0.2">
      <c r="A53" s="10">
        <v>39900</v>
      </c>
      <c r="B53" t="s">
        <v>62</v>
      </c>
      <c r="C53" s="2">
        <v>0</v>
      </c>
      <c r="D53" s="2">
        <v>0</v>
      </c>
      <c r="E53" s="2">
        <v>0</v>
      </c>
      <c r="F53" s="2">
        <v>0</v>
      </c>
      <c r="G53" s="2">
        <f t="shared" si="0"/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13">
        <v>0</v>
      </c>
      <c r="P53" s="27"/>
    </row>
    <row r="54" spans="1:16" x14ac:dyDescent="0.2">
      <c r="A54" s="10">
        <v>33601</v>
      </c>
      <c r="B54" t="s">
        <v>63</v>
      </c>
      <c r="C54" s="2">
        <v>0</v>
      </c>
      <c r="D54" s="2">
        <v>43429942.620000005</v>
      </c>
      <c r="E54" s="2">
        <v>0</v>
      </c>
      <c r="F54" s="2">
        <v>0</v>
      </c>
      <c r="G54" s="2">
        <f t="shared" si="0"/>
        <v>43429942.620000005</v>
      </c>
      <c r="H54" s="2">
        <v>0</v>
      </c>
      <c r="I54" s="2">
        <v>2627511.5285100006</v>
      </c>
      <c r="J54" s="2">
        <v>0</v>
      </c>
      <c r="K54" s="2">
        <v>0</v>
      </c>
      <c r="L54" s="2">
        <v>0</v>
      </c>
      <c r="M54" s="2">
        <v>0</v>
      </c>
      <c r="N54" s="2">
        <v>2627511.5285100006</v>
      </c>
      <c r="O54" s="13">
        <v>6.6000000000000003E-2</v>
      </c>
      <c r="P54" s="27"/>
    </row>
    <row r="55" spans="1:16" x14ac:dyDescent="0.2">
      <c r="A55" s="1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3"/>
      <c r="P55" s="27"/>
    </row>
    <row r="56" spans="1:16" x14ac:dyDescent="0.2">
      <c r="B56" s="1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4"/>
      <c r="P56" s="27"/>
    </row>
    <row r="57" spans="1:16" ht="13.5" thickBot="1" x14ac:dyDescent="0.25">
      <c r="A57" s="15"/>
      <c r="B57" s="16"/>
      <c r="C57" s="17">
        <f>SUM(C7:C56)</f>
        <v>2806971556.2397962</v>
      </c>
      <c r="D57" s="17">
        <f t="shared" ref="D57:N57" si="1">SUM(D7:D56)</f>
        <v>415713147.81553084</v>
      </c>
      <c r="E57" s="17">
        <f t="shared" si="1"/>
        <v>-19166635.855849527</v>
      </c>
      <c r="F57" s="17">
        <f t="shared" si="1"/>
        <v>0</v>
      </c>
      <c r="G57" s="17">
        <f t="shared" si="1"/>
        <v>3203518068.1994777</v>
      </c>
      <c r="H57" s="17">
        <f t="shared" si="1"/>
        <v>868502059.32040441</v>
      </c>
      <c r="I57" s="17">
        <f t="shared" si="1"/>
        <v>59557687.167881548</v>
      </c>
      <c r="J57" s="17">
        <f t="shared" si="1"/>
        <v>-19166635.855849527</v>
      </c>
      <c r="K57" s="17">
        <f t="shared" si="1"/>
        <v>84797.959999999992</v>
      </c>
      <c r="L57" s="17">
        <f t="shared" si="1"/>
        <v>-12573444.639999997</v>
      </c>
      <c r="M57" s="17">
        <f t="shared" si="1"/>
        <v>0</v>
      </c>
      <c r="N57" s="17">
        <f t="shared" si="1"/>
        <v>896404463.95243633</v>
      </c>
      <c r="O57" s="18"/>
      <c r="P57" s="27"/>
    </row>
    <row r="58" spans="1:16" s="2" customFormat="1" ht="13.5" thickTop="1" x14ac:dyDescent="0.2">
      <c r="A58" s="25"/>
      <c r="B58" s="2" t="s">
        <v>64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6" s="2" customFormat="1" x14ac:dyDescent="0.2">
      <c r="A59" s="19"/>
      <c r="B59" s="19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/>
    </row>
    <row r="60" spans="1:16" s="2" customFormat="1" x14ac:dyDescent="0.2">
      <c r="A60" s="19"/>
      <c r="B60" s="19" t="s">
        <v>70</v>
      </c>
      <c r="C60" s="12"/>
      <c r="D60" s="12"/>
      <c r="E60" s="12"/>
      <c r="F60" s="12"/>
      <c r="G60" s="12"/>
      <c r="H60" s="12">
        <v>-19152000</v>
      </c>
      <c r="I60" s="12">
        <v>-14848000</v>
      </c>
      <c r="J60" s="12"/>
      <c r="K60" s="12"/>
      <c r="L60" s="12"/>
      <c r="M60" s="12"/>
      <c r="N60" s="12">
        <v>-34000000</v>
      </c>
      <c r="O60"/>
    </row>
    <row r="61" spans="1:16" s="2" customFormat="1" x14ac:dyDescent="0.2">
      <c r="A61" s="19"/>
      <c r="B61" s="2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/>
    </row>
    <row r="63" spans="1:16" x14ac:dyDescent="0.2">
      <c r="O63" s="2"/>
    </row>
    <row r="67" spans="15:15" x14ac:dyDescent="0.2">
      <c r="O67" s="2"/>
    </row>
  </sheetData>
  <autoFilter ref="A6:O46" xr:uid="{00000000-0009-0000-0000-00002D000000}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D8ED-C26C-4CAD-9F6D-1A21A14E4728}">
  <sheetPr>
    <tabColor rgb="FF99CCFF"/>
    <pageSetUpPr fitToPage="1"/>
  </sheetPr>
  <dimension ref="A1:Q66"/>
  <sheetViews>
    <sheetView zoomScaleNormal="100" workbookViewId="0">
      <selection activeCell="B22" sqref="B22"/>
    </sheetView>
  </sheetViews>
  <sheetFormatPr defaultColWidth="9.42578125" defaultRowHeight="12.75" x14ac:dyDescent="0.2"/>
  <cols>
    <col min="1" max="1" width="10.42578125" style="3" customWidth="1"/>
    <col min="2" max="2" width="37.5703125" style="3" bestFit="1" customWidth="1"/>
    <col min="3" max="3" width="15.42578125" customWidth="1"/>
    <col min="4" max="4" width="16.42578125" customWidth="1"/>
    <col min="5" max="5" width="19.42578125" customWidth="1"/>
    <col min="6" max="6" width="17.42578125" customWidth="1"/>
    <col min="7" max="7" width="18" style="1" customWidth="1"/>
    <col min="8" max="8" width="16.5703125" bestFit="1" customWidth="1"/>
    <col min="9" max="9" width="19.42578125" bestFit="1" customWidth="1"/>
    <col min="10" max="10" width="16.5703125" bestFit="1" customWidth="1"/>
    <col min="11" max="11" width="15.7109375" customWidth="1"/>
    <col min="12" max="12" width="15.7109375" bestFit="1" customWidth="1"/>
    <col min="13" max="13" width="17.42578125" bestFit="1" customWidth="1"/>
    <col min="14" max="14" width="16.140625" style="1" customWidth="1"/>
    <col min="15" max="15" width="11.42578125" style="3" bestFit="1" customWidth="1"/>
    <col min="16" max="16" width="9.42578125" customWidth="1"/>
  </cols>
  <sheetData>
    <row r="1" spans="1:15" ht="18" x14ac:dyDescent="0.25">
      <c r="A1" s="5" t="s">
        <v>71</v>
      </c>
      <c r="B1" s="5"/>
    </row>
    <row r="2" spans="1:15" x14ac:dyDescent="0.2">
      <c r="A2" s="1" t="s">
        <v>72</v>
      </c>
      <c r="B2" s="1"/>
    </row>
    <row r="3" spans="1:15" x14ac:dyDescent="0.2">
      <c r="A3" s="1" t="s">
        <v>1</v>
      </c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5.5" x14ac:dyDescent="0.2">
      <c r="A4" s="1"/>
      <c r="B4" s="1"/>
      <c r="C4" s="6" t="s">
        <v>2</v>
      </c>
      <c r="D4" s="6"/>
      <c r="E4" s="6"/>
      <c r="F4" s="6"/>
      <c r="G4" s="6" t="s">
        <v>2</v>
      </c>
      <c r="H4" s="6" t="s">
        <v>3</v>
      </c>
      <c r="I4" s="6"/>
      <c r="J4" s="6"/>
      <c r="K4" s="6" t="s">
        <v>4</v>
      </c>
      <c r="L4" s="6" t="s">
        <v>4</v>
      </c>
      <c r="M4" s="6"/>
      <c r="N4" s="6" t="s">
        <v>3</v>
      </c>
      <c r="O4" s="21" t="s">
        <v>73</v>
      </c>
    </row>
    <row r="5" spans="1:15" x14ac:dyDescent="0.2">
      <c r="A5" s="1"/>
      <c r="B5" s="1"/>
      <c r="C5" s="6">
        <v>2023</v>
      </c>
      <c r="D5" s="6"/>
      <c r="E5" s="6"/>
      <c r="F5" s="6"/>
      <c r="G5" s="6">
        <v>2024</v>
      </c>
      <c r="H5" s="6">
        <v>2023</v>
      </c>
      <c r="I5" s="6"/>
      <c r="J5" s="6"/>
      <c r="K5" s="6" t="s">
        <v>14</v>
      </c>
      <c r="L5" s="6" t="s">
        <v>15</v>
      </c>
      <c r="M5" s="6"/>
      <c r="N5" s="6">
        <v>2024</v>
      </c>
      <c r="O5" s="7" t="s">
        <v>5</v>
      </c>
    </row>
    <row r="6" spans="1:15" x14ac:dyDescent="0.2">
      <c r="A6" s="8" t="s">
        <v>6</v>
      </c>
      <c r="B6" s="9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8</v>
      </c>
      <c r="I6" s="8" t="s">
        <v>13</v>
      </c>
      <c r="J6" s="8" t="s">
        <v>10</v>
      </c>
      <c r="K6" s="8" t="s">
        <v>68</v>
      </c>
      <c r="L6" s="8" t="s">
        <v>69</v>
      </c>
      <c r="M6" s="8" t="s">
        <v>11</v>
      </c>
      <c r="N6" s="8" t="s">
        <v>12</v>
      </c>
      <c r="O6" s="8" t="s">
        <v>16</v>
      </c>
    </row>
    <row r="7" spans="1:15" x14ac:dyDescent="0.2">
      <c r="A7" s="10">
        <v>10400</v>
      </c>
      <c r="B7" s="11" t="s">
        <v>17</v>
      </c>
      <c r="C7" s="2">
        <v>2527001.42</v>
      </c>
      <c r="D7" s="2">
        <v>0</v>
      </c>
      <c r="E7" s="2">
        <v>0</v>
      </c>
      <c r="F7" s="2">
        <v>0</v>
      </c>
      <c r="G7" s="12">
        <v>2527001.42</v>
      </c>
      <c r="H7" s="2">
        <v>783732.94616666774</v>
      </c>
      <c r="I7" s="2">
        <v>126350.071</v>
      </c>
      <c r="J7" s="2">
        <v>0</v>
      </c>
      <c r="K7" s="2">
        <v>0</v>
      </c>
      <c r="L7" s="2">
        <v>0</v>
      </c>
      <c r="M7" s="2">
        <v>0</v>
      </c>
      <c r="N7" s="12">
        <v>910083.01716666773</v>
      </c>
      <c r="O7" s="13">
        <v>0.05</v>
      </c>
    </row>
    <row r="8" spans="1:15" x14ac:dyDescent="0.2">
      <c r="A8" s="10">
        <v>10500</v>
      </c>
      <c r="B8" s="11" t="s">
        <v>18</v>
      </c>
      <c r="C8" s="2">
        <v>1939551.55</v>
      </c>
      <c r="D8" s="2">
        <v>0</v>
      </c>
      <c r="E8" s="2">
        <v>0</v>
      </c>
      <c r="F8" s="2">
        <v>0</v>
      </c>
      <c r="G8" s="12">
        <v>1939551.55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12">
        <v>0</v>
      </c>
      <c r="O8" s="13">
        <v>0</v>
      </c>
    </row>
    <row r="9" spans="1:15" x14ac:dyDescent="0.2">
      <c r="A9" s="10">
        <v>11400</v>
      </c>
      <c r="B9" s="11" t="s">
        <v>19</v>
      </c>
      <c r="C9" s="2">
        <v>5031897.24</v>
      </c>
      <c r="D9" s="2">
        <v>0</v>
      </c>
      <c r="E9" s="2">
        <v>0</v>
      </c>
      <c r="F9" s="2">
        <v>0</v>
      </c>
      <c r="G9" s="12">
        <v>5031897.24</v>
      </c>
      <c r="H9" s="2">
        <v>5028152.9800000144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2">
        <v>5028152.9800000144</v>
      </c>
      <c r="O9" s="13">
        <v>0</v>
      </c>
    </row>
    <row r="10" spans="1:15" x14ac:dyDescent="0.2">
      <c r="A10" s="10">
        <v>30100</v>
      </c>
      <c r="B10" s="11" t="s">
        <v>20</v>
      </c>
      <c r="C10" s="2">
        <v>12620.1</v>
      </c>
      <c r="D10" s="2">
        <v>0</v>
      </c>
      <c r="E10" s="2">
        <v>0</v>
      </c>
      <c r="F10" s="2">
        <v>0</v>
      </c>
      <c r="G10" s="12">
        <v>12620.1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12">
        <v>0</v>
      </c>
      <c r="O10" s="13">
        <v>0</v>
      </c>
    </row>
    <row r="11" spans="1:15" x14ac:dyDescent="0.2">
      <c r="A11" s="10">
        <v>30200</v>
      </c>
      <c r="B11" s="11" t="s">
        <v>21</v>
      </c>
      <c r="C11" s="2">
        <v>0</v>
      </c>
      <c r="D11" s="2">
        <v>0</v>
      </c>
      <c r="E11" s="2">
        <v>0</v>
      </c>
      <c r="F11" s="2">
        <v>0</v>
      </c>
      <c r="G11" s="1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2">
        <v>0</v>
      </c>
      <c r="O11" s="13">
        <v>0.04</v>
      </c>
    </row>
    <row r="12" spans="1:15" x14ac:dyDescent="0.2">
      <c r="A12" s="10">
        <v>30300</v>
      </c>
      <c r="B12" s="11" t="s">
        <v>22</v>
      </c>
      <c r="C12" s="2">
        <v>815325.07000000007</v>
      </c>
      <c r="D12" s="2">
        <v>0</v>
      </c>
      <c r="E12" s="2">
        <v>0</v>
      </c>
      <c r="F12" s="2">
        <v>0</v>
      </c>
      <c r="G12" s="12">
        <v>815325.07000000007</v>
      </c>
      <c r="H12" s="2">
        <v>815325.0699999989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12">
        <v>815325.0699999989</v>
      </c>
      <c r="O12" s="13">
        <v>0.04</v>
      </c>
    </row>
    <row r="13" spans="1:15" x14ac:dyDescent="0.2">
      <c r="A13" s="10">
        <v>30301</v>
      </c>
      <c r="B13" s="11" t="s">
        <v>23</v>
      </c>
      <c r="C13" s="2">
        <v>111236421.49000002</v>
      </c>
      <c r="D13" s="2">
        <v>7115284.0000000019</v>
      </c>
      <c r="E13" s="2">
        <v>0</v>
      </c>
      <c r="F13" s="2">
        <v>0</v>
      </c>
      <c r="G13" s="12">
        <v>118351705.49000002</v>
      </c>
      <c r="H13" s="2">
        <v>30195939.201355003</v>
      </c>
      <c r="I13" s="2">
        <v>7449360.4319200022</v>
      </c>
      <c r="J13" s="2">
        <v>0</v>
      </c>
      <c r="K13" s="2">
        <v>0</v>
      </c>
      <c r="L13" s="2">
        <v>0</v>
      </c>
      <c r="M13" s="2">
        <v>0</v>
      </c>
      <c r="N13" s="12">
        <v>37645299.633275002</v>
      </c>
      <c r="O13" s="13">
        <v>6.6000000000000003E-2</v>
      </c>
    </row>
    <row r="14" spans="1:15" x14ac:dyDescent="0.2">
      <c r="A14" s="10">
        <v>30302</v>
      </c>
      <c r="B14" s="11" t="s">
        <v>24</v>
      </c>
      <c r="C14" s="2">
        <v>0</v>
      </c>
      <c r="D14" s="2">
        <v>0</v>
      </c>
      <c r="E14" s="2">
        <v>0</v>
      </c>
      <c r="F14" s="2">
        <v>0</v>
      </c>
      <c r="G14" s="1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12">
        <v>0</v>
      </c>
      <c r="O14" s="13">
        <v>0</v>
      </c>
    </row>
    <row r="15" spans="1:15" x14ac:dyDescent="0.2">
      <c r="A15" s="10">
        <v>33600</v>
      </c>
      <c r="B15" s="11" t="s">
        <v>25</v>
      </c>
      <c r="C15" s="2">
        <v>8593334.6199999992</v>
      </c>
      <c r="D15" s="2">
        <v>0</v>
      </c>
      <c r="E15" s="2">
        <v>0</v>
      </c>
      <c r="F15" s="2">
        <v>0</v>
      </c>
      <c r="G15" s="12">
        <v>8593334.6199999992</v>
      </c>
      <c r="H15" s="2">
        <v>294374.41002083337</v>
      </c>
      <c r="I15" s="2">
        <v>300766.71169999999</v>
      </c>
      <c r="J15" s="2">
        <v>0</v>
      </c>
      <c r="K15" s="2">
        <v>0</v>
      </c>
      <c r="L15" s="2">
        <v>0</v>
      </c>
      <c r="M15" s="2">
        <v>0</v>
      </c>
      <c r="N15" s="12">
        <v>595141.12172083335</v>
      </c>
      <c r="O15" s="13">
        <v>3.5000000000000003E-2</v>
      </c>
    </row>
    <row r="16" spans="1:15" x14ac:dyDescent="0.2">
      <c r="A16" s="10">
        <v>36400</v>
      </c>
      <c r="B16" s="11" t="s">
        <v>26</v>
      </c>
      <c r="C16" s="2">
        <v>1499399.4000000001</v>
      </c>
      <c r="D16" s="2">
        <v>18147.189999999711</v>
      </c>
      <c r="E16" s="2">
        <v>0</v>
      </c>
      <c r="F16" s="2">
        <v>0</v>
      </c>
      <c r="G16" s="12">
        <v>1517546.5899999999</v>
      </c>
      <c r="H16" s="2">
        <v>25802.297062500005</v>
      </c>
      <c r="I16" s="2">
        <v>54533.534249999997</v>
      </c>
      <c r="J16" s="2">
        <v>0</v>
      </c>
      <c r="K16" s="2">
        <v>0</v>
      </c>
      <c r="L16" s="2">
        <v>0</v>
      </c>
      <c r="M16" s="2">
        <v>0</v>
      </c>
      <c r="N16" s="12">
        <v>80335.831312499999</v>
      </c>
      <c r="O16" s="13">
        <v>3.5999999999999997E-2</v>
      </c>
    </row>
    <row r="17" spans="1:15" x14ac:dyDescent="0.2">
      <c r="A17" s="10">
        <v>37400</v>
      </c>
      <c r="B17" s="11" t="s">
        <v>27</v>
      </c>
      <c r="C17" s="2">
        <v>16122904.329999998</v>
      </c>
      <c r="D17" s="2">
        <v>0</v>
      </c>
      <c r="E17" s="2">
        <v>0</v>
      </c>
      <c r="F17" s="2">
        <v>0</v>
      </c>
      <c r="G17" s="12">
        <v>16122904.329999998</v>
      </c>
      <c r="H17" s="2">
        <v>-60224.600000000413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2">
        <v>-60224.600000000413</v>
      </c>
      <c r="O17" s="13">
        <v>0</v>
      </c>
    </row>
    <row r="18" spans="1:15" x14ac:dyDescent="0.2">
      <c r="A18" s="10">
        <v>37402</v>
      </c>
      <c r="B18" s="11" t="s">
        <v>28</v>
      </c>
      <c r="C18" s="2">
        <v>4268872.66</v>
      </c>
      <c r="D18" s="2">
        <v>0</v>
      </c>
      <c r="E18" s="2">
        <v>0</v>
      </c>
      <c r="F18" s="2">
        <v>0</v>
      </c>
      <c r="G18" s="12">
        <v>4268872.66</v>
      </c>
      <c r="H18" s="2">
        <v>1094629.3086766629</v>
      </c>
      <c r="I18" s="2">
        <v>55495.344580000012</v>
      </c>
      <c r="J18" s="2">
        <v>0</v>
      </c>
      <c r="K18" s="2">
        <v>0</v>
      </c>
      <c r="L18" s="2">
        <v>0</v>
      </c>
      <c r="M18" s="2">
        <v>-12038.75</v>
      </c>
      <c r="N18" s="12">
        <v>1138085.9032566629</v>
      </c>
      <c r="O18" s="13">
        <v>1.2999999999999999E-2</v>
      </c>
    </row>
    <row r="19" spans="1:15" x14ac:dyDescent="0.2">
      <c r="A19" s="10">
        <v>37500</v>
      </c>
      <c r="B19" s="11" t="s">
        <v>29</v>
      </c>
      <c r="C19" s="2">
        <v>31491221.778800014</v>
      </c>
      <c r="D19" s="2">
        <v>1823219</v>
      </c>
      <c r="E19" s="2">
        <v>-145857.52000000002</v>
      </c>
      <c r="F19" s="2">
        <v>0</v>
      </c>
      <c r="G19" s="12">
        <v>33168583.258800015</v>
      </c>
      <c r="H19" s="2">
        <v>8865296.4608064573</v>
      </c>
      <c r="I19" s="2">
        <v>904390.14051866729</v>
      </c>
      <c r="J19" s="2">
        <v>-145857.52000000002</v>
      </c>
      <c r="K19" s="2">
        <v>0</v>
      </c>
      <c r="L19" s="2">
        <v>0</v>
      </c>
      <c r="M19" s="2">
        <v>-526953.80000000005</v>
      </c>
      <c r="N19" s="12">
        <v>9096875.2813251242</v>
      </c>
      <c r="O19" s="13">
        <v>2.8000000000000001E-2</v>
      </c>
    </row>
    <row r="20" spans="1:15" x14ac:dyDescent="0.2">
      <c r="A20" s="10">
        <v>37600</v>
      </c>
      <c r="B20" s="11" t="s">
        <v>30</v>
      </c>
      <c r="C20" s="2">
        <v>825034619.41573513</v>
      </c>
      <c r="D20" s="2">
        <v>12176330.218594218</v>
      </c>
      <c r="E20" s="2">
        <v>-754206.75988093577</v>
      </c>
      <c r="F20" s="2">
        <v>0</v>
      </c>
      <c r="G20" s="12">
        <v>836456742.87444842</v>
      </c>
      <c r="H20" s="2">
        <v>203719119.23108399</v>
      </c>
      <c r="I20" s="2">
        <v>19958759.514171127</v>
      </c>
      <c r="J20" s="2">
        <v>-754206.75988093577</v>
      </c>
      <c r="K20" s="2">
        <v>0</v>
      </c>
      <c r="L20" s="2">
        <v>0</v>
      </c>
      <c r="M20" s="2">
        <v>26018491.09</v>
      </c>
      <c r="N20" s="12">
        <v>248942163.07537419</v>
      </c>
      <c r="O20" s="13">
        <v>2.4E-2</v>
      </c>
    </row>
    <row r="21" spans="1:15" x14ac:dyDescent="0.2">
      <c r="A21" s="10">
        <v>37602</v>
      </c>
      <c r="B21" s="11" t="s">
        <v>31</v>
      </c>
      <c r="C21" s="2">
        <v>968028177.770172</v>
      </c>
      <c r="D21" s="2">
        <v>131668483.19330652</v>
      </c>
      <c r="E21" s="2">
        <v>-10533478.655464521</v>
      </c>
      <c r="F21" s="2">
        <v>0</v>
      </c>
      <c r="G21" s="12">
        <v>1089163182.3080142</v>
      </c>
      <c r="H21" s="2">
        <v>212019828.38060743</v>
      </c>
      <c r="I21" s="2">
        <v>18293453.334902097</v>
      </c>
      <c r="J21" s="2">
        <v>-10533478.655464521</v>
      </c>
      <c r="K21" s="2">
        <v>0</v>
      </c>
      <c r="L21" s="2">
        <v>-6822710.2299999986</v>
      </c>
      <c r="M21" s="2">
        <v>-11010490.189999999</v>
      </c>
      <c r="N21" s="12">
        <v>201946602.64004502</v>
      </c>
      <c r="O21" s="13">
        <v>1.7999999999999999E-2</v>
      </c>
    </row>
    <row r="22" spans="1:15" x14ac:dyDescent="0.2">
      <c r="A22" s="10">
        <v>37700</v>
      </c>
      <c r="B22" s="11" t="s">
        <v>32</v>
      </c>
      <c r="C22" s="2">
        <v>19181092.510000002</v>
      </c>
      <c r="D22" s="2">
        <v>0</v>
      </c>
      <c r="E22" s="2">
        <v>0</v>
      </c>
      <c r="F22" s="2">
        <v>0</v>
      </c>
      <c r="G22" s="12">
        <v>19181092.510000002</v>
      </c>
      <c r="H22" s="2">
        <v>1368630.8978499998</v>
      </c>
      <c r="I22" s="2">
        <v>575432.77530000021</v>
      </c>
      <c r="J22" s="2">
        <v>0</v>
      </c>
      <c r="K22" s="2">
        <v>0</v>
      </c>
      <c r="L22" s="2">
        <v>0</v>
      </c>
      <c r="M22" s="2">
        <v>-45871.13</v>
      </c>
      <c r="N22" s="12">
        <v>1898192.5431500003</v>
      </c>
      <c r="O22" s="13">
        <v>0.03</v>
      </c>
    </row>
    <row r="23" spans="1:15" x14ac:dyDescent="0.2">
      <c r="A23" s="10">
        <v>37800</v>
      </c>
      <c r="B23" s="11" t="s">
        <v>33</v>
      </c>
      <c r="C23" s="2">
        <v>22026123.749599997</v>
      </c>
      <c r="D23" s="2">
        <v>736667</v>
      </c>
      <c r="E23" s="2">
        <v>-58933.360000000008</v>
      </c>
      <c r="F23" s="2">
        <v>0</v>
      </c>
      <c r="G23" s="12">
        <v>22703857.389599998</v>
      </c>
      <c r="H23" s="2">
        <v>5803810.6474795975</v>
      </c>
      <c r="I23" s="2">
        <v>674783.04658800003</v>
      </c>
      <c r="J23" s="2">
        <v>-58933.360000000008</v>
      </c>
      <c r="K23" s="2">
        <v>0</v>
      </c>
      <c r="L23" s="2">
        <v>0</v>
      </c>
      <c r="M23" s="2">
        <v>-14337.14</v>
      </c>
      <c r="N23" s="12">
        <v>6405323.1940675974</v>
      </c>
      <c r="O23" s="13">
        <v>0.03</v>
      </c>
    </row>
    <row r="24" spans="1:15" x14ac:dyDescent="0.2">
      <c r="A24" s="10">
        <v>37900</v>
      </c>
      <c r="B24" s="11" t="s">
        <v>34</v>
      </c>
      <c r="C24" s="2">
        <v>115479835.21480002</v>
      </c>
      <c r="D24" s="2">
        <v>7298344</v>
      </c>
      <c r="E24" s="2">
        <v>-583867.52</v>
      </c>
      <c r="F24" s="2">
        <v>0</v>
      </c>
      <c r="G24" s="12">
        <v>122194311.69480002</v>
      </c>
      <c r="H24" s="2">
        <v>19207300.066172615</v>
      </c>
      <c r="I24" s="2">
        <v>2694353.2304394003</v>
      </c>
      <c r="J24" s="2">
        <v>-583867.52</v>
      </c>
      <c r="K24" s="2">
        <v>0</v>
      </c>
      <c r="L24" s="2">
        <v>0</v>
      </c>
      <c r="M24" s="2">
        <v>-731783.3</v>
      </c>
      <c r="N24" s="12">
        <v>20586002.476612017</v>
      </c>
      <c r="O24" s="13">
        <v>2.3E-2</v>
      </c>
    </row>
    <row r="25" spans="1:15" x14ac:dyDescent="0.2">
      <c r="A25" s="10">
        <v>38000</v>
      </c>
      <c r="B25" s="11" t="s">
        <v>35</v>
      </c>
      <c r="C25" s="2">
        <v>67384525.660000011</v>
      </c>
      <c r="D25" s="2">
        <v>0</v>
      </c>
      <c r="E25" s="2">
        <v>0</v>
      </c>
      <c r="F25" s="2">
        <v>0</v>
      </c>
      <c r="G25" s="12">
        <v>67384525.660000011</v>
      </c>
      <c r="H25" s="2">
        <v>42502547.527466744</v>
      </c>
      <c r="I25" s="2">
        <v>2897534.6033799998</v>
      </c>
      <c r="J25" s="2">
        <v>0</v>
      </c>
      <c r="K25" s="2">
        <v>0</v>
      </c>
      <c r="L25" s="2">
        <v>0</v>
      </c>
      <c r="M25" s="2">
        <v>-1056809.53</v>
      </c>
      <c r="N25" s="12">
        <v>44343272.600846745</v>
      </c>
      <c r="O25" s="13">
        <v>4.2999999999999997E-2</v>
      </c>
    </row>
    <row r="26" spans="1:15" x14ac:dyDescent="0.2">
      <c r="A26" s="10">
        <v>38002</v>
      </c>
      <c r="B26" s="11" t="s">
        <v>36</v>
      </c>
      <c r="C26" s="2">
        <v>600318720.03439999</v>
      </c>
      <c r="D26" s="2">
        <v>62511257.359999999</v>
      </c>
      <c r="E26" s="2">
        <v>-5000900.588800001</v>
      </c>
      <c r="F26" s="2">
        <v>0</v>
      </c>
      <c r="G26" s="12">
        <v>657829076.80560005</v>
      </c>
      <c r="H26" s="2">
        <v>211181669.99641037</v>
      </c>
      <c r="I26" s="2">
        <v>19427084.194388859</v>
      </c>
      <c r="J26" s="2">
        <v>-5000900.588800001</v>
      </c>
      <c r="K26" s="2">
        <v>0</v>
      </c>
      <c r="L26" s="2">
        <v>-5476332</v>
      </c>
      <c r="M26" s="2">
        <v>-6521393.0300000003</v>
      </c>
      <c r="N26" s="12">
        <v>213610128.57199922</v>
      </c>
      <c r="O26" s="13">
        <v>3.1E-2</v>
      </c>
    </row>
    <row r="27" spans="1:15" x14ac:dyDescent="0.2">
      <c r="A27" s="10">
        <v>38100</v>
      </c>
      <c r="B27" s="11" t="s">
        <v>37</v>
      </c>
      <c r="C27" s="2">
        <v>99373636.144800037</v>
      </c>
      <c r="D27" s="2">
        <v>7733200</v>
      </c>
      <c r="E27" s="2">
        <v>-618656</v>
      </c>
      <c r="F27" s="2">
        <v>0</v>
      </c>
      <c r="G27" s="12">
        <v>106488180.14480004</v>
      </c>
      <c r="H27" s="2">
        <v>41918299.232456945</v>
      </c>
      <c r="I27" s="2">
        <v>4820749.6338056009</v>
      </c>
      <c r="J27" s="2">
        <v>-618656</v>
      </c>
      <c r="K27" s="2">
        <v>0</v>
      </c>
      <c r="L27" s="2">
        <v>0</v>
      </c>
      <c r="M27" s="2">
        <v>-1060833.25</v>
      </c>
      <c r="N27" s="12">
        <v>45059559.616262548</v>
      </c>
      <c r="O27" s="13">
        <v>4.7E-2</v>
      </c>
    </row>
    <row r="28" spans="1:15" x14ac:dyDescent="0.2">
      <c r="A28" s="10">
        <v>38200</v>
      </c>
      <c r="B28" s="11" t="s">
        <v>38</v>
      </c>
      <c r="C28" s="2">
        <v>104796476.19118628</v>
      </c>
      <c r="D28" s="2">
        <v>14528893.654541206</v>
      </c>
      <c r="E28" s="2">
        <v>-1162311.4923632967</v>
      </c>
      <c r="F28" s="2">
        <v>0</v>
      </c>
      <c r="G28" s="12">
        <v>118163058.35336418</v>
      </c>
      <c r="H28" s="2">
        <v>37802473.752467163</v>
      </c>
      <c r="I28" s="2">
        <v>2991604.0515238736</v>
      </c>
      <c r="J28" s="2">
        <v>-1162311.4923632967</v>
      </c>
      <c r="K28" s="2">
        <v>0</v>
      </c>
      <c r="L28" s="2">
        <v>-716781.96</v>
      </c>
      <c r="M28" s="2">
        <v>-2468731.2799999998</v>
      </c>
      <c r="N28" s="12">
        <v>36446253.071627736</v>
      </c>
      <c r="O28" s="13">
        <v>2.7E-2</v>
      </c>
    </row>
    <row r="29" spans="1:15" x14ac:dyDescent="0.2">
      <c r="A29" s="10">
        <v>38300</v>
      </c>
      <c r="B29" s="11" t="s">
        <v>39</v>
      </c>
      <c r="C29" s="2">
        <v>20651167.042800009</v>
      </c>
      <c r="D29" s="2">
        <v>974000.00000000012</v>
      </c>
      <c r="E29" s="2">
        <v>-77920</v>
      </c>
      <c r="F29" s="2">
        <v>0</v>
      </c>
      <c r="G29" s="12">
        <v>21547247.042800009</v>
      </c>
      <c r="H29" s="2">
        <v>9378152.9004250634</v>
      </c>
      <c r="I29" s="2">
        <v>421255.12678400014</v>
      </c>
      <c r="J29" s="2">
        <v>-77920</v>
      </c>
      <c r="K29" s="2">
        <v>0</v>
      </c>
      <c r="L29" s="2">
        <v>0</v>
      </c>
      <c r="M29" s="2">
        <v>-504286.62</v>
      </c>
      <c r="N29" s="12">
        <v>9217201.4072090648</v>
      </c>
      <c r="O29" s="13">
        <v>0.02</v>
      </c>
    </row>
    <row r="30" spans="1:15" x14ac:dyDescent="0.2">
      <c r="A30" s="10">
        <v>38400</v>
      </c>
      <c r="B30" s="11" t="s">
        <v>40</v>
      </c>
      <c r="C30" s="2">
        <v>38030318.100000001</v>
      </c>
      <c r="D30" s="2">
        <v>0</v>
      </c>
      <c r="E30" s="2">
        <v>0</v>
      </c>
      <c r="F30" s="2">
        <v>0</v>
      </c>
      <c r="G30" s="12">
        <v>38030318.100000001</v>
      </c>
      <c r="H30" s="2">
        <v>16175165.074549995</v>
      </c>
      <c r="I30" s="2">
        <v>912727.63440000033</v>
      </c>
      <c r="J30" s="2">
        <v>0</v>
      </c>
      <c r="K30" s="2">
        <v>0</v>
      </c>
      <c r="L30" s="2">
        <v>0</v>
      </c>
      <c r="M30" s="2">
        <v>-1266872.3200000001</v>
      </c>
      <c r="N30" s="12">
        <v>15821020.388949994</v>
      </c>
      <c r="O30" s="13">
        <v>2.4E-2</v>
      </c>
    </row>
    <row r="31" spans="1:15" x14ac:dyDescent="0.2">
      <c r="A31" s="10">
        <v>38500</v>
      </c>
      <c r="B31" s="11" t="s">
        <v>41</v>
      </c>
      <c r="C31" s="2">
        <v>15049729.880000001</v>
      </c>
      <c r="D31" s="2">
        <v>0</v>
      </c>
      <c r="E31" s="2">
        <v>0</v>
      </c>
      <c r="F31" s="2">
        <v>0</v>
      </c>
      <c r="G31" s="12">
        <v>15049729.880000001</v>
      </c>
      <c r="H31" s="2">
        <v>7327452.85844668</v>
      </c>
      <c r="I31" s="2">
        <v>331094.05735999998</v>
      </c>
      <c r="J31" s="2">
        <v>0</v>
      </c>
      <c r="K31" s="2">
        <v>0</v>
      </c>
      <c r="L31" s="2">
        <v>0</v>
      </c>
      <c r="M31" s="2">
        <v>-324927.99</v>
      </c>
      <c r="N31" s="12">
        <v>7333618.9258066798</v>
      </c>
      <c r="O31" s="13">
        <v>2.1999999999999999E-2</v>
      </c>
    </row>
    <row r="32" spans="1:15" hidden="1" x14ac:dyDescent="0.2">
      <c r="A32" s="10">
        <v>38602</v>
      </c>
      <c r="B32" s="11" t="s">
        <v>42</v>
      </c>
      <c r="C32" s="2">
        <v>0</v>
      </c>
      <c r="D32" s="2">
        <v>0</v>
      </c>
      <c r="E32" s="2">
        <v>0</v>
      </c>
      <c r="F32" s="2">
        <v>0</v>
      </c>
      <c r="G32" s="1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2">
        <v>0</v>
      </c>
      <c r="O32" s="13">
        <v>0</v>
      </c>
    </row>
    <row r="33" spans="1:15" hidden="1" x14ac:dyDescent="0.2">
      <c r="A33" s="10">
        <v>38608</v>
      </c>
      <c r="B33" s="11" t="s">
        <v>43</v>
      </c>
      <c r="C33" s="2">
        <v>0</v>
      </c>
      <c r="D33" s="2">
        <v>0</v>
      </c>
      <c r="E33" s="2">
        <v>0</v>
      </c>
      <c r="F33" s="2">
        <v>0</v>
      </c>
      <c r="G33" s="1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2">
        <v>0</v>
      </c>
      <c r="O33" s="13" t="e">
        <v>#N/A</v>
      </c>
    </row>
    <row r="34" spans="1:15" x14ac:dyDescent="0.2">
      <c r="A34" s="10">
        <v>38700</v>
      </c>
      <c r="B34" s="11" t="s">
        <v>44</v>
      </c>
      <c r="C34" s="2">
        <v>13224333.469999997</v>
      </c>
      <c r="D34" s="2">
        <v>0</v>
      </c>
      <c r="E34" s="2">
        <v>0</v>
      </c>
      <c r="F34" s="2">
        <v>0</v>
      </c>
      <c r="G34" s="12">
        <v>13224333.469999997</v>
      </c>
      <c r="H34" s="2">
        <v>5826916.8814499956</v>
      </c>
      <c r="I34" s="2">
        <v>383505.67063000001</v>
      </c>
      <c r="J34" s="2">
        <v>0</v>
      </c>
      <c r="K34" s="2">
        <v>0</v>
      </c>
      <c r="L34" s="2">
        <v>0</v>
      </c>
      <c r="M34" s="2">
        <v>-473162.76</v>
      </c>
      <c r="N34" s="12">
        <v>5737259.7920799954</v>
      </c>
      <c r="O34" s="13">
        <v>2.9000000000000001E-2</v>
      </c>
    </row>
    <row r="35" spans="1:15" x14ac:dyDescent="0.2">
      <c r="A35" s="10">
        <v>39000</v>
      </c>
      <c r="B35" s="11" t="s">
        <v>45</v>
      </c>
      <c r="C35" s="2">
        <v>304184.34000000003</v>
      </c>
      <c r="D35" s="2">
        <v>0</v>
      </c>
      <c r="E35" s="2">
        <v>0</v>
      </c>
      <c r="F35" s="2">
        <v>0</v>
      </c>
      <c r="G35" s="12">
        <v>304184.34000000003</v>
      </c>
      <c r="H35" s="2">
        <v>-1140.9784800000939</v>
      </c>
      <c r="I35" s="2">
        <v>12471.557940000004</v>
      </c>
      <c r="J35" s="2">
        <v>0</v>
      </c>
      <c r="K35" s="2">
        <v>0</v>
      </c>
      <c r="L35" s="2">
        <v>0</v>
      </c>
      <c r="M35" s="2">
        <v>0</v>
      </c>
      <c r="N35" s="12">
        <v>11330.57945999991</v>
      </c>
      <c r="O35" s="13">
        <v>4.1000000000000002E-2</v>
      </c>
    </row>
    <row r="36" spans="1:15" x14ac:dyDescent="0.2">
      <c r="A36" s="10">
        <v>39002</v>
      </c>
      <c r="B36" s="11" t="s">
        <v>46</v>
      </c>
      <c r="C36" s="2">
        <v>134159.97</v>
      </c>
      <c r="D36" s="2">
        <v>0</v>
      </c>
      <c r="E36" s="2">
        <v>0</v>
      </c>
      <c r="F36" s="2">
        <v>0</v>
      </c>
      <c r="G36" s="12">
        <v>134159.97</v>
      </c>
      <c r="H36" s="2">
        <v>36652.619160000017</v>
      </c>
      <c r="I36" s="2">
        <v>5500.5587700000005</v>
      </c>
      <c r="J36" s="2">
        <v>0</v>
      </c>
      <c r="K36" s="2">
        <v>0</v>
      </c>
      <c r="L36" s="2">
        <v>0</v>
      </c>
      <c r="M36" s="2">
        <v>0</v>
      </c>
      <c r="N36" s="12">
        <v>42153.17793000002</v>
      </c>
      <c r="O36" s="13">
        <v>4.1000000000000002E-2</v>
      </c>
    </row>
    <row r="37" spans="1:15" x14ac:dyDescent="0.2">
      <c r="A37" s="10">
        <v>39100</v>
      </c>
      <c r="B37" s="11" t="s">
        <v>47</v>
      </c>
      <c r="C37" s="2">
        <v>1910249.4000000001</v>
      </c>
      <c r="D37" s="2">
        <v>0</v>
      </c>
      <c r="E37" s="2">
        <v>0</v>
      </c>
      <c r="F37" s="2">
        <v>0</v>
      </c>
      <c r="G37" s="12">
        <v>1910249.4000000001</v>
      </c>
      <c r="H37" s="2">
        <v>1104277.6937000018</v>
      </c>
      <c r="I37" s="2">
        <v>120345.71219999999</v>
      </c>
      <c r="J37" s="2">
        <v>0</v>
      </c>
      <c r="K37" s="2">
        <v>0</v>
      </c>
      <c r="L37" s="2">
        <v>0</v>
      </c>
      <c r="M37" s="2">
        <v>0</v>
      </c>
      <c r="N37" s="12">
        <v>1224623.4059000018</v>
      </c>
      <c r="O37" s="13">
        <v>6.3E-2</v>
      </c>
    </row>
    <row r="38" spans="1:15" x14ac:dyDescent="0.2">
      <c r="A38" s="10">
        <v>39101</v>
      </c>
      <c r="B38" s="11" t="s">
        <v>48</v>
      </c>
      <c r="C38" s="2">
        <v>5564389.330000001</v>
      </c>
      <c r="D38" s="2">
        <v>530897</v>
      </c>
      <c r="E38" s="2">
        <v>0</v>
      </c>
      <c r="F38" s="2">
        <v>0</v>
      </c>
      <c r="G38" s="12">
        <v>6095286.330000001</v>
      </c>
      <c r="H38" s="2">
        <v>3417406.0388933728</v>
      </c>
      <c r="I38" s="2">
        <v>429147.32408666669</v>
      </c>
      <c r="J38" s="2">
        <v>0</v>
      </c>
      <c r="K38" s="2">
        <v>0</v>
      </c>
      <c r="L38" s="2">
        <v>0</v>
      </c>
      <c r="M38" s="2">
        <v>0</v>
      </c>
      <c r="N38" s="12">
        <v>3846553.3629800393</v>
      </c>
      <c r="O38" s="13">
        <v>7.3999999999999996E-2</v>
      </c>
    </row>
    <row r="39" spans="1:15" x14ac:dyDescent="0.2">
      <c r="A39" s="10">
        <v>39102</v>
      </c>
      <c r="B39" s="11" t="s">
        <v>49</v>
      </c>
      <c r="C39" s="2">
        <v>1496254.3199999998</v>
      </c>
      <c r="D39" s="2">
        <v>0</v>
      </c>
      <c r="E39" s="2">
        <v>0</v>
      </c>
      <c r="F39" s="2">
        <v>0</v>
      </c>
      <c r="G39" s="12">
        <v>1496254.3199999998</v>
      </c>
      <c r="H39" s="2">
        <v>963040.13267999934</v>
      </c>
      <c r="I39" s="2">
        <v>89775.259199999971</v>
      </c>
      <c r="J39" s="2">
        <v>0</v>
      </c>
      <c r="K39" s="2">
        <v>0</v>
      </c>
      <c r="L39" s="2">
        <v>0</v>
      </c>
      <c r="M39" s="2">
        <v>0</v>
      </c>
      <c r="N39" s="12">
        <v>1052815.3918799993</v>
      </c>
      <c r="O39" s="13">
        <v>0.06</v>
      </c>
    </row>
    <row r="40" spans="1:15" hidden="1" x14ac:dyDescent="0.2">
      <c r="A40" s="10">
        <v>39103</v>
      </c>
      <c r="B40" s="11" t="s">
        <v>50</v>
      </c>
      <c r="C40" s="2">
        <v>0</v>
      </c>
      <c r="D40" s="2">
        <v>0</v>
      </c>
      <c r="E40" s="2">
        <v>0</v>
      </c>
      <c r="F40" s="2">
        <v>0</v>
      </c>
      <c r="G40" s="1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12">
        <v>0</v>
      </c>
      <c r="O40" s="13">
        <v>0</v>
      </c>
    </row>
    <row r="41" spans="1:15" x14ac:dyDescent="0.2">
      <c r="A41" s="10">
        <v>39201</v>
      </c>
      <c r="B41" s="11" t="s">
        <v>51</v>
      </c>
      <c r="C41" s="2">
        <v>16730110.564703314</v>
      </c>
      <c r="D41" s="2">
        <v>6506355.7352834763</v>
      </c>
      <c r="E41" s="2">
        <v>0</v>
      </c>
      <c r="F41" s="2">
        <v>0</v>
      </c>
      <c r="G41" s="12">
        <v>23236466.299986791</v>
      </c>
      <c r="H41" s="2">
        <v>6417942.7503657043</v>
      </c>
      <c r="I41" s="2">
        <v>2088611.1364904866</v>
      </c>
      <c r="J41" s="2">
        <v>0</v>
      </c>
      <c r="K41" s="2">
        <v>108333</v>
      </c>
      <c r="L41" s="2">
        <v>0</v>
      </c>
      <c r="M41" s="2">
        <v>0</v>
      </c>
      <c r="N41" s="12">
        <v>8614886.8868561909</v>
      </c>
      <c r="O41" s="13">
        <v>0.107</v>
      </c>
    </row>
    <row r="42" spans="1:15" x14ac:dyDescent="0.2">
      <c r="A42" s="10">
        <v>39202</v>
      </c>
      <c r="B42" s="11" t="s">
        <v>52</v>
      </c>
      <c r="C42" s="2">
        <v>17629118.130000003</v>
      </c>
      <c r="D42" s="2">
        <v>0</v>
      </c>
      <c r="E42" s="2">
        <v>0</v>
      </c>
      <c r="F42" s="2">
        <v>0</v>
      </c>
      <c r="G42" s="12">
        <v>17629118.130000003</v>
      </c>
      <c r="H42" s="2">
        <v>8598722.3511599973</v>
      </c>
      <c r="I42" s="2">
        <v>1269296.5053600001</v>
      </c>
      <c r="J42" s="2">
        <v>0</v>
      </c>
      <c r="K42" s="2">
        <v>0</v>
      </c>
      <c r="L42" s="2">
        <v>0</v>
      </c>
      <c r="M42" s="2">
        <v>0</v>
      </c>
      <c r="N42" s="12">
        <v>9868018.8565199971</v>
      </c>
      <c r="O42" s="13">
        <v>7.1999999999999995E-2</v>
      </c>
    </row>
    <row r="43" spans="1:15" hidden="1" x14ac:dyDescent="0.2">
      <c r="A43" s="10">
        <v>39203</v>
      </c>
      <c r="B43" s="11" t="s">
        <v>53</v>
      </c>
      <c r="C43" s="2">
        <v>0</v>
      </c>
      <c r="D43" s="2">
        <v>0</v>
      </c>
      <c r="E43" s="2">
        <v>0</v>
      </c>
      <c r="F43" s="2">
        <v>0</v>
      </c>
      <c r="G43" s="12">
        <v>0</v>
      </c>
      <c r="H43" s="2">
        <v>3.7252922968633584E-11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12">
        <v>3.7252922968633584E-11</v>
      </c>
      <c r="O43" s="13" t="e">
        <v>#N/A</v>
      </c>
    </row>
    <row r="44" spans="1:15" x14ac:dyDescent="0.2">
      <c r="A44" s="10">
        <v>39204</v>
      </c>
      <c r="B44" s="11" t="s">
        <v>54</v>
      </c>
      <c r="C44" s="2">
        <v>4573940.3832328022</v>
      </c>
      <c r="D44" s="2">
        <v>69941.207023436393</v>
      </c>
      <c r="E44" s="2">
        <v>0</v>
      </c>
      <c r="F44" s="2">
        <v>0</v>
      </c>
      <c r="G44" s="12">
        <v>4643881.5902562384</v>
      </c>
      <c r="H44" s="2">
        <v>825693.92764985887</v>
      </c>
      <c r="I44" s="2">
        <v>110548.32434244145</v>
      </c>
      <c r="J44" s="2">
        <v>0</v>
      </c>
      <c r="K44" s="2">
        <v>0</v>
      </c>
      <c r="L44" s="2">
        <v>0</v>
      </c>
      <c r="M44" s="2">
        <v>0</v>
      </c>
      <c r="N44" s="12">
        <v>936242.25199230039</v>
      </c>
      <c r="O44" s="13">
        <v>2.4E-2</v>
      </c>
    </row>
    <row r="45" spans="1:15" ht="13.5" customHeight="1" x14ac:dyDescent="0.2">
      <c r="A45" s="10">
        <v>39205</v>
      </c>
      <c r="B45" s="11" t="s">
        <v>55</v>
      </c>
      <c r="C45" s="2">
        <v>2731051.64</v>
      </c>
      <c r="D45" s="2">
        <v>0</v>
      </c>
      <c r="E45" s="2">
        <v>0</v>
      </c>
      <c r="F45" s="2">
        <v>0</v>
      </c>
      <c r="G45" s="12">
        <v>2731051.64</v>
      </c>
      <c r="H45" s="2">
        <v>1441126.2062799984</v>
      </c>
      <c r="I45" s="2">
        <v>136552.58199999999</v>
      </c>
      <c r="J45" s="2">
        <v>0</v>
      </c>
      <c r="K45" s="2">
        <v>0</v>
      </c>
      <c r="L45" s="2">
        <v>0</v>
      </c>
      <c r="M45" s="2">
        <v>0</v>
      </c>
      <c r="N45" s="12">
        <v>1577678.7882799983</v>
      </c>
      <c r="O45" s="13">
        <v>0.05</v>
      </c>
    </row>
    <row r="46" spans="1:15" x14ac:dyDescent="0.2">
      <c r="A46" s="10">
        <v>39300</v>
      </c>
      <c r="B46" s="11" t="s">
        <v>56</v>
      </c>
      <c r="C46" s="2">
        <v>1283.3900000000001</v>
      </c>
      <c r="D46" s="2">
        <v>0</v>
      </c>
      <c r="E46" s="2">
        <v>0</v>
      </c>
      <c r="F46" s="2">
        <v>0</v>
      </c>
      <c r="G46" s="12">
        <v>1283.3900000000001</v>
      </c>
      <c r="H46" s="2">
        <v>591.86611000006724</v>
      </c>
      <c r="I46" s="2">
        <v>55.185769999999984</v>
      </c>
      <c r="J46" s="2">
        <v>0</v>
      </c>
      <c r="K46" s="2">
        <v>0</v>
      </c>
      <c r="L46" s="2">
        <v>0</v>
      </c>
      <c r="M46" s="2">
        <v>0</v>
      </c>
      <c r="N46" s="12">
        <v>647.05188000006717</v>
      </c>
      <c r="O46" s="13">
        <v>4.2999999999999997E-2</v>
      </c>
    </row>
    <row r="47" spans="1:15" x14ac:dyDescent="0.2">
      <c r="A47" s="10">
        <v>39400</v>
      </c>
      <c r="B47" s="11" t="s">
        <v>57</v>
      </c>
      <c r="C47" s="2">
        <v>8553505.3139999993</v>
      </c>
      <c r="D47" s="2">
        <v>823262</v>
      </c>
      <c r="E47" s="2">
        <v>-65860.959999999992</v>
      </c>
      <c r="F47" s="2">
        <v>0</v>
      </c>
      <c r="G47" s="12">
        <v>9310906.3539999984</v>
      </c>
      <c r="H47" s="2">
        <v>4425188.2465977333</v>
      </c>
      <c r="I47" s="2">
        <v>426780.58707200008</v>
      </c>
      <c r="J47" s="2">
        <v>-65860.959999999992</v>
      </c>
      <c r="K47" s="2">
        <v>0</v>
      </c>
      <c r="L47" s="2">
        <v>0</v>
      </c>
      <c r="M47" s="2">
        <v>0</v>
      </c>
      <c r="N47" s="12">
        <v>4786107.8736697333</v>
      </c>
      <c r="O47" s="13">
        <v>4.8000000000000001E-2</v>
      </c>
    </row>
    <row r="48" spans="1:15" x14ac:dyDescent="0.2">
      <c r="A48" s="10">
        <v>39401</v>
      </c>
      <c r="B48" s="11" t="s">
        <v>17</v>
      </c>
      <c r="C48" s="2">
        <v>748791.37</v>
      </c>
      <c r="D48" s="2">
        <v>0</v>
      </c>
      <c r="E48" s="2">
        <v>0</v>
      </c>
      <c r="F48" s="2">
        <v>0</v>
      </c>
      <c r="G48" s="12">
        <v>748791.37</v>
      </c>
      <c r="H48" s="2">
        <v>13232.496416666661</v>
      </c>
      <c r="I48" s="2">
        <v>38188.35987</v>
      </c>
      <c r="J48" s="2">
        <v>0</v>
      </c>
      <c r="K48" s="2">
        <v>0</v>
      </c>
      <c r="L48" s="2">
        <v>0</v>
      </c>
      <c r="M48" s="2">
        <v>0</v>
      </c>
      <c r="N48" s="12">
        <v>51420.856286666662</v>
      </c>
      <c r="O48" s="13">
        <v>5.0999999999999997E-2</v>
      </c>
    </row>
    <row r="49" spans="1:17" x14ac:dyDescent="0.2">
      <c r="A49" s="10">
        <v>39500</v>
      </c>
      <c r="B49" s="11" t="s">
        <v>58</v>
      </c>
      <c r="C49" s="2">
        <v>0</v>
      </c>
      <c r="D49" s="2">
        <v>0</v>
      </c>
      <c r="E49" s="2">
        <v>0</v>
      </c>
      <c r="F49" s="2">
        <v>0</v>
      </c>
      <c r="G49" s="1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12">
        <v>0</v>
      </c>
      <c r="O49" s="13">
        <v>0.05</v>
      </c>
    </row>
    <row r="50" spans="1:17" x14ac:dyDescent="0.2">
      <c r="A50" s="10">
        <v>39600</v>
      </c>
      <c r="B50" s="11" t="s">
        <v>59</v>
      </c>
      <c r="C50" s="2">
        <v>3662717.0561728841</v>
      </c>
      <c r="D50" s="2">
        <v>259247.7798724898</v>
      </c>
      <c r="E50" s="2">
        <v>-20739.822389799185</v>
      </c>
      <c r="F50" s="2">
        <v>0</v>
      </c>
      <c r="G50" s="12">
        <v>3901225.0136555745</v>
      </c>
      <c r="H50" s="2">
        <v>2114583.3890928603</v>
      </c>
      <c r="I50" s="2">
        <v>124991.60686195327</v>
      </c>
      <c r="J50" s="2">
        <v>-20739.822389799185</v>
      </c>
      <c r="K50" s="2">
        <v>0</v>
      </c>
      <c r="L50" s="2">
        <v>0</v>
      </c>
      <c r="M50" s="2">
        <v>0</v>
      </c>
      <c r="N50" s="12">
        <v>2218835.1735650143</v>
      </c>
      <c r="O50" s="13">
        <v>3.3000000000000002E-2</v>
      </c>
    </row>
    <row r="51" spans="1:17" x14ac:dyDescent="0.2">
      <c r="A51" s="10">
        <v>39700</v>
      </c>
      <c r="B51" s="11" t="s">
        <v>60</v>
      </c>
      <c r="C51" s="2">
        <v>3003096.8188</v>
      </c>
      <c r="D51" s="2">
        <v>12000</v>
      </c>
      <c r="E51" s="2">
        <v>-960</v>
      </c>
      <c r="F51" s="2">
        <v>0</v>
      </c>
      <c r="G51" s="12">
        <v>3014136.8188</v>
      </c>
      <c r="H51" s="2">
        <v>2936891.793482536</v>
      </c>
      <c r="I51" s="2">
        <v>78205.485015866667</v>
      </c>
      <c r="J51" s="2">
        <v>-960</v>
      </c>
      <c r="K51" s="2">
        <v>0</v>
      </c>
      <c r="L51" s="2">
        <v>0</v>
      </c>
      <c r="M51" s="2">
        <v>0</v>
      </c>
      <c r="N51" s="12">
        <v>3014137.2784984028</v>
      </c>
      <c r="O51" s="13">
        <v>7.6999999999999999E-2</v>
      </c>
    </row>
    <row r="52" spans="1:17" x14ac:dyDescent="0.2">
      <c r="A52" s="10">
        <v>39800</v>
      </c>
      <c r="B52" t="s">
        <v>61</v>
      </c>
      <c r="C52" s="2">
        <v>927968.71027577948</v>
      </c>
      <c r="D52" s="2">
        <v>189309.80776400605</v>
      </c>
      <c r="E52" s="2">
        <v>-15144.784621120487</v>
      </c>
      <c r="F52" s="2">
        <v>0</v>
      </c>
      <c r="G52" s="12">
        <v>1102133.7334186651</v>
      </c>
      <c r="H52" s="2">
        <v>208348.36986277482</v>
      </c>
      <c r="I52" s="2">
        <v>47701.989553929619</v>
      </c>
      <c r="J52" s="2">
        <v>-15144.784621120487</v>
      </c>
      <c r="K52" s="2">
        <v>0</v>
      </c>
      <c r="L52" s="2">
        <v>0</v>
      </c>
      <c r="M52" s="2">
        <v>0</v>
      </c>
      <c r="N52" s="12">
        <v>240905.57479558396</v>
      </c>
      <c r="O52" s="13">
        <v>4.7E-2</v>
      </c>
    </row>
    <row r="53" spans="1:17" x14ac:dyDescent="0.2">
      <c r="A53" s="10">
        <v>39900</v>
      </c>
      <c r="B53" t="s">
        <v>62</v>
      </c>
      <c r="C53" s="2">
        <v>0</v>
      </c>
      <c r="D53" s="2">
        <v>0</v>
      </c>
      <c r="E53" s="2">
        <v>0</v>
      </c>
      <c r="F53" s="2">
        <v>0</v>
      </c>
      <c r="G53" s="1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12">
        <v>0</v>
      </c>
      <c r="O53" s="13">
        <v>7.6999999999999999E-2</v>
      </c>
    </row>
    <row r="54" spans="1:17" x14ac:dyDescent="0.2">
      <c r="A54" s="10">
        <v>33601</v>
      </c>
      <c r="B54" t="s">
        <v>74</v>
      </c>
      <c r="C54" s="2">
        <v>43429942.620000005</v>
      </c>
      <c r="D54" s="2">
        <v>0</v>
      </c>
      <c r="E54" s="2">
        <v>0</v>
      </c>
      <c r="F54" s="2">
        <v>0</v>
      </c>
      <c r="G54" s="12">
        <v>43429942.620000005</v>
      </c>
      <c r="H54" s="2">
        <v>2627511.5285100006</v>
      </c>
      <c r="I54" s="2">
        <v>2909806.1555400002</v>
      </c>
      <c r="J54" s="2">
        <v>0</v>
      </c>
      <c r="K54" s="2">
        <v>0</v>
      </c>
      <c r="L54" s="2">
        <v>0</v>
      </c>
      <c r="M54" s="2">
        <v>0</v>
      </c>
      <c r="N54" s="12">
        <v>5537317.6840500012</v>
      </c>
      <c r="O54" s="13">
        <v>6.7000000000000004E-2</v>
      </c>
    </row>
    <row r="55" spans="1:17" hidden="1" x14ac:dyDescent="0.2">
      <c r="A55" s="11"/>
      <c r="B55"/>
      <c r="C55" s="2"/>
      <c r="D55" s="2"/>
      <c r="E55" s="2"/>
      <c r="F55" s="2"/>
      <c r="G55" s="12"/>
      <c r="H55" s="2"/>
      <c r="I55" s="2"/>
      <c r="J55" s="2"/>
      <c r="K55" s="2"/>
      <c r="L55" s="2"/>
      <c r="M55" s="2"/>
      <c r="N55" s="12"/>
      <c r="O55" s="13"/>
    </row>
    <row r="56" spans="1:17" x14ac:dyDescent="0.2">
      <c r="A56"/>
      <c r="B56" s="11"/>
      <c r="C56" s="2"/>
      <c r="D56" s="2"/>
      <c r="E56" s="2"/>
      <c r="F56" s="2"/>
      <c r="G56" s="12"/>
      <c r="H56" s="2"/>
      <c r="I56" s="2"/>
      <c r="J56" s="2"/>
      <c r="K56" s="2"/>
      <c r="L56" s="2"/>
      <c r="M56" s="2"/>
      <c r="N56" s="12"/>
      <c r="O56" s="14"/>
    </row>
    <row r="57" spans="1:17" ht="13.5" thickBot="1" x14ac:dyDescent="0.25">
      <c r="A57" s="15"/>
      <c r="B57" s="16"/>
      <c r="C57" s="17">
        <v>3203518068.1994777</v>
      </c>
      <c r="D57" s="17">
        <v>254974839.14638534</v>
      </c>
      <c r="E57" s="17">
        <v>-19038837.463519674</v>
      </c>
      <c r="F57" s="17">
        <v>0</v>
      </c>
      <c r="G57" s="17">
        <v>3439454069.8823433</v>
      </c>
      <c r="H57" s="17">
        <v>896404463.95243633</v>
      </c>
      <c r="I57" s="17">
        <v>91161211.437715009</v>
      </c>
      <c r="J57" s="17">
        <v>-19038837.463519674</v>
      </c>
      <c r="K57" s="17">
        <v>108333</v>
      </c>
      <c r="L57" s="17">
        <v>-13015824.189999998</v>
      </c>
      <c r="M57" s="17">
        <v>0</v>
      </c>
      <c r="N57" s="17">
        <v>955619346.73663151</v>
      </c>
      <c r="O57" s="18"/>
    </row>
    <row r="58" spans="1:17" s="4" customFormat="1" ht="13.5" thickTop="1" x14ac:dyDescent="0.2">
      <c r="A58" s="19"/>
      <c r="B58" s="19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/>
      <c r="P58" s="2"/>
      <c r="Q58" s="2"/>
    </row>
    <row r="59" spans="1:17" s="4" customFormat="1" x14ac:dyDescent="0.2">
      <c r="A59" s="19"/>
      <c r="B59" s="19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/>
      <c r="P59" s="2"/>
      <c r="Q59" s="2"/>
    </row>
    <row r="60" spans="1:17" s="4" customFormat="1" x14ac:dyDescent="0.2">
      <c r="A60" s="19"/>
      <c r="B60" s="19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/>
      <c r="P60" s="2"/>
      <c r="Q60" s="2"/>
    </row>
    <row r="61" spans="1:17" s="4" customFormat="1" x14ac:dyDescent="0.2">
      <c r="A61" s="19"/>
      <c r="B61" s="11" t="s">
        <v>75</v>
      </c>
      <c r="C61" s="12"/>
      <c r="D61" s="12"/>
      <c r="E61" s="12"/>
      <c r="F61" s="12"/>
      <c r="G61" s="12"/>
      <c r="H61" s="12"/>
      <c r="I61" s="12"/>
      <c r="J61" s="12"/>
      <c r="L61" s="12"/>
      <c r="M61" s="12"/>
      <c r="N61" s="12"/>
      <c r="O61"/>
      <c r="P61" s="2"/>
      <c r="Q61" s="2"/>
    </row>
    <row r="62" spans="1:17" s="4" customFormat="1" x14ac:dyDescent="0.2">
      <c r="A62" s="20"/>
      <c r="B62" s="11" t="s">
        <v>76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/>
      <c r="P62" s="2"/>
      <c r="Q62" s="2"/>
    </row>
    <row r="63" spans="1:17" x14ac:dyDescent="0.2">
      <c r="A63"/>
      <c r="B63"/>
      <c r="O63"/>
    </row>
    <row r="64" spans="1:17" x14ac:dyDescent="0.2">
      <c r="A64"/>
      <c r="B64"/>
      <c r="O64"/>
    </row>
    <row r="65" spans="1:15" x14ac:dyDescent="0.2">
      <c r="A65"/>
      <c r="B65"/>
      <c r="O65"/>
    </row>
    <row r="66" spans="1:15" x14ac:dyDescent="0.2">
      <c r="O66" s="4"/>
    </row>
  </sheetData>
  <autoFilter ref="A6:O46" xr:uid="{00000000-0009-0000-0000-00002D000000}"/>
  <printOptions horizontalCentered="1"/>
  <pageMargins left="0.25" right="0" top="1" bottom="0.75" header="0.5" footer="0.5"/>
  <pageSetup scale="47" orientation="landscape" blackAndWhite="1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487E7E10-9269-44F6-B2C7-AAA1954D6F42}"/>
</file>

<file path=customXml/itemProps2.xml><?xml version="1.0" encoding="utf-8"?>
<ds:datastoreItem xmlns:ds="http://schemas.openxmlformats.org/officeDocument/2006/customXml" ds:itemID="{A0AA9EDA-7C52-454C-9458-C294668222CF}"/>
</file>

<file path=customXml/itemProps3.xml><?xml version="1.0" encoding="utf-8"?>
<ds:datastoreItem xmlns:ds="http://schemas.openxmlformats.org/officeDocument/2006/customXml" ds:itemID="{686CD001-DA2E-405D-8CA0-90531F023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Status 2022</vt:lpstr>
      <vt:lpstr>Annual Status 2023 </vt:lpstr>
      <vt:lpstr>Annual Status 2024 </vt:lpstr>
      <vt:lpstr>'Annual Status 2024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2023-04-11T17:53:52Z</dcterms:created>
  <dcterms:modified xsi:type="dcterms:W3CDTF">2023-04-11T17:54:10Z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2023-04-11T17:54:07Z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0b5c8e05-0eb5-4e01-8d95-2a7cc954927d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