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PODs (Nos. 6-22)/Drafter Workspace/POD Attachments/POD 09/"/>
    </mc:Choice>
  </mc:AlternateContent>
  <xr:revisionPtr revIDLastSave="0" documentId="13_ncr:1_{34EACC57-6644-4113-98B6-BDA0D9A785BF}" xr6:coauthVersionLast="47" xr6:coauthVersionMax="47" xr10:uidLastSave="{00000000-0000-0000-0000-000000000000}"/>
  <bookViews>
    <workbookView xWindow="-28920" yWindow="-1095" windowWidth="29040" windowHeight="15840" xr2:uid="{56F2A3BA-8F28-4B2A-A239-EBF273EF4F2F}"/>
  </bookViews>
  <sheets>
    <sheet name="Sheet1" sheetId="1" r:id="rId1"/>
  </sheets>
  <definedNames>
    <definedName name="_xlnm.Print_Area" localSheetId="0">Sheet1!$A$1:$K$18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29" i="1"/>
  <c r="H23" i="1"/>
  <c r="H17" i="1" l="1"/>
  <c r="H16" i="1"/>
  <c r="H15" i="1"/>
  <c r="H14" i="1"/>
  <c r="H13" i="1"/>
  <c r="H12" i="1"/>
  <c r="H11" i="1"/>
  <c r="H10" i="1"/>
  <c r="C30" i="1"/>
  <c r="H30" i="1" s="1"/>
  <c r="D30" i="1"/>
  <c r="E30" i="1"/>
  <c r="F30" i="1"/>
  <c r="G30" i="1"/>
  <c r="J30" i="1"/>
  <c r="K30" i="1"/>
  <c r="K17" i="1"/>
  <c r="J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<sst xmlns="http://schemas.openxmlformats.org/spreadsheetml/2006/main" count="73" uniqueCount="28">
  <si>
    <t/>
  </si>
  <si>
    <t>Therms Sold</t>
  </si>
  <si>
    <t>Rate Category</t>
  </si>
  <si>
    <t>THM</t>
  </si>
  <si>
    <t>Contract Interruptible Svc - Transport</t>
  </si>
  <si>
    <t>Small Interruptible Service</t>
  </si>
  <si>
    <t>5 Yr Avg</t>
  </si>
  <si>
    <t>GS4</t>
  </si>
  <si>
    <t>GS5</t>
  </si>
  <si>
    <t>WHS</t>
  </si>
  <si>
    <t>CIST</t>
  </si>
  <si>
    <t>ISLVT</t>
  </si>
  <si>
    <t>IST</t>
  </si>
  <si>
    <t>SITS</t>
  </si>
  <si>
    <t>Wholesale Service</t>
  </si>
  <si>
    <t>General Service 4</t>
  </si>
  <si>
    <t>General Service 5</t>
  </si>
  <si>
    <t>Interruptible Svc Lrg Volume</t>
  </si>
  <si>
    <t>Interruptible Service</t>
  </si>
  <si>
    <t>TOTAL</t>
  </si>
  <si>
    <t>ACTUAL</t>
  </si>
  <si>
    <t>THERMS</t>
  </si>
  <si>
    <t>PEOPLES GAS SYSTEM</t>
  </si>
  <si>
    <t>COMMERCIAL / INDUSTRIAL VOLUMES</t>
  </si>
  <si>
    <t>CUSTOMER COUNT - Average</t>
  </si>
  <si>
    <t>Avg-Cust.Count</t>
  </si>
  <si>
    <t>Projected</t>
  </si>
  <si>
    <t>STAFF Production of Documents #9-b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</si>
</sst>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###,000"/>
    <numFmt numFmtId="165" formatCode="#,##0.0;\-#,##0.0;#,##0.0"/>
    <numFmt numFmtId="166" formatCode="#,##0;\-#,##0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1F5C"/>
        <bgColor theme="3" tint="-0.499984740745262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theme="5" tint="0.39994506668294322"/>
        <bgColor rgb="FF000000"/>
      </patternFill>
    </fill>
    <fill>
      <patternFill patternType="solid">
        <fgColor theme="5" tint="0.3999450666829432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rgb="FF808080"/>
      </right>
      <top style="thin">
        <color theme="3" tint="-0.24994659260841701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theme="3" tint="-0.24994659260841701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6">
    <xf numFmtId="0" fontId="0" fillId="0" borderId="0"/>
    <xf numFmtId="49" fontId="2" fillId="2" borderId="1">
      <alignment horizontal="left" vertical="center" wrapText="1" indent="1"/>
    </xf>
    <xf numFmtId="164" fontId="3" fillId="3" borderId="4" applyNumberFormat="0" applyProtection="0">
      <alignment horizontal="left" vertical="center" wrapText="1" indent="1"/>
    </xf>
    <xf numFmtId="164" fontId="3" fillId="0" borderId="7" applyNumberFormat="0" applyAlignment="0" applyProtection="0">
      <alignment horizontal="right" vertical="center" indent="1"/>
    </xf>
    <xf numFmtId="0" fontId="4" fillId="4" borderId="1" applyNumberFormat="0" applyAlignment="0" applyProtection="0">
      <alignment horizontal="left" vertical="center" indent="1"/>
    </xf>
    <xf numFmtId="164" fontId="4" fillId="5" borderId="8" applyNumberFormat="0" applyAlignment="0" applyProtection="0">
      <alignment horizontal="right" vertical="center" indent="1"/>
    </xf>
  </cellStyleXfs>
  <cellXfs count="23">
    <xf numFmtId="0" fontId="0" fillId="0" borderId="0" xfId="0"/>
    <xf numFmtId="49" fontId="2" fillId="2" borderId="2" xfId="1" quotePrefix="1" applyBorder="1">
      <alignment horizontal="left" vertical="center" wrapText="1" indent="1"/>
    </xf>
    <xf numFmtId="49" fontId="2" fillId="2" borderId="3" xfId="1" quotePrefix="1" applyBorder="1">
      <alignment horizontal="left" vertical="center" wrapText="1" indent="1"/>
    </xf>
    <xf numFmtId="0" fontId="3" fillId="3" borderId="4" xfId="2" quotePrefix="1" applyNumberFormat="1">
      <alignment horizontal="left" vertical="center" wrapText="1" indent="1"/>
    </xf>
    <xf numFmtId="49" fontId="2" fillId="2" borderId="5" xfId="1" quotePrefix="1" applyBorder="1">
      <alignment horizontal="left" vertical="center" wrapText="1" indent="1"/>
    </xf>
    <xf numFmtId="49" fontId="2" fillId="2" borderId="6" xfId="1" quotePrefix="1" applyBorder="1">
      <alignment horizontal="left" vertical="center" wrapText="1" indent="1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Continuous"/>
    </xf>
    <xf numFmtId="0" fontId="4" fillId="3" borderId="0" xfId="2" applyNumberFormat="1" applyFont="1" applyBorder="1">
      <alignment horizontal="left" vertical="center" wrapText="1" indent="1"/>
    </xf>
    <xf numFmtId="0" fontId="5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0" fontId="3" fillId="3" borderId="10" xfId="2" quotePrefix="1" applyNumberFormat="1" applyBorder="1">
      <alignment horizontal="left" vertical="center" wrapText="1" indent="1"/>
    </xf>
    <xf numFmtId="0" fontId="3" fillId="3" borderId="11" xfId="2" quotePrefix="1" applyNumberFormat="1" applyBorder="1">
      <alignment horizontal="left" vertical="center" wrapText="1" indent="1"/>
    </xf>
    <xf numFmtId="165" fontId="3" fillId="0" borderId="9" xfId="3" applyNumberFormat="1" applyBorder="1" applyAlignment="1">
      <alignment wrapText="1"/>
    </xf>
    <xf numFmtId="0" fontId="0" fillId="0" borderId="9" xfId="0" applyBorder="1"/>
    <xf numFmtId="0" fontId="3" fillId="3" borderId="12" xfId="2" quotePrefix="1" applyNumberFormat="1" applyBorder="1" applyAlignment="1">
      <alignment horizontal="center" vertical="center" wrapText="1"/>
    </xf>
    <xf numFmtId="0" fontId="4" fillId="3" borderId="0" xfId="2" applyNumberFormat="1" applyFont="1" applyBorder="1" applyAlignment="1">
      <alignment horizontal="left" vertical="center" indent="1"/>
    </xf>
    <xf numFmtId="166" fontId="0" fillId="0" borderId="9" xfId="0" applyNumberFormat="1" applyBorder="1"/>
    <xf numFmtId="166" fontId="3" fillId="0" borderId="9" xfId="3" applyNumberFormat="1" applyBorder="1" applyAlignment="1">
      <alignment horizontal="center" wrapText="1"/>
    </xf>
  </cellXfs>
  <cellStyles count="6">
    <cellStyle name="Normal" xfId="0" builtinId="0"/>
    <cellStyle name="SAPDataCell" xfId="3" xr:uid="{41891AC3-C7C5-4018-A34D-D7A530F8E14D}"/>
    <cellStyle name="SAPDataTotalCell" xfId="5" xr:uid="{1D81B183-4864-48B0-9A8A-707C3F59B3D3}"/>
    <cellStyle name="SAPDimensionCell" xfId="1" xr:uid="{92E13DBD-C18C-4B05-893F-8C4F7741F92C}"/>
    <cellStyle name="SAPMemberCell" xfId="2" xr:uid="{8DEAA306-9774-4F1D-8805-C6C92EE116E8}"/>
    <cellStyle name="SAPMemberTotalCell" xfId="4" xr:uid="{8DB6844B-1297-4860-9E50-F4D725656B21}"/>
  </cellStyles>
  <dxfs count="0"/>
  <tableStyles count="1" defaultTableStyle="TableStyleMedium2" defaultPivotStyle="PivotStyleLight16">
    <tableStyle name="Invisible" pivot="0" table="0" count="0" xr9:uid="{DD4D4A60-BF09-4868-91FB-DE481A4BD9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F8A0-3398-4A11-B827-DF55DF8FCC7F}">
  <sheetPr>
    <pageSetUpPr fitToPage="1"/>
  </sheetPr>
  <dimension ref="A1:K30"/>
  <sheetViews>
    <sheetView showGridLines="0" tabSelected="1" workbookViewId="0">
      <selection activeCell="K30" sqref="K30"/>
    </sheetView>
  </sheetViews>
  <sheetFormatPr defaultRowHeight="14.4" x14ac:dyDescent="0.3"/>
  <cols>
    <col min="1" max="1" width="11.21875" customWidth="1"/>
    <col min="2" max="2" width="32.5546875" customWidth="1"/>
    <col min="3" max="3" width="14" bestFit="1" customWidth="1"/>
    <col min="4" max="4" width="14.88671875" customWidth="1"/>
    <col min="5" max="5" width="14" bestFit="1" customWidth="1"/>
    <col min="6" max="8" width="14.109375" bestFit="1" customWidth="1"/>
    <col min="9" max="9" width="2.5546875" customWidth="1"/>
    <col min="10" max="11" width="14.109375" bestFit="1" customWidth="1"/>
  </cols>
  <sheetData>
    <row r="1" spans="1:11" ht="18" x14ac:dyDescent="0.35">
      <c r="A1" s="12" t="s">
        <v>22</v>
      </c>
    </row>
    <row r="2" spans="1:11" ht="18" x14ac:dyDescent="0.35">
      <c r="A2" s="12" t="s">
        <v>27</v>
      </c>
    </row>
    <row r="3" spans="1:11" ht="18" x14ac:dyDescent="0.35">
      <c r="A3" s="12" t="s">
        <v>23</v>
      </c>
    </row>
    <row r="4" spans="1:11" x14ac:dyDescent="0.3">
      <c r="C4" s="14"/>
      <c r="G4" s="14"/>
    </row>
    <row r="6" spans="1:11" x14ac:dyDescent="0.3">
      <c r="C6" s="8" t="s">
        <v>20</v>
      </c>
      <c r="D6" s="7"/>
      <c r="E6" s="7"/>
      <c r="F6" s="7"/>
      <c r="G6" s="7"/>
      <c r="H6" s="7"/>
      <c r="J6" s="10" t="s">
        <v>26</v>
      </c>
      <c r="K6" s="10"/>
    </row>
    <row r="7" spans="1:11" x14ac:dyDescent="0.3">
      <c r="A7" s="11" t="s">
        <v>21</v>
      </c>
      <c r="B7" s="11"/>
      <c r="C7" s="6">
        <v>2018</v>
      </c>
      <c r="D7" s="6">
        <v>2019</v>
      </c>
      <c r="E7" s="6">
        <v>2020</v>
      </c>
      <c r="F7" s="6">
        <v>2021</v>
      </c>
      <c r="G7" s="6">
        <v>2022</v>
      </c>
      <c r="H7" s="6" t="s">
        <v>6</v>
      </c>
      <c r="J7" s="9">
        <v>2023</v>
      </c>
      <c r="K7" s="9">
        <v>2024</v>
      </c>
    </row>
    <row r="8" spans="1:11" x14ac:dyDescent="0.3">
      <c r="A8" s="1" t="s">
        <v>0</v>
      </c>
      <c r="B8" s="2" t="s">
        <v>0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J8" s="3" t="s">
        <v>1</v>
      </c>
      <c r="K8" s="3" t="s">
        <v>1</v>
      </c>
    </row>
    <row r="9" spans="1:11" ht="28.8" customHeight="1" x14ac:dyDescent="0.3">
      <c r="A9" s="4" t="s">
        <v>2</v>
      </c>
      <c r="B9" s="5" t="s">
        <v>0</v>
      </c>
      <c r="C9" s="19" t="s">
        <v>3</v>
      </c>
      <c r="D9" s="19" t="s">
        <v>3</v>
      </c>
      <c r="E9" s="19" t="s">
        <v>3</v>
      </c>
      <c r="F9" s="19" t="s">
        <v>3</v>
      </c>
      <c r="G9" s="19" t="s">
        <v>3</v>
      </c>
      <c r="H9" s="19" t="s">
        <v>3</v>
      </c>
      <c r="I9" s="13"/>
      <c r="J9" s="19" t="s">
        <v>3</v>
      </c>
      <c r="K9" s="19" t="s">
        <v>3</v>
      </c>
    </row>
    <row r="10" spans="1:11" x14ac:dyDescent="0.3">
      <c r="A10" s="3" t="s">
        <v>7</v>
      </c>
      <c r="B10" s="15" t="s">
        <v>15</v>
      </c>
      <c r="C10" s="17">
        <v>68767987.400000006</v>
      </c>
      <c r="D10" s="17">
        <v>71909864.5</v>
      </c>
      <c r="E10" s="17">
        <v>70802656.5</v>
      </c>
      <c r="F10" s="17">
        <v>67825912.5</v>
      </c>
      <c r="G10" s="17">
        <v>58694889</v>
      </c>
      <c r="H10" s="17">
        <f t="shared" ref="H10:H17" si="0">AVERAGE(C10:G10)</f>
        <v>67600261.979999989</v>
      </c>
      <c r="I10" s="18"/>
      <c r="J10" s="17">
        <v>55476415.933270395</v>
      </c>
      <c r="K10" s="17">
        <v>55651415.933270596</v>
      </c>
    </row>
    <row r="11" spans="1:11" ht="26.4" customHeight="1" x14ac:dyDescent="0.3">
      <c r="A11" s="3" t="s">
        <v>8</v>
      </c>
      <c r="B11" s="15" t="s">
        <v>16</v>
      </c>
      <c r="C11" s="17">
        <v>131120324.5</v>
      </c>
      <c r="D11" s="17">
        <v>135614192.09999999</v>
      </c>
      <c r="E11" s="17">
        <v>133839074.8</v>
      </c>
      <c r="F11" s="17">
        <v>146461738.90000001</v>
      </c>
      <c r="G11" s="17">
        <v>162252364.69999999</v>
      </c>
      <c r="H11" s="17">
        <f t="shared" si="0"/>
        <v>141857539</v>
      </c>
      <c r="I11" s="18"/>
      <c r="J11" s="17">
        <v>165683147.66333649</v>
      </c>
      <c r="K11" s="17">
        <v>168533147.70333648</v>
      </c>
    </row>
    <row r="12" spans="1:11" x14ac:dyDescent="0.3">
      <c r="A12" s="3" t="s">
        <v>9</v>
      </c>
      <c r="B12" s="15" t="s">
        <v>14</v>
      </c>
      <c r="C12" s="17">
        <v>3821219.2</v>
      </c>
      <c r="D12" s="17">
        <v>4037903.5</v>
      </c>
      <c r="E12" s="17">
        <v>4221541.3</v>
      </c>
      <c r="F12" s="17">
        <v>4914046.0999999996</v>
      </c>
      <c r="G12" s="17">
        <v>4907053.8</v>
      </c>
      <c r="H12" s="17">
        <f t="shared" si="0"/>
        <v>4380352.78</v>
      </c>
      <c r="I12" s="18"/>
      <c r="J12" s="17">
        <v>2636519.2385136001</v>
      </c>
      <c r="K12" s="17">
        <v>2636519.2385136001</v>
      </c>
    </row>
    <row r="13" spans="1:11" x14ac:dyDescent="0.3">
      <c r="A13" s="3" t="s">
        <v>10</v>
      </c>
      <c r="B13" s="15" t="s">
        <v>4</v>
      </c>
      <c r="C13" s="17">
        <v>910161157.5</v>
      </c>
      <c r="D13" s="17">
        <v>1114343307.6000001</v>
      </c>
      <c r="E13" s="17">
        <v>1234804503</v>
      </c>
      <c r="F13" s="17">
        <v>1088440987.7</v>
      </c>
      <c r="G13" s="17">
        <v>1052334068.4</v>
      </c>
      <c r="H13" s="17">
        <f t="shared" si="0"/>
        <v>1080016804.8399999</v>
      </c>
      <c r="I13" s="18"/>
      <c r="J13" s="17">
        <v>854738672.75575256</v>
      </c>
      <c r="K13" s="17">
        <v>855722006.08908606</v>
      </c>
    </row>
    <row r="14" spans="1:11" x14ac:dyDescent="0.3">
      <c r="A14" s="3" t="s">
        <v>11</v>
      </c>
      <c r="B14" s="15" t="s">
        <v>17</v>
      </c>
      <c r="C14" s="17">
        <v>73286991.200000003</v>
      </c>
      <c r="D14" s="17">
        <v>4906710</v>
      </c>
      <c r="E14" s="17">
        <v>0</v>
      </c>
      <c r="F14" s="17">
        <v>0</v>
      </c>
      <c r="G14" s="17">
        <v>0</v>
      </c>
      <c r="H14" s="17">
        <f t="shared" si="0"/>
        <v>15638740.24</v>
      </c>
      <c r="I14" s="18"/>
      <c r="J14" s="17">
        <v>0</v>
      </c>
      <c r="K14" s="17">
        <v>0</v>
      </c>
    </row>
    <row r="15" spans="1:11" x14ac:dyDescent="0.3">
      <c r="A15" s="3" t="s">
        <v>12</v>
      </c>
      <c r="B15" s="15" t="s">
        <v>18</v>
      </c>
      <c r="C15" s="17">
        <v>99771486.200000003</v>
      </c>
      <c r="D15" s="17">
        <v>120869202.8</v>
      </c>
      <c r="E15" s="17">
        <v>138033624</v>
      </c>
      <c r="F15" s="17">
        <v>141411963.20000002</v>
      </c>
      <c r="G15" s="17">
        <v>154260771.5</v>
      </c>
      <c r="H15" s="17">
        <f t="shared" si="0"/>
        <v>130869409.54000001</v>
      </c>
      <c r="I15" s="18"/>
      <c r="J15" s="17">
        <v>143092613.50389999</v>
      </c>
      <c r="K15" s="17">
        <v>143092613.50389999</v>
      </c>
    </row>
    <row r="16" spans="1:11" x14ac:dyDescent="0.3">
      <c r="A16" s="3" t="s">
        <v>13</v>
      </c>
      <c r="B16" s="15" t="s">
        <v>5</v>
      </c>
      <c r="C16" s="17">
        <v>69301232.699999988</v>
      </c>
      <c r="D16" s="17">
        <v>42267200.5</v>
      </c>
      <c r="E16" s="17">
        <v>42066501.699999996</v>
      </c>
      <c r="F16" s="17">
        <v>41723563.899999999</v>
      </c>
      <c r="G16" s="17">
        <v>44574066.700000003</v>
      </c>
      <c r="H16" s="17">
        <f t="shared" si="0"/>
        <v>47986513.100000001</v>
      </c>
      <c r="I16" s="18"/>
      <c r="J16" s="17">
        <v>44229423.157939702</v>
      </c>
      <c r="K16" s="17">
        <v>44229423.157939702</v>
      </c>
    </row>
    <row r="17" spans="1:11" x14ac:dyDescent="0.3">
      <c r="A17" s="3"/>
      <c r="B17" s="16" t="s">
        <v>19</v>
      </c>
      <c r="C17" s="17">
        <f>SUM(C10:C16)</f>
        <v>1356230398.7</v>
      </c>
      <c r="D17" s="17">
        <f t="shared" ref="D17:G17" si="1">SUM(D10:D16)</f>
        <v>1493948381</v>
      </c>
      <c r="E17" s="17">
        <f t="shared" si="1"/>
        <v>1623767901.3</v>
      </c>
      <c r="F17" s="17">
        <f t="shared" si="1"/>
        <v>1490778212.3000002</v>
      </c>
      <c r="G17" s="17">
        <f t="shared" si="1"/>
        <v>1477023214.1000001</v>
      </c>
      <c r="H17" s="17">
        <f t="shared" si="0"/>
        <v>1488349621.48</v>
      </c>
      <c r="I17" s="18"/>
      <c r="J17" s="17">
        <f t="shared" ref="J17:K17" si="2">SUM(J10:J16)</f>
        <v>1265856792.2527127</v>
      </c>
      <c r="K17" s="17">
        <f t="shared" si="2"/>
        <v>1269865125.6260464</v>
      </c>
    </row>
    <row r="19" spans="1:11" x14ac:dyDescent="0.3">
      <c r="C19" s="8" t="s">
        <v>20</v>
      </c>
      <c r="D19" s="7"/>
      <c r="E19" s="7"/>
      <c r="F19" s="7"/>
      <c r="G19" s="7"/>
      <c r="H19" s="7"/>
      <c r="J19" s="10" t="s">
        <v>26</v>
      </c>
      <c r="K19" s="10"/>
    </row>
    <row r="20" spans="1:11" x14ac:dyDescent="0.3">
      <c r="A20" s="20" t="s">
        <v>24</v>
      </c>
      <c r="B20" s="20"/>
      <c r="C20" s="6">
        <v>2018</v>
      </c>
      <c r="D20" s="6">
        <v>2019</v>
      </c>
      <c r="E20" s="6">
        <v>2020</v>
      </c>
      <c r="F20" s="6">
        <v>2021</v>
      </c>
      <c r="G20" s="6">
        <v>2022</v>
      </c>
      <c r="H20" s="6" t="s">
        <v>6</v>
      </c>
      <c r="J20" s="9">
        <v>2023</v>
      </c>
      <c r="K20" s="9">
        <v>2024</v>
      </c>
    </row>
    <row r="21" spans="1:11" x14ac:dyDescent="0.3">
      <c r="A21" s="1" t="s">
        <v>0</v>
      </c>
      <c r="B21" s="2" t="s">
        <v>0</v>
      </c>
      <c r="C21" s="3"/>
      <c r="D21" s="3"/>
      <c r="E21" s="3"/>
      <c r="F21" s="3"/>
      <c r="G21" s="3"/>
      <c r="H21" s="3"/>
      <c r="J21" s="3"/>
      <c r="K21" s="3"/>
    </row>
    <row r="22" spans="1:11" ht="20.399999999999999" x14ac:dyDescent="0.3">
      <c r="A22" s="4" t="s">
        <v>2</v>
      </c>
      <c r="B22" s="5" t="s">
        <v>0</v>
      </c>
      <c r="C22" s="19" t="s">
        <v>25</v>
      </c>
      <c r="D22" s="19" t="s">
        <v>25</v>
      </c>
      <c r="E22" s="19" t="s">
        <v>25</v>
      </c>
      <c r="F22" s="19" t="s">
        <v>25</v>
      </c>
      <c r="G22" s="19" t="s">
        <v>25</v>
      </c>
      <c r="H22" s="19" t="s">
        <v>25</v>
      </c>
      <c r="I22" s="13"/>
      <c r="J22" s="19" t="s">
        <v>25</v>
      </c>
      <c r="K22" s="19" t="s">
        <v>25</v>
      </c>
    </row>
    <row r="23" spans="1:11" x14ac:dyDescent="0.3">
      <c r="A23" s="3" t="s">
        <v>7</v>
      </c>
      <c r="B23" s="15" t="s">
        <v>15</v>
      </c>
      <c r="C23" s="22">
        <v>165</v>
      </c>
      <c r="D23" s="22">
        <v>169</v>
      </c>
      <c r="E23" s="22">
        <v>177</v>
      </c>
      <c r="F23" s="22">
        <v>166</v>
      </c>
      <c r="G23" s="22">
        <v>146</v>
      </c>
      <c r="H23" s="22">
        <f>AVERAGE(C23:G23)</f>
        <v>164.6</v>
      </c>
      <c r="I23" s="21"/>
      <c r="J23" s="22">
        <v>141</v>
      </c>
      <c r="K23" s="22">
        <v>143</v>
      </c>
    </row>
    <row r="24" spans="1:11" x14ac:dyDescent="0.3">
      <c r="A24" s="3" t="s">
        <v>8</v>
      </c>
      <c r="B24" s="15" t="s">
        <v>16</v>
      </c>
      <c r="C24" s="22">
        <v>142</v>
      </c>
      <c r="D24" s="22">
        <v>149</v>
      </c>
      <c r="E24" s="22">
        <v>154</v>
      </c>
      <c r="F24" s="22">
        <v>167</v>
      </c>
      <c r="G24" s="22">
        <v>190</v>
      </c>
      <c r="H24" s="22">
        <f t="shared" ref="H24:H29" si="3">AVERAGE(C24:G24)</f>
        <v>160.4</v>
      </c>
      <c r="I24" s="21"/>
      <c r="J24" s="22">
        <v>195</v>
      </c>
      <c r="K24" s="22">
        <v>197</v>
      </c>
    </row>
    <row r="25" spans="1:11" x14ac:dyDescent="0.3">
      <c r="A25" s="3" t="s">
        <v>9</v>
      </c>
      <c r="B25" s="15" t="s">
        <v>14</v>
      </c>
      <c r="C25" s="22">
        <v>10</v>
      </c>
      <c r="D25" s="22">
        <v>11</v>
      </c>
      <c r="E25" s="22">
        <v>11</v>
      </c>
      <c r="F25" s="22">
        <v>11</v>
      </c>
      <c r="G25" s="22">
        <v>11</v>
      </c>
      <c r="H25" s="22">
        <f t="shared" si="3"/>
        <v>10.8</v>
      </c>
      <c r="I25" s="21"/>
      <c r="J25" s="22">
        <v>15</v>
      </c>
      <c r="K25" s="22">
        <v>15</v>
      </c>
    </row>
    <row r="26" spans="1:11" x14ac:dyDescent="0.3">
      <c r="A26" s="3" t="s">
        <v>10</v>
      </c>
      <c r="B26" s="15" t="s">
        <v>4</v>
      </c>
      <c r="C26" s="22">
        <v>11</v>
      </c>
      <c r="D26" s="22">
        <v>17</v>
      </c>
      <c r="E26" s="22">
        <v>20</v>
      </c>
      <c r="F26" s="22">
        <v>19</v>
      </c>
      <c r="G26" s="22">
        <v>14</v>
      </c>
      <c r="H26" s="22">
        <f t="shared" si="3"/>
        <v>16.2</v>
      </c>
      <c r="I26" s="21"/>
      <c r="J26" s="22">
        <v>21</v>
      </c>
      <c r="K26" s="22">
        <v>21</v>
      </c>
    </row>
    <row r="27" spans="1:11" x14ac:dyDescent="0.3">
      <c r="A27" s="3" t="s">
        <v>11</v>
      </c>
      <c r="B27" s="15" t="s">
        <v>17</v>
      </c>
      <c r="C27" s="22">
        <v>2</v>
      </c>
      <c r="D27" s="22">
        <v>0</v>
      </c>
      <c r="E27" s="22">
        <v>0</v>
      </c>
      <c r="F27" s="22">
        <v>0</v>
      </c>
      <c r="G27" s="22">
        <v>0</v>
      </c>
      <c r="H27" s="22">
        <f t="shared" si="3"/>
        <v>0.4</v>
      </c>
      <c r="I27" s="21"/>
      <c r="J27" s="22">
        <v>0</v>
      </c>
      <c r="K27" s="22">
        <v>0</v>
      </c>
    </row>
    <row r="28" spans="1:11" x14ac:dyDescent="0.3">
      <c r="A28" s="3" t="s">
        <v>12</v>
      </c>
      <c r="B28" s="15" t="s">
        <v>18</v>
      </c>
      <c r="C28" s="22">
        <v>13</v>
      </c>
      <c r="D28" s="22">
        <v>13</v>
      </c>
      <c r="E28" s="22">
        <v>13</v>
      </c>
      <c r="F28" s="22">
        <v>13</v>
      </c>
      <c r="G28" s="22">
        <v>14</v>
      </c>
      <c r="H28" s="22">
        <f t="shared" si="3"/>
        <v>13.2</v>
      </c>
      <c r="I28" s="21"/>
      <c r="J28" s="22">
        <v>14</v>
      </c>
      <c r="K28" s="22">
        <v>14</v>
      </c>
    </row>
    <row r="29" spans="1:11" x14ac:dyDescent="0.3">
      <c r="A29" s="3" t="s">
        <v>13</v>
      </c>
      <c r="B29" s="15" t="s">
        <v>5</v>
      </c>
      <c r="C29" s="22">
        <v>30</v>
      </c>
      <c r="D29" s="22">
        <v>26</v>
      </c>
      <c r="E29" s="22">
        <v>24</v>
      </c>
      <c r="F29" s="22">
        <v>24</v>
      </c>
      <c r="G29" s="22">
        <v>27</v>
      </c>
      <c r="H29" s="22">
        <f t="shared" si="3"/>
        <v>26.2</v>
      </c>
      <c r="I29" s="21"/>
      <c r="J29" s="22">
        <v>27</v>
      </c>
      <c r="K29" s="22">
        <v>27</v>
      </c>
    </row>
    <row r="30" spans="1:11" x14ac:dyDescent="0.3">
      <c r="A30" s="3"/>
      <c r="B30" s="16" t="s">
        <v>19</v>
      </c>
      <c r="C30" s="22">
        <f>SUM(C23:C29)</f>
        <v>373</v>
      </c>
      <c r="D30" s="22">
        <f t="shared" ref="D30:G30" si="4">SUM(D23:D29)</f>
        <v>385</v>
      </c>
      <c r="E30" s="22">
        <f t="shared" si="4"/>
        <v>399</v>
      </c>
      <c r="F30" s="22">
        <f t="shared" si="4"/>
        <v>400</v>
      </c>
      <c r="G30" s="22">
        <f t="shared" si="4"/>
        <v>402</v>
      </c>
      <c r="H30" s="22">
        <f>AVERAGE(C30:G30)</f>
        <v>391.8</v>
      </c>
      <c r="I30" s="21"/>
      <c r="J30" s="22">
        <f t="shared" ref="J30:K30" si="5">SUM(J23:J29)</f>
        <v>413</v>
      </c>
      <c r="K30" s="22">
        <f t="shared" si="5"/>
        <v>417</v>
      </c>
    </row>
  </sheetData>
  <pageMargins left="0.25" right="0.25" top="0.75" bottom="0.75" header="0.3" footer="0.3"/>
  <pageSetup scale="56" orientation="landscape" horizontalDpi="4294967293" r:id="rId1"/>
  <customProperties>
    <customPr name="_pios_id" r:id="rId2"/>
    <customPr name="EpmWorksheetKeyString_GUID" r:id="rId3"/>
    <customPr name="FPMExcelClientCellBasedFunctionStatus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69BA0E-F47C-49D3-9D03-ACB739ABED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0DD83A-40AF-4293-9FE6-01A5E40DB8D0}"/>
</file>

<file path=customXml/itemProps3.xml><?xml version="1.0" encoding="utf-8"?>
<ds:datastoreItem xmlns:ds="http://schemas.openxmlformats.org/officeDocument/2006/customXml" ds:itemID="{238FB185-7FA5-41AA-A602-5AF09E2E8F7D}">
  <ds:schemaRefs>
    <ds:schemaRef ds:uri="http://schemas.openxmlformats.org/package/2006/metadata/core-properties"/>
    <ds:schemaRef ds:uri="94791C15-4105-42DF-B17E-66B53D20FDE0"/>
    <ds:schemaRef ds:uri="http://purl.org/dc/terms/"/>
    <ds:schemaRef ds:uri="ce9d3abe-bc67-4c3a-8bb7-62a662d1f45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4791c15-4105-42df-b17e-66b53d20fd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Richards, Sue</dc:creator>
  <cp:lastModifiedBy>Barbour, Rosemary J.</cp:lastModifiedBy>
  <cp:lastPrinted>2023-06-11T11:17:21Z</cp:lastPrinted>
  <dcterms:created xsi:type="dcterms:W3CDTF">2023-05-30T19:18:57Z</dcterms:created>
  <dcterms:modified xsi:type="dcterms:W3CDTF">2023-06-12T04:43:32Z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2023-06-12T03:32:11Z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bc634191-e2b6-448a-84a4-a5c3f169bf24</vt:lpwstr>
  </property>
  <property fmtid="{D5CDD505-2E9C-101B-9397-08002B2CF9AE}" pid="9" name="MSIP_Label_a83f872e-d8d7-43ac-9961-0f2ad31e50e5_ContentBits">
    <vt:lpwstr>0</vt:lpwstr>
  </property>
</Properties>
</file>