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2" documentId="8_{D9B91386-F39A-4DAB-8414-CB85C52C0676}" xr6:coauthVersionLast="47" xr6:coauthVersionMax="47" xr10:uidLastSave="{33EBB278-EF69-4B76-88B0-34AF2FB7F545}"/>
  <bookViews>
    <workbookView xWindow="40920" yWindow="-120" windowWidth="19440" windowHeight="11040" xr2:uid="{14C03A7B-2839-4738-98A9-2BDAE39EC652}"/>
  </bookViews>
  <sheets>
    <sheet name="Exhibit GHT-2 Document 3 Alloc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M27" i="1" s="1"/>
  <c r="G26" i="1"/>
  <c r="G25" i="1"/>
  <c r="M25" i="1" s="1"/>
  <c r="G24" i="1"/>
  <c r="M24" i="1" s="1"/>
  <c r="G23" i="1"/>
  <c r="G22" i="1"/>
  <c r="G21" i="1"/>
  <c r="M21" i="1" s="1"/>
  <c r="G20" i="1"/>
  <c r="I20" i="1" s="1"/>
  <c r="G19" i="1"/>
  <c r="G18" i="1"/>
  <c r="G16" i="1"/>
  <c r="I16" i="1" s="1"/>
  <c r="J16" i="1" s="1"/>
  <c r="G15" i="1"/>
  <c r="G14" i="1"/>
  <c r="G13" i="1"/>
  <c r="M13" i="1" s="1"/>
  <c r="G12" i="1"/>
  <c r="F31" i="1"/>
  <c r="G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I13" i="1" l="1"/>
  <c r="J13" i="1" s="1"/>
  <c r="I24" i="1"/>
  <c r="J24" i="1" s="1"/>
  <c r="I21" i="1"/>
  <c r="J21" i="1" s="1"/>
  <c r="I27" i="1"/>
  <c r="J27" i="1" s="1"/>
  <c r="L12" i="1"/>
  <c r="I12" i="1"/>
  <c r="M12" i="1"/>
  <c r="M19" i="1"/>
  <c r="L19" i="1"/>
  <c r="L23" i="1"/>
  <c r="M23" i="1"/>
  <c r="I23" i="1"/>
  <c r="J23" i="1" s="1"/>
  <c r="J12" i="1"/>
  <c r="L20" i="1"/>
  <c r="M20" i="1"/>
  <c r="I29" i="1"/>
  <c r="J29" i="1" s="1"/>
  <c r="M29" i="1"/>
  <c r="L29" i="1"/>
  <c r="M14" i="1"/>
  <c r="M16" i="1"/>
  <c r="I18" i="1"/>
  <c r="J18" i="1" s="1"/>
  <c r="L18" i="1"/>
  <c r="M18" i="1"/>
  <c r="J20" i="1"/>
  <c r="J22" i="1"/>
  <c r="I26" i="1"/>
  <c r="J26" i="1" s="1"/>
  <c r="L26" i="1"/>
  <c r="M26" i="1"/>
  <c r="I15" i="1"/>
  <c r="J15" i="1" s="1"/>
  <c r="L15" i="1"/>
  <c r="M15" i="1"/>
  <c r="M22" i="1"/>
  <c r="I11" i="1"/>
  <c r="G28" i="1"/>
  <c r="I28" i="1" s="1"/>
  <c r="J28" i="1" s="1"/>
  <c r="L13" i="1"/>
  <c r="I14" i="1"/>
  <c r="J14" i="1" s="1"/>
  <c r="L21" i="1"/>
  <c r="I22" i="1"/>
  <c r="L24" i="1"/>
  <c r="I25" i="1"/>
  <c r="J25" i="1" s="1"/>
  <c r="H31" i="1"/>
  <c r="G17" i="1"/>
  <c r="I17" i="1" s="1"/>
  <c r="J17" i="1" s="1"/>
  <c r="I19" i="1"/>
  <c r="J19" i="1" s="1"/>
  <c r="L11" i="1"/>
  <c r="L16" i="1"/>
  <c r="L27" i="1"/>
  <c r="L14" i="1"/>
  <c r="L22" i="1"/>
  <c r="L25" i="1"/>
  <c r="E31" i="1"/>
  <c r="I31" i="1" l="1"/>
  <c r="K31" i="1"/>
  <c r="J11" i="1"/>
  <c r="J31" i="1" s="1"/>
  <c r="M28" i="1"/>
  <c r="L28" i="1"/>
  <c r="M17" i="1"/>
  <c r="L17" i="1"/>
  <c r="L31" i="1" s="1"/>
  <c r="M11" i="1"/>
  <c r="G31" i="1"/>
  <c r="M31" i="1" l="1"/>
</calcChain>
</file>

<file path=xl/sharedStrings.xml><?xml version="1.0" encoding="utf-8"?>
<sst xmlns="http://schemas.openxmlformats.org/spreadsheetml/2006/main" count="51" uniqueCount="51">
  <si>
    <t>Peoples Gas System</t>
  </si>
  <si>
    <t>Allocation of Proposed Revenue Increase to Base Rates</t>
  </si>
  <si>
    <t>Line</t>
  </si>
  <si>
    <t>Current</t>
  </si>
  <si>
    <t>CI/BS Roll-in</t>
  </si>
  <si>
    <t>Total Base + CIBS</t>
  </si>
  <si>
    <t>Revenue Requirement</t>
  </si>
  <si>
    <t>Proposed Base</t>
  </si>
  <si>
    <t>Percentage Change</t>
  </si>
  <si>
    <t>No.</t>
  </si>
  <si>
    <t>Rate Class</t>
  </si>
  <si>
    <t>Base Revenue</t>
  </si>
  <si>
    <t>Revenue</t>
  </si>
  <si>
    <t>Roll-in Revenue</t>
  </si>
  <si>
    <t>at Equalized Return</t>
  </si>
  <si>
    <t>Difference</t>
  </si>
  <si>
    <t>Adjustment</t>
  </si>
  <si>
    <t>Proposed Increase</t>
  </si>
  <si>
    <t>Revenues</t>
  </si>
  <si>
    <t>Base Revenues</t>
  </si>
  <si>
    <t>( A )</t>
  </si>
  <si>
    <t>( B )</t>
  </si>
  <si>
    <t>( C )</t>
  </si>
  <si>
    <t>( D ) = ( B ) + ( C )</t>
  </si>
  <si>
    <t>( E )</t>
  </si>
  <si>
    <t>( F ) = ( E ) - ( D )</t>
  </si>
  <si>
    <t>( G )</t>
  </si>
  <si>
    <t>( H ) = ( F ) + ( G )</t>
  </si>
  <si>
    <t>( I ) = ( D ) + ( H )</t>
  </si>
  <si>
    <t>( J ) = ( H ) / ( D)</t>
  </si>
  <si>
    <t>Rate Class Revenues</t>
  </si>
  <si>
    <t>Residential Service (RS)</t>
  </si>
  <si>
    <t>Residential Standby Generator (RS-SG)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</si>
  <si>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</si>
  <si>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</si>
  <si>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</si>
  <si>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</si>
  <si>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</si>
  <si>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</si>
  <si>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</si>
  <si>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</si>
  <si>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</si>
  <si>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Commercial Street Lighting (CSLS)</t>
  </si>
  <si>
    <t>CNG/RNG</t>
  </si>
  <si>
    <t>Small Interruptible Service (SIS)</t>
  </si>
  <si>
    <t>Interruptible Service (IS)</t>
  </si>
  <si>
    <t>Interruptible Service - Large Volume (ISLV)</t>
  </si>
  <si>
    <t>Wholesale Service - Firm (WHS)</t>
  </si>
  <si>
    <t>Special Contracts</t>
  </si>
  <si>
    <t>Miscellaneous Charges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</si>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</sst>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5" fontId="3" fillId="0" borderId="0" xfId="0" applyNumberFormat="1" applyFont="1"/>
    <xf numFmtId="5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37" fontId="3" fillId="0" borderId="0" xfId="0" applyNumberFormat="1" applyFont="1"/>
    <xf numFmtId="164" fontId="3" fillId="0" borderId="0" xfId="2" applyNumberFormat="1" applyFont="1"/>
    <xf numFmtId="0" fontId="5" fillId="0" borderId="0" xfId="0" applyFont="1"/>
    <xf numFmtId="5" fontId="3" fillId="0" borderId="2" xfId="0" applyNumberFormat="1" applyFont="1" applyBorder="1"/>
    <xf numFmtId="164" fontId="3" fillId="0" borderId="2" xfId="2" applyNumberFormat="1" applyFont="1" applyBorder="1"/>
    <xf numFmtId="165" fontId="3" fillId="0" borderId="0" xfId="1" applyNumberFormat="1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C193-E9A6-4B10-8A7B-05B4DCDA7BB3}">
  <dimension ref="A2:N65"/>
  <sheetViews>
    <sheetView tabSelected="1" zoomScale="90" zoomScaleNormal="90" workbookViewId="0"/>
  </sheetViews>
  <sheetFormatPr defaultColWidth="9.1328125" defaultRowHeight="13.15" x14ac:dyDescent="0.4"/>
  <cols>
    <col min="1" max="1" width="4.6640625" style="1" customWidth="1"/>
    <col min="2" max="2" width="1.53125" style="1" customWidth="1"/>
    <col min="3" max="3" width="36.86328125" style="1" bestFit="1" customWidth="1"/>
    <col min="4" max="4" width="1.53125" style="1" customWidth="1"/>
    <col min="5" max="7" width="15.53125" style="1" customWidth="1"/>
    <col min="8" max="8" width="18.796875" style="1" customWidth="1"/>
    <col min="9" max="13" width="15.53125" style="1" customWidth="1"/>
    <col min="14" max="14" width="1.53125" style="1" customWidth="1"/>
    <col min="15" max="16384" width="9.1328125" style="1"/>
  </cols>
  <sheetData>
    <row r="2" spans="1:14" x14ac:dyDescent="0.4">
      <c r="A2" s="15" t="s">
        <v>0</v>
      </c>
      <c r="B2" s="15"/>
      <c r="C2" s="15"/>
      <c r="D2" s="15"/>
      <c r="E2" s="15"/>
      <c r="F2" s="15"/>
      <c r="G2" s="15"/>
    </row>
    <row r="3" spans="1:14" x14ac:dyDescent="0.4">
      <c r="A3" s="15" t="s">
        <v>1</v>
      </c>
      <c r="B3" s="15"/>
      <c r="C3" s="15"/>
      <c r="D3" s="15"/>
      <c r="E3" s="15"/>
      <c r="F3" s="15"/>
      <c r="G3" s="15"/>
    </row>
    <row r="6" spans="1:14" x14ac:dyDescent="0.4">
      <c r="A6" s="2" t="s">
        <v>2</v>
      </c>
      <c r="B6" s="2"/>
      <c r="C6" s="2"/>
      <c r="D6" s="2"/>
      <c r="E6" s="2" t="s">
        <v>3</v>
      </c>
      <c r="F6" s="2" t="s">
        <v>4</v>
      </c>
      <c r="G6" s="2" t="s">
        <v>5</v>
      </c>
      <c r="H6" s="2" t="s">
        <v>6</v>
      </c>
      <c r="I6" s="2"/>
      <c r="J6" s="2"/>
      <c r="K6" s="2"/>
      <c r="L6" s="2" t="s">
        <v>7</v>
      </c>
      <c r="M6" s="2" t="s">
        <v>8</v>
      </c>
      <c r="N6" s="2"/>
    </row>
    <row r="7" spans="1:14" x14ac:dyDescent="0.4">
      <c r="A7" s="3" t="s">
        <v>9</v>
      </c>
      <c r="B7" s="2"/>
      <c r="C7" s="3" t="s">
        <v>10</v>
      </c>
      <c r="D7" s="2"/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/>
    </row>
    <row r="8" spans="1:14" x14ac:dyDescent="0.4">
      <c r="A8" s="2"/>
      <c r="B8" s="2"/>
      <c r="C8" s="4" t="s">
        <v>20</v>
      </c>
      <c r="D8" s="2"/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27</v>
      </c>
      <c r="L8" s="4" t="s">
        <v>28</v>
      </c>
      <c r="M8" s="4" t="s">
        <v>29</v>
      </c>
      <c r="N8" s="4"/>
    </row>
    <row r="9" spans="1:14" x14ac:dyDescent="0.4">
      <c r="E9" s="5"/>
      <c r="F9" s="5"/>
      <c r="G9" s="5"/>
      <c r="H9" s="6"/>
      <c r="I9" s="6"/>
      <c r="J9" s="6"/>
      <c r="K9" s="6"/>
      <c r="L9" s="6"/>
      <c r="M9" s="2"/>
      <c r="N9" s="2"/>
    </row>
    <row r="10" spans="1:14" x14ac:dyDescent="0.4">
      <c r="A10" s="2">
        <v>1</v>
      </c>
      <c r="C10" s="7" t="s">
        <v>30</v>
      </c>
      <c r="D10" s="8"/>
    </row>
    <row r="11" spans="1:14" x14ac:dyDescent="0.4">
      <c r="A11" s="2">
        <f>A10+1</f>
        <v>2</v>
      </c>
      <c r="C11" s="1" t="s">
        <v>31</v>
      </c>
      <c r="E11" s="5">
        <v>127074827.6549937</v>
      </c>
      <c r="F11" s="5">
        <v>3079326.9035566151</v>
      </c>
      <c r="G11" s="5">
        <f>E11+F11</f>
        <v>130154154.55855031</v>
      </c>
      <c r="H11" s="5">
        <v>182387576.8600398</v>
      </c>
      <c r="I11" s="5">
        <f>H11-G11</f>
        <v>52233422.301489487</v>
      </c>
      <c r="J11" s="5">
        <f>K11-I11</f>
        <v>-8967587.8084337413</v>
      </c>
      <c r="K11" s="9">
        <v>43265834.493055746</v>
      </c>
      <c r="L11" s="9">
        <f>G11+K11</f>
        <v>173419989.05160606</v>
      </c>
      <c r="M11" s="10">
        <f>IF(G11=0,"",K11/G11)</f>
        <v>0.33241992650793528</v>
      </c>
    </row>
    <row r="12" spans="1:14" x14ac:dyDescent="0.4">
      <c r="A12" s="2">
        <f t="shared" ref="A12:A22" si="0">A11+1</f>
        <v>3</v>
      </c>
      <c r="C12" s="1" t="s">
        <v>32</v>
      </c>
      <c r="E12" s="5">
        <v>330957.49335599999</v>
      </c>
      <c r="F12" s="5">
        <v>453.99074581055714</v>
      </c>
      <c r="G12" s="5">
        <f t="shared" ref="G12:G29" si="1">E12+F12</f>
        <v>331411.48410181055</v>
      </c>
      <c r="H12" s="5">
        <v>466431.37039702962</v>
      </c>
      <c r="I12" s="5">
        <f t="shared" ref="I12:I29" si="2">H12-G12</f>
        <v>135019.88629521907</v>
      </c>
      <c r="J12" s="5">
        <f t="shared" ref="J12:J29" si="3">K12-I12</f>
        <v>-6513.704091419524</v>
      </c>
      <c r="K12" s="9">
        <v>128506.18220379954</v>
      </c>
      <c r="L12" s="9">
        <f t="shared" ref="L12:L29" si="4">G12+K12</f>
        <v>459917.6663056101</v>
      </c>
      <c r="M12" s="10">
        <f t="shared" ref="M12:M31" si="5">IF(G12=0,"",K12/G12)</f>
        <v>0.3877541617245891</v>
      </c>
    </row>
    <row r="13" spans="1:14" x14ac:dyDescent="0.4">
      <c r="A13" s="2">
        <f t="shared" si="0"/>
        <v>4</v>
      </c>
      <c r="C13" s="1" t="s">
        <v>33</v>
      </c>
      <c r="E13" s="5">
        <v>1279.6228800000001</v>
      </c>
      <c r="F13" s="5">
        <v>267.69509780696438</v>
      </c>
      <c r="G13" s="5">
        <f t="shared" si="1"/>
        <v>1547.3179778069646</v>
      </c>
      <c r="H13" s="5">
        <v>3845.8934423084588</v>
      </c>
      <c r="I13" s="5">
        <f t="shared" si="2"/>
        <v>2298.575464501494</v>
      </c>
      <c r="J13" s="5">
        <f t="shared" si="3"/>
        <v>-2063.6414423084584</v>
      </c>
      <c r="K13" s="9">
        <v>234.93402219303545</v>
      </c>
      <c r="L13" s="9">
        <f t="shared" si="4"/>
        <v>1782.252</v>
      </c>
      <c r="M13" s="10">
        <f t="shared" si="5"/>
        <v>0.15183305924358917</v>
      </c>
    </row>
    <row r="14" spans="1:14" x14ac:dyDescent="0.4">
      <c r="A14" s="2">
        <f t="shared" si="0"/>
        <v>5</v>
      </c>
      <c r="C14" s="1" t="s">
        <v>34</v>
      </c>
      <c r="E14" s="5">
        <v>9102116.6843780987</v>
      </c>
      <c r="F14" s="5">
        <v>223275.9319758109</v>
      </c>
      <c r="G14" s="5">
        <f t="shared" si="1"/>
        <v>9325392.6163539104</v>
      </c>
      <c r="H14" s="5">
        <v>10403879.944212353</v>
      </c>
      <c r="I14" s="5">
        <f t="shared" si="2"/>
        <v>1078487.3278584424</v>
      </c>
      <c r="J14" s="5">
        <f t="shared" si="3"/>
        <v>2394623.144282545</v>
      </c>
      <c r="K14" s="9">
        <v>3473110.4721409874</v>
      </c>
      <c r="L14" s="9">
        <f t="shared" si="4"/>
        <v>12798503.088494897</v>
      </c>
      <c r="M14" s="10">
        <f t="shared" si="5"/>
        <v>0.37243584426142068</v>
      </c>
    </row>
    <row r="15" spans="1:14" x14ac:dyDescent="0.4">
      <c r="A15" s="2">
        <f>A14+1</f>
        <v>6</v>
      </c>
      <c r="C15" s="1" t="s">
        <v>35</v>
      </c>
      <c r="E15" s="5">
        <v>43314499.316863105</v>
      </c>
      <c r="F15" s="5">
        <v>1451203.6606496649</v>
      </c>
      <c r="G15" s="5">
        <f t="shared" si="1"/>
        <v>44765702.977512769</v>
      </c>
      <c r="H15" s="5">
        <v>56888185.149321772</v>
      </c>
      <c r="I15" s="5">
        <f t="shared" si="2"/>
        <v>12122482.171809003</v>
      </c>
      <c r="J15" s="5">
        <f t="shared" si="3"/>
        <v>10223389.745821871</v>
      </c>
      <c r="K15" s="9">
        <v>22345871.917630874</v>
      </c>
      <c r="L15" s="9">
        <f t="shared" si="4"/>
        <v>67111574.895143643</v>
      </c>
      <c r="M15" s="10">
        <f t="shared" si="5"/>
        <v>0.49917393074014527</v>
      </c>
    </row>
    <row r="16" spans="1:14" x14ac:dyDescent="0.4">
      <c r="A16" s="2">
        <f t="shared" si="0"/>
        <v>7</v>
      </c>
      <c r="C16" s="1" t="s">
        <v>36</v>
      </c>
      <c r="E16" s="5">
        <v>47855521.961706892</v>
      </c>
      <c r="F16" s="5">
        <v>2073622.8484588454</v>
      </c>
      <c r="G16" s="5">
        <f t="shared" si="1"/>
        <v>49929144.810165741</v>
      </c>
      <c r="H16" s="5">
        <v>71456570.210696906</v>
      </c>
      <c r="I16" s="5">
        <f t="shared" si="2"/>
        <v>21527425.400531165</v>
      </c>
      <c r="J16" s="5">
        <f t="shared" si="3"/>
        <v>3236499.8562042005</v>
      </c>
      <c r="K16" s="9">
        <v>24763925.256735366</v>
      </c>
      <c r="L16" s="9">
        <f t="shared" si="4"/>
        <v>74693070.066901103</v>
      </c>
      <c r="M16" s="10">
        <f t="shared" si="5"/>
        <v>0.49598136220617478</v>
      </c>
    </row>
    <row r="17" spans="1:13" x14ac:dyDescent="0.4">
      <c r="A17" s="2">
        <f t="shared" si="0"/>
        <v>8</v>
      </c>
      <c r="C17" s="1" t="s">
        <v>37</v>
      </c>
      <c r="E17" s="5">
        <v>23122948.816287298</v>
      </c>
      <c r="F17" s="5">
        <v>1160795.4287941603</v>
      </c>
      <c r="G17" s="5">
        <f t="shared" si="1"/>
        <v>24283744.245081458</v>
      </c>
      <c r="H17" s="5">
        <v>38704317.557201445</v>
      </c>
      <c r="I17" s="5">
        <f t="shared" si="2"/>
        <v>14420573.312119987</v>
      </c>
      <c r="J17" s="5">
        <f t="shared" si="3"/>
        <v>-2714905.6132795215</v>
      </c>
      <c r="K17" s="9">
        <v>11705667.698840465</v>
      </c>
      <c r="L17" s="9">
        <f t="shared" si="4"/>
        <v>35989411.943921924</v>
      </c>
      <c r="M17" s="10">
        <f t="shared" si="5"/>
        <v>0.48203718424564551</v>
      </c>
    </row>
    <row r="18" spans="1:13" x14ac:dyDescent="0.4">
      <c r="A18" s="2">
        <f t="shared" si="0"/>
        <v>9</v>
      </c>
      <c r="C18" s="1" t="s">
        <v>38</v>
      </c>
      <c r="E18" s="5">
        <v>11039284.323734002</v>
      </c>
      <c r="F18" s="5">
        <v>724333.15683176683</v>
      </c>
      <c r="G18" s="5">
        <f t="shared" si="1"/>
        <v>11763617.48056577</v>
      </c>
      <c r="H18" s="5">
        <v>23200396.168743577</v>
      </c>
      <c r="I18" s="5">
        <f t="shared" si="2"/>
        <v>11436778.688177807</v>
      </c>
      <c r="J18" s="5">
        <f t="shared" si="3"/>
        <v>-6200776.78709416</v>
      </c>
      <c r="K18" s="9">
        <v>5236001.9010836473</v>
      </c>
      <c r="L18" s="9">
        <f t="shared" si="4"/>
        <v>16999619.381649416</v>
      </c>
      <c r="M18" s="10">
        <f t="shared" si="5"/>
        <v>0.44510133976507221</v>
      </c>
    </row>
    <row r="19" spans="1:13" x14ac:dyDescent="0.4">
      <c r="A19" s="2">
        <f t="shared" si="0"/>
        <v>10</v>
      </c>
      <c r="C19" s="1" t="s">
        <v>39</v>
      </c>
      <c r="E19" s="5">
        <v>23284057.947157297</v>
      </c>
      <c r="F19" s="5">
        <v>950704.65777851699</v>
      </c>
      <c r="G19" s="5">
        <f t="shared" si="1"/>
        <v>24234762.604935814</v>
      </c>
      <c r="H19" s="5">
        <v>46283467.771046415</v>
      </c>
      <c r="I19" s="5">
        <f t="shared" si="2"/>
        <v>22048705.166110601</v>
      </c>
      <c r="J19" s="5">
        <f t="shared" si="3"/>
        <v>-9580766.8870107979</v>
      </c>
      <c r="K19" s="9">
        <v>12467938.279099803</v>
      </c>
      <c r="L19" s="9">
        <f t="shared" si="4"/>
        <v>36702700.884035617</v>
      </c>
      <c r="M19" s="10">
        <f t="shared" si="5"/>
        <v>0.51446504685630801</v>
      </c>
    </row>
    <row r="20" spans="1:13" x14ac:dyDescent="0.4">
      <c r="A20" s="2">
        <f t="shared" si="0"/>
        <v>11</v>
      </c>
      <c r="C20" s="1" t="s">
        <v>40</v>
      </c>
      <c r="E20" s="5">
        <v>849506.36930850009</v>
      </c>
      <c r="F20" s="5">
        <v>8618.070497434268</v>
      </c>
      <c r="G20" s="5">
        <f t="shared" si="1"/>
        <v>858124.43980593432</v>
      </c>
      <c r="H20" s="5">
        <v>746773.13778186229</v>
      </c>
      <c r="I20" s="5">
        <f t="shared" si="2"/>
        <v>-111351.30202407204</v>
      </c>
      <c r="J20" s="5">
        <f t="shared" si="3"/>
        <v>161215.23197341521</v>
      </c>
      <c r="K20" s="9">
        <v>49863.929949343175</v>
      </c>
      <c r="L20" s="9">
        <f t="shared" si="4"/>
        <v>907988.36975527753</v>
      </c>
      <c r="M20" s="10">
        <f t="shared" si="5"/>
        <v>5.8108040787907114E-2</v>
      </c>
    </row>
    <row r="21" spans="1:13" x14ac:dyDescent="0.4">
      <c r="A21" s="2">
        <f t="shared" si="0"/>
        <v>12</v>
      </c>
      <c r="C21" s="1" t="s">
        <v>41</v>
      </c>
      <c r="E21" s="5">
        <v>1367.2937999999999</v>
      </c>
      <c r="F21" s="5">
        <v>110.52276148728875</v>
      </c>
      <c r="G21" s="5">
        <f t="shared" si="1"/>
        <v>1477.8165614872887</v>
      </c>
      <c r="H21" s="5">
        <v>3969.7205102053676</v>
      </c>
      <c r="I21" s="5">
        <f t="shared" si="2"/>
        <v>2491.9039487180789</v>
      </c>
      <c r="J21" s="5">
        <f t="shared" si="3"/>
        <v>-461.82051020536755</v>
      </c>
      <c r="K21" s="9">
        <v>2030.0834385127114</v>
      </c>
      <c r="L21" s="9">
        <f t="shared" si="4"/>
        <v>3507.9</v>
      </c>
      <c r="M21" s="10">
        <f t="shared" si="5"/>
        <v>1.3737046203282606</v>
      </c>
    </row>
    <row r="22" spans="1:13" x14ac:dyDescent="0.4">
      <c r="A22" s="2">
        <f t="shared" si="0"/>
        <v>13</v>
      </c>
      <c r="C22" s="1" t="s">
        <v>42</v>
      </c>
      <c r="E22" s="5">
        <v>148245.64879109999</v>
      </c>
      <c r="F22" s="5">
        <v>6393.7727675662127</v>
      </c>
      <c r="G22" s="5">
        <f t="shared" si="1"/>
        <v>154639.42155866619</v>
      </c>
      <c r="H22" s="5">
        <v>201192.85702226311</v>
      </c>
      <c r="I22" s="5">
        <f t="shared" si="2"/>
        <v>46553.435463596921</v>
      </c>
      <c r="J22" s="5">
        <f t="shared" si="3"/>
        <v>27805.800834934387</v>
      </c>
      <c r="K22" s="9">
        <v>74359.236298531308</v>
      </c>
      <c r="L22" s="9">
        <f t="shared" si="4"/>
        <v>228998.65785719751</v>
      </c>
      <c r="M22" s="10">
        <f t="shared" si="5"/>
        <v>0.48085562884960315</v>
      </c>
    </row>
    <row r="23" spans="1:13" x14ac:dyDescent="0.4">
      <c r="A23" s="2">
        <f>A22+1</f>
        <v>14</v>
      </c>
      <c r="C23" s="1" t="s">
        <v>43</v>
      </c>
      <c r="E23" s="5">
        <v>0</v>
      </c>
      <c r="F23" s="5">
        <v>0</v>
      </c>
      <c r="G23" s="5">
        <f t="shared" si="1"/>
        <v>0</v>
      </c>
      <c r="H23" s="5">
        <v>-717990.03903636313</v>
      </c>
      <c r="I23" s="5">
        <f t="shared" si="2"/>
        <v>-717990.03903636313</v>
      </c>
      <c r="J23" s="5">
        <f t="shared" si="3"/>
        <v>717990.03903636313</v>
      </c>
      <c r="K23" s="9">
        <v>0</v>
      </c>
      <c r="L23" s="9">
        <f t="shared" si="4"/>
        <v>0</v>
      </c>
      <c r="M23" s="10" t="str">
        <f t="shared" si="5"/>
        <v/>
      </c>
    </row>
    <row r="24" spans="1:13" x14ac:dyDescent="0.4">
      <c r="A24" s="2">
        <f t="shared" ref="A24:A29" si="6">A23+1</f>
        <v>15</v>
      </c>
      <c r="C24" s="1" t="s">
        <v>44</v>
      </c>
      <c r="E24" s="5">
        <v>3904534.0082565001</v>
      </c>
      <c r="F24" s="5">
        <v>282684.9621221752</v>
      </c>
      <c r="G24" s="5">
        <f t="shared" si="1"/>
        <v>4187218.9703786755</v>
      </c>
      <c r="H24" s="5">
        <v>6923504.8457890125</v>
      </c>
      <c r="I24" s="5">
        <f t="shared" si="2"/>
        <v>2736285.875410337</v>
      </c>
      <c r="J24" s="5">
        <f t="shared" si="3"/>
        <v>-1248433.1849840831</v>
      </c>
      <c r="K24" s="9">
        <v>1487852.6904262539</v>
      </c>
      <c r="L24" s="9">
        <f t="shared" si="4"/>
        <v>5675071.6608049292</v>
      </c>
      <c r="M24" s="10">
        <f t="shared" si="5"/>
        <v>0.35533195205496942</v>
      </c>
    </row>
    <row r="25" spans="1:13" x14ac:dyDescent="0.4">
      <c r="A25" s="2">
        <f t="shared" si="6"/>
        <v>16</v>
      </c>
      <c r="C25" s="1" t="s">
        <v>45</v>
      </c>
      <c r="E25" s="5">
        <v>6060690.8469081987</v>
      </c>
      <c r="F25" s="5">
        <v>199236.81791566292</v>
      </c>
      <c r="G25" s="5">
        <f t="shared" si="1"/>
        <v>6259927.6648238618</v>
      </c>
      <c r="H25" s="5">
        <v>9858557.9383222759</v>
      </c>
      <c r="I25" s="5">
        <f t="shared" si="2"/>
        <v>3598630.2734984141</v>
      </c>
      <c r="J25" s="5">
        <f t="shared" si="3"/>
        <v>-1235297.4913007542</v>
      </c>
      <c r="K25" s="9">
        <v>2363332.7821976598</v>
      </c>
      <c r="L25" s="9">
        <f t="shared" si="4"/>
        <v>8623260.4470215216</v>
      </c>
      <c r="M25" s="10">
        <f t="shared" si="5"/>
        <v>0.37753356088726592</v>
      </c>
    </row>
    <row r="26" spans="1:13" x14ac:dyDescent="0.4">
      <c r="A26" s="2">
        <f t="shared" si="6"/>
        <v>17</v>
      </c>
      <c r="C26" s="1" t="s">
        <v>46</v>
      </c>
      <c r="E26" s="5">
        <v>0</v>
      </c>
      <c r="F26" s="5">
        <v>0</v>
      </c>
      <c r="G26" s="5">
        <f t="shared" si="1"/>
        <v>0</v>
      </c>
      <c r="H26" s="5">
        <v>0</v>
      </c>
      <c r="I26" s="5">
        <f t="shared" si="2"/>
        <v>0</v>
      </c>
      <c r="J26" s="5">
        <f t="shared" si="3"/>
        <v>0</v>
      </c>
      <c r="K26" s="9">
        <v>0</v>
      </c>
      <c r="L26" s="9">
        <f t="shared" si="4"/>
        <v>0</v>
      </c>
      <c r="M26" s="10" t="str">
        <f t="shared" si="5"/>
        <v/>
      </c>
    </row>
    <row r="27" spans="1:13" x14ac:dyDescent="0.4">
      <c r="A27" s="2">
        <f t="shared" si="6"/>
        <v>18</v>
      </c>
      <c r="C27" s="1" t="s">
        <v>47</v>
      </c>
      <c r="E27" s="5">
        <v>525231.99093650002</v>
      </c>
      <c r="F27" s="5">
        <v>14145.7200466787</v>
      </c>
      <c r="G27" s="5">
        <f t="shared" si="1"/>
        <v>539377.71098317869</v>
      </c>
      <c r="H27" s="5">
        <v>1292096.5942001811</v>
      </c>
      <c r="I27" s="5">
        <f t="shared" si="2"/>
        <v>752718.88321700238</v>
      </c>
      <c r="J27" s="5">
        <f t="shared" si="3"/>
        <v>-536420.28792488331</v>
      </c>
      <c r="K27" s="9">
        <v>216298.59529211905</v>
      </c>
      <c r="L27" s="9">
        <f t="shared" si="4"/>
        <v>755676.30627529777</v>
      </c>
      <c r="M27" s="10">
        <f t="shared" si="5"/>
        <v>0.40101507883566334</v>
      </c>
    </row>
    <row r="28" spans="1:13" x14ac:dyDescent="0.4">
      <c r="A28" s="2">
        <f t="shared" si="6"/>
        <v>19</v>
      </c>
      <c r="C28" s="1" t="s">
        <v>48</v>
      </c>
      <c r="E28" s="5">
        <v>28420650.551211696</v>
      </c>
      <c r="F28" s="5">
        <v>0</v>
      </c>
      <c r="G28" s="5">
        <f t="shared" si="1"/>
        <v>28420650.551211696</v>
      </c>
      <c r="H28" s="5">
        <v>14688947.900961678</v>
      </c>
      <c r="I28" s="5">
        <f t="shared" si="2"/>
        <v>-13731702.650250018</v>
      </c>
      <c r="J28" s="5">
        <f t="shared" si="3"/>
        <v>13731703.460723165</v>
      </c>
      <c r="K28" s="9">
        <v>0.81047314777970314</v>
      </c>
      <c r="L28" s="9">
        <f t="shared" si="4"/>
        <v>28420651.361684844</v>
      </c>
      <c r="M28" s="10">
        <f t="shared" si="5"/>
        <v>2.8517051230734375E-8</v>
      </c>
    </row>
    <row r="29" spans="1:13" x14ac:dyDescent="0.4">
      <c r="A29" s="2">
        <f t="shared" si="6"/>
        <v>20</v>
      </c>
      <c r="C29" s="1" t="s">
        <v>49</v>
      </c>
      <c r="E29" s="5">
        <v>21031299.143339798</v>
      </c>
      <c r="F29" s="5">
        <v>0</v>
      </c>
      <c r="G29" s="5">
        <f t="shared" si="1"/>
        <v>21031299.143339798</v>
      </c>
      <c r="H29" s="5">
        <v>22549636.903396912</v>
      </c>
      <c r="I29" s="5">
        <f t="shared" si="2"/>
        <v>1518337.7600571141</v>
      </c>
      <c r="J29" s="5">
        <f t="shared" si="3"/>
        <v>0</v>
      </c>
      <c r="K29" s="9">
        <v>1518337.7600571141</v>
      </c>
      <c r="L29" s="9">
        <f t="shared" si="4"/>
        <v>22549636.903396912</v>
      </c>
      <c r="M29" s="10">
        <f t="shared" si="5"/>
        <v>7.2194197310818151E-2</v>
      </c>
    </row>
    <row r="30" spans="1:13" x14ac:dyDescent="0.4">
      <c r="A30" s="2"/>
      <c r="H30" s="11"/>
      <c r="L30" s="9"/>
      <c r="M30" s="10"/>
    </row>
    <row r="31" spans="1:13" ht="13.5" thickBot="1" x14ac:dyDescent="0.45">
      <c r="A31" s="2">
        <f>A29+1</f>
        <v>21</v>
      </c>
      <c r="C31" s="2" t="s">
        <v>50</v>
      </c>
      <c r="E31" s="12">
        <f>SUM(E11:E30)</f>
        <v>346067019.67390871</v>
      </c>
      <c r="F31" s="12">
        <f t="shared" ref="F31:L31" si="7">SUM(F11:F30)</f>
        <v>10175174.140000002</v>
      </c>
      <c r="G31" s="12">
        <f t="shared" si="7"/>
        <v>356242193.81390876</v>
      </c>
      <c r="H31" s="12">
        <f t="shared" si="7"/>
        <v>485341360.78404957</v>
      </c>
      <c r="I31" s="12">
        <f t="shared" si="7"/>
        <v>129099166.97014099</v>
      </c>
      <c r="J31" s="12">
        <f t="shared" si="7"/>
        <v>5.2804620936512947E-2</v>
      </c>
      <c r="K31" s="12">
        <f t="shared" si="7"/>
        <v>129099167.02294558</v>
      </c>
      <c r="L31" s="12">
        <f t="shared" si="7"/>
        <v>485341360.83685428</v>
      </c>
      <c r="M31" s="13">
        <f t="shared" si="5"/>
        <v>0.36239156749181561</v>
      </c>
    </row>
    <row r="32" spans="1:13" ht="13.5" thickTop="1" x14ac:dyDescent="0.4">
      <c r="A32" s="2"/>
      <c r="H32" s="9"/>
    </row>
    <row r="33" spans="1:12" s="5" customFormat="1" x14ac:dyDescent="0.4"/>
    <row r="34" spans="1:12" x14ac:dyDescent="0.4">
      <c r="A34" s="2"/>
      <c r="H34" s="9"/>
      <c r="I34" s="5"/>
      <c r="K34" s="5"/>
      <c r="L34" s="5"/>
    </row>
    <row r="35" spans="1:12" x14ac:dyDescent="0.4">
      <c r="A35" s="2"/>
      <c r="H35" s="5"/>
      <c r="L35" s="5"/>
    </row>
    <row r="36" spans="1:12" x14ac:dyDescent="0.4">
      <c r="A36" s="2"/>
    </row>
    <row r="37" spans="1:12" x14ac:dyDescent="0.4">
      <c r="A37" s="2"/>
    </row>
    <row r="38" spans="1:12" x14ac:dyDescent="0.4">
      <c r="A38" s="2"/>
    </row>
    <row r="39" spans="1:12" x14ac:dyDescent="0.4">
      <c r="A39" s="2"/>
    </row>
    <row r="40" spans="1:12" x14ac:dyDescent="0.4">
      <c r="A40" s="2"/>
    </row>
    <row r="41" spans="1:12" x14ac:dyDescent="0.4">
      <c r="A41" s="2"/>
    </row>
    <row r="42" spans="1:12" x14ac:dyDescent="0.4">
      <c r="A42" s="2"/>
    </row>
    <row r="43" spans="1:12" x14ac:dyDescent="0.4">
      <c r="A43" s="2"/>
    </row>
    <row r="44" spans="1:12" x14ac:dyDescent="0.4">
      <c r="A44" s="2"/>
    </row>
    <row r="45" spans="1:12" x14ac:dyDescent="0.4">
      <c r="A45" s="2"/>
    </row>
    <row r="46" spans="1:12" x14ac:dyDescent="0.4">
      <c r="A46" s="2"/>
    </row>
    <row r="47" spans="1:12" x14ac:dyDescent="0.4">
      <c r="A47" s="2"/>
    </row>
    <row r="63" spans="12:12" x14ac:dyDescent="0.4">
      <c r="L63" s="14"/>
    </row>
    <row r="64" spans="12:12" x14ac:dyDescent="0.4">
      <c r="L64" s="14"/>
    </row>
    <row r="65" spans="12:12" x14ac:dyDescent="0.4">
      <c r="L65" s="14"/>
    </row>
  </sheetData>
  <mergeCells count="2">
    <mergeCell ref="A2:G2"/>
    <mergeCell ref="A3:G3"/>
  </mergeCells>
  <pageMargins left="0.25" right="0.25" top="0.75" bottom="0.75" header="0.3" footer="0.3"/>
  <pageSetup orientation="portrait" r:id="rId1"/>
  <headerFooter>
    <oddHeader>&amp;RDOCKET NO. 2023000##-GU
EXHIBIT NO. (GHT-1)
DOCUMENT NO. 2
PAGE 1 OF 1
FILED: 04/##/2023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9BBAF-8A89-45E7-8A3C-F588CD2132EF}"/>
</file>

<file path=customXml/itemProps2.xml><?xml version="1.0" encoding="utf-8"?>
<ds:datastoreItem xmlns:ds="http://schemas.openxmlformats.org/officeDocument/2006/customXml" ds:itemID="{848E998A-8E9A-4C4B-AB0C-A92A99C13DDA}"/>
</file>

<file path=customXml/itemProps3.xml><?xml version="1.0" encoding="utf-8"?>
<ds:datastoreItem xmlns:ds="http://schemas.openxmlformats.org/officeDocument/2006/customXml" ds:itemID="{B5B8EFAF-A221-4D6E-A26B-F72336C1C8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GHT-2 Document 3 Alloc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Gregg Therrien</cp:lastModifiedBy>
  <dcterms:created xsi:type="dcterms:W3CDTF">2023-03-23T17:30:00Z</dcterms:created>
  <dcterms:modified xsi:type="dcterms:W3CDTF">2023-03-23T17:35:37Z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1.4241980183882E-306</vt:r8>
  </property>
  <property fmtid="{D5CDD505-2E9C-101B-9397-08002B2CF9AE}" pid="12" name="RNGS_DEL" linkTarget="Prop_RNGS_DEL">
    <vt:r8>1.4241980183882E-306</vt:r8>
  </property>
  <property fmtid="{D5CDD505-2E9C-101B-9397-08002B2CF9AE}" pid="13" name="RS_1_CIBS" linkTarget="Prop_RS_1_CIBS">
    <vt:r8>1.4241980183882E-306</vt:r8>
  </property>
  <property fmtid="{D5CDD505-2E9C-101B-9397-08002B2CF9AE}" pid="14" name="RS_1_CST" linkTarget="Prop_RS_1_CST">
    <vt:r8>1.4241980183882E-306</vt:r8>
  </property>
  <property fmtid="{D5CDD505-2E9C-101B-9397-08002B2CF9AE}" pid="15" name="RS_1_DEL" linkTarget="Prop_RS_1_DEL">
    <vt:r8>1.4241980183882E-306</vt:r8>
  </property>
  <property fmtid="{D5CDD505-2E9C-101B-9397-08002B2CF9AE}" pid="16" name="RS_2_CST" linkTarget="Prop_RS_2_CST">
    <vt:r8>1.4241980183882E-306</vt:r8>
  </property>
  <property fmtid="{D5CDD505-2E9C-101B-9397-08002B2CF9AE}" pid="17" name="RS_2_DEL" linkTarget="Prop_RS_2_DEL">
    <vt:r8>1.4241980183882E-306</vt:r8>
  </property>
  <property fmtid="{D5CDD505-2E9C-101B-9397-08002B2CF9AE}" pid="18" name="RS_3_CST" linkTarget="Prop_RS_3_CST">
    <vt:r8>1.4241980183882E-306</vt:r8>
  </property>
  <property fmtid="{D5CDD505-2E9C-101B-9397-08002B2CF9AE}" pid="19" name="RS_3_DEL" linkTarget="Prop_RS_3_DEL">
    <vt:r8>1.4241980183882E-306</vt:r8>
  </property>
  <property fmtid="{D5CDD505-2E9C-101B-9397-08002B2CF9AE}" pid="20" name="RS_GHP_CIBS" linkTarget="Prop_RS_GHP_CIBS">
    <vt:r8>1.4241980183882E-306</vt:r8>
  </property>
  <property fmtid="{D5CDD505-2E9C-101B-9397-08002B2CF9AE}" pid="21" name="RS_GHP_CST" linkTarget="Prop_RS_GHP_CST">
    <vt:r8>1.4241980183882E-306</vt:r8>
  </property>
  <property fmtid="{D5CDD505-2E9C-101B-9397-08002B2CF9AE}" pid="22" name="RS_GHP_DEL" linkTarget="Prop_RS_GHP_DEL">
    <vt:r8>1.4241980183882E-306</vt:r8>
  </property>
  <property fmtid="{D5CDD505-2E9C-101B-9397-08002B2CF9AE}" pid="23" name="RS_SG_CIBS" linkTarget="Prop_RS_SG_CIBS">
    <vt:r8>1.4241980183882E-306</vt:r8>
  </property>
  <property fmtid="{D5CDD505-2E9C-101B-9397-08002B2CF9AE}" pid="24" name="RS_SG_CST" linkTarget="Prop_RS_SG_CST">
    <vt:r8>1.4241980183882E-306</vt:r8>
  </property>
  <property fmtid="{D5CDD505-2E9C-101B-9397-08002B2CF9AE}" pid="25" name="RS_SG_DEL1" linkTarget="Prop_RS_SG_DEL1">
    <vt:r8>1.4241980183882E-306</vt:r8>
  </property>
  <property fmtid="{D5CDD505-2E9C-101B-9397-08002B2CF9AE}" pid="26" name="SGS_CIBS" linkTarget="Prop_SGS_CIBS">
    <vt:r8>1.4241980183882E-306</vt:r8>
  </property>
  <property fmtid="{D5CDD505-2E9C-101B-9397-08002B2CF9AE}" pid="27" name="SGS_CST" linkTarget="Prop_SGS_CST">
    <vt:r8>1.4241980183882E-306</vt:r8>
  </property>
  <property fmtid="{D5CDD505-2E9C-101B-9397-08002B2CF9AE}" pid="28" name="SGS_DEL" linkTarget="Prop_SGS_DEL">
    <vt:r8>1.4241980183882E-306</vt:r8>
  </property>
  <property fmtid="{D5CDD505-2E9C-101B-9397-08002B2CF9AE}" pid="29" name="SIS_CIBS" linkTarget="Prop_SIS_CIBS">
    <vt:r8>1.4241980183882E-306</vt:r8>
  </property>
  <property fmtid="{D5CDD505-2E9C-101B-9397-08002B2CF9AE}" pid="30" name="SIS_CST" linkTarget="Prop_SIS_CST">
    <vt:r8>1.4241980183882E-306</vt:r8>
  </property>
  <property fmtid="{D5CDD505-2E9C-101B-9397-08002B2CF9AE}" pid="31" name="SIS_DEL" linkTarget="Prop_SIS_DEL">
    <vt:r8>1.4241980183882E-306</vt:r8>
  </property>
  <property fmtid="{D5CDD505-2E9C-101B-9397-08002B2CF9AE}" pid="32" name="WHS_CIBS" linkTarget="Prop_WHS_CIBS">
    <vt:r8>1.4241980183882E-306</vt:r8>
  </property>
  <property fmtid="{D5CDD505-2E9C-101B-9397-08002B2CF9AE}" pid="33" name="WHS_CST" linkTarget="Prop_WHS_CST">
    <vt:r8>1.4241980183882E-306</vt:r8>
  </property>
  <property fmtid="{D5CDD505-2E9C-101B-9397-08002B2CF9AE}" pid="34" name="WHS_DEL" linkTarget="Prop_WHS_DEL">
    <vt:r8>1.4241980183882E-306</vt:r8>
  </property>
  <property fmtid="{D5CDD505-2E9C-101B-9397-08002B2CF9AE}" pid="35" name="CIS_CST" linkTarget="Prop_CIS_CST">
    <vt:r8>1.4241980183882E-306</vt:r8>
  </property>
  <property fmtid="{D5CDD505-2E9C-101B-9397-08002B2CF9AE}" pid="36" name="CIS_DEL" linkTarget="Prop_CIS_DEL">
    <vt:r8>1.4241980183882E-306</vt:r8>
  </property>
  <property fmtid="{D5CDD505-2E9C-101B-9397-08002B2CF9AE}" pid="37" name="CS_GHP_CIBS" linkTarget="Prop_CS_GHP_CIBS">
    <vt:r8>1.4241980183882E-306</vt:r8>
  </property>
  <property fmtid="{D5CDD505-2E9C-101B-9397-08002B2CF9AE}" pid="38" name="CS_GHP_CST" linkTarget="Prop_CS_GHP_CST">
    <vt:r8>1.4241980183882E-306</vt:r8>
  </property>
  <property fmtid="{D5CDD505-2E9C-101B-9397-08002B2CF9AE}" pid="39" name="CS_GHP_DEL" linkTarget="Prop_CS_GHP_DEL">
    <vt:r8>1.4241980183882E-306</vt:r8>
  </property>
  <property fmtid="{D5CDD505-2E9C-101B-9397-08002B2CF9AE}" pid="40" name="CS_SG_CIBS" linkTarget="Prop_CS_SG_CIBS">
    <vt:r8>1.4241980183882E-306</vt:r8>
  </property>
  <property fmtid="{D5CDD505-2E9C-101B-9397-08002B2CF9AE}" pid="41" name="CS_SG_CST" linkTarget="Prop_CS_SG_CST">
    <vt:r8>1.4241980183882E-306</vt:r8>
  </property>
  <property fmtid="{D5CDD505-2E9C-101B-9397-08002B2CF9AE}" pid="42" name="CS_SG_DEL1" linkTarget="Prop_CS_SG_DEL1">
    <vt:r8>1.4241980183882E-306</vt:r8>
  </property>
  <property fmtid="{D5CDD505-2E9C-101B-9397-08002B2CF9AE}" pid="43" name="CSLS_CIBS" linkTarget="Prop_CSLS_CIBS">
    <vt:r8>1.4241980183882E-306</vt:r8>
  </property>
  <property fmtid="{D5CDD505-2E9C-101B-9397-08002B2CF9AE}" pid="44" name="CSLS_CST" linkTarget="Prop_CSLS_CST">
    <vt:r8>1.4241980183882E-306</vt:r8>
  </property>
  <property fmtid="{D5CDD505-2E9C-101B-9397-08002B2CF9AE}" pid="45" name="CSLS_DEL" linkTarget="Prop_CSLS_DEL">
    <vt:r8>1.4241980183882E-306</vt:r8>
  </property>
  <property fmtid="{D5CDD505-2E9C-101B-9397-08002B2CF9AE}" pid="46" name="GS_1_CIBS" linkTarget="Prop_GS_1_CIBS">
    <vt:r8>1.4241980183882E-306</vt:r8>
  </property>
  <property fmtid="{D5CDD505-2E9C-101B-9397-08002B2CF9AE}" pid="47" name="GS_1_CST" linkTarget="Prop_GS_1_CST">
    <vt:r8>1.4241980183882E-306</vt:r8>
  </property>
  <property fmtid="{D5CDD505-2E9C-101B-9397-08002B2CF9AE}" pid="48" name="GS_1_DEL" linkTarget="Prop_GS_1_DEL">
    <vt:r8>1.4241980183882E-306</vt:r8>
  </property>
  <property fmtid="{D5CDD505-2E9C-101B-9397-08002B2CF9AE}" pid="49" name="GS_2_CIBS" linkTarget="Prop_GS_2_CIBS">
    <vt:r8>1.4241980183882E-306</vt:r8>
  </property>
  <property fmtid="{D5CDD505-2E9C-101B-9397-08002B2CF9AE}" pid="50" name="GS_2_CST" linkTarget="Prop_GS_2_CST">
    <vt:r8>1.4241980183882E-306</vt:r8>
  </property>
  <property fmtid="{D5CDD505-2E9C-101B-9397-08002B2CF9AE}" pid="51" name="GS_2_DEL" linkTarget="Prop_GS_2_DEL">
    <vt:r8>1.4241980183882E-306</vt:r8>
  </property>
  <property fmtid="{D5CDD505-2E9C-101B-9397-08002B2CF9AE}" pid="52" name="GS_3_CIBS" linkTarget="Prop_GS_3_CIBS">
    <vt:r8>1.4241980183882E-306</vt:r8>
  </property>
  <property fmtid="{D5CDD505-2E9C-101B-9397-08002B2CF9AE}" pid="53" name="GS_3_CST" linkTarget="Prop_GS_3_CST">
    <vt:r8>1.4241980183882E-306</vt:r8>
  </property>
  <property fmtid="{D5CDD505-2E9C-101B-9397-08002B2CF9AE}" pid="54" name="GS_3_DEL" linkTarget="Prop_GS_3_DEL">
    <vt:r8>1.4241980183882E-306</vt:r8>
  </property>
  <property fmtid="{D5CDD505-2E9C-101B-9397-08002B2CF9AE}" pid="55" name="GS_4_CIBS" linkTarget="Prop_GS_4_CIBS">
    <vt:r8>1.4241980183882E-306</vt:r8>
  </property>
  <property fmtid="{D5CDD505-2E9C-101B-9397-08002B2CF9AE}" pid="56" name="GS_4_CST" linkTarget="Prop_GS_4_CST">
    <vt:r8>1.4241980183882E-306</vt:r8>
  </property>
  <property fmtid="{D5CDD505-2E9C-101B-9397-08002B2CF9AE}" pid="57" name="GS_4_DEL" linkTarget="Prop_GS_4_DEL">
    <vt:r8>1.4241980183882E-306</vt:r8>
  </property>
  <property fmtid="{D5CDD505-2E9C-101B-9397-08002B2CF9AE}" pid="58" name="GS_5_CIBS" linkTarget="Prop_GS_5_CIBS">
    <vt:r8>1.4241980183882E-306</vt:r8>
  </property>
  <property fmtid="{D5CDD505-2E9C-101B-9397-08002B2CF9AE}" pid="59" name="GS_5_CST" linkTarget="Prop_GS_5_CST">
    <vt:r8>1.4241980183882E-306</vt:r8>
  </property>
  <property fmtid="{D5CDD505-2E9C-101B-9397-08002B2CF9AE}" pid="60" name="GS_5_DEL" linkTarget="Prop_GS_5_DEL">
    <vt:r8>1.4241980183882E-306</vt:r8>
  </property>
  <property fmtid="{D5CDD505-2E9C-101B-9397-08002B2CF9AE}" pid="61" name="IS_CIBS" linkTarget="Prop_IS_CIBS">
    <vt:r8>1.4241980183882E-306</vt:r8>
  </property>
  <property fmtid="{D5CDD505-2E9C-101B-9397-08002B2CF9AE}" pid="62" name="IS_CST" linkTarget="Prop_IS_CST">
    <vt:r8>1.4241980183882E-306</vt:r8>
  </property>
  <property fmtid="{D5CDD505-2E9C-101B-9397-08002B2CF9AE}" pid="63" name="IS_DEL" linkTarget="Prop_IS_DEL">
    <vt:r8>1.4241980183882E-306</vt:r8>
  </property>
  <property fmtid="{D5CDD505-2E9C-101B-9397-08002B2CF9AE}" pid="64" name="ISLV_CIBS" linkTarget="Prop_ISLV_CIBS">
    <vt:r8>1.4241980183882E-306</vt:r8>
  </property>
  <property fmtid="{D5CDD505-2E9C-101B-9397-08002B2CF9AE}" pid="65" name="ISLV_CST" linkTarget="Prop_ISLV_CST">
    <vt:r8>1.4241980183882E-306</vt:r8>
  </property>
  <property fmtid="{D5CDD505-2E9C-101B-9397-08002B2CF9AE}" pid="66" name="ISLV_DEL" linkTarget="Prop_ISLV_DEL">
    <vt:r8>1.4241980183882E-306</vt:r8>
  </property>
  <property fmtid="{D5CDD505-2E9C-101B-9397-08002B2CF9AE}" pid="67" name="LNG_CST" linkTarget="Prop_LNG_CST">
    <vt:r8>1.4241980183882E-306</vt:r8>
  </property>
  <property fmtid="{D5CDD505-2E9C-101B-9397-08002B2CF9AE}" pid="68" name="LNG_DEL" linkTarget="Prop_LNG_DEL">
    <vt:r8>1.4241980183882E-306</vt:r8>
  </property>
  <property fmtid="{D5CDD505-2E9C-101B-9397-08002B2CF9AE}" pid="69" name="ContentTypeId">
    <vt:lpwstr>0x0101001B9469E761E20748A773F85B33816D32</vt:lpwstr>
  </property>
  <property fmtid="{D5CDD505-2E9C-101B-9397-08002B2CF9AE}" pid="70" name="MediaServiceImageTags">
    <vt:lpwstr/>
  </property>
</Properties>
</file>