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8" documentId="13_ncr:1_{D5818027-4318-43E0-88AA-548EBDD30E79}" xr6:coauthVersionLast="47" xr6:coauthVersionMax="47" xr10:uidLastSave="{C3F1A56B-ACD8-401C-9519-F7304595166D}"/>
  <bookViews>
    <workbookView xWindow="-108" yWindow="-108" windowWidth="23256" windowHeight="12576" activeTab="1" xr2:uid="{00000000-000D-0000-FFFF-FFFF00000000}"/>
  </bookViews>
  <sheets>
    <sheet name="12" sheetId="3" r:id="rId1"/>
    <sheet name="13 14 15 16" sheetId="1" r:id="rId2"/>
  </sheets>
  <externalReferences>
    <externalReference r:id="rId3"/>
    <externalReference r:id="rId4"/>
    <externalReference r:id="rId5"/>
    <externalReference r:id="rId6"/>
  </externalReferences>
  <definedNames>
    <definedName name="__PG23" localSheetId="0">#REF!</definedName>
    <definedName name="__PG23">#REF!</definedName>
    <definedName name="_12MEACT" localSheetId="0">'[1]Page 1 last month YTD'!#REF!</definedName>
    <definedName name="_12MEACT">'[1]Page 1 last month YTD'!#REF!</definedName>
    <definedName name="_12MEBUD" localSheetId="0">'[1]Page 1 last month YTD'!#REF!</definedName>
    <definedName name="_12MEBUD">'[1]Page 1 last month YTD'!#REF!</definedName>
    <definedName name="_AUG40" localSheetId="0">#REF!</definedName>
    <definedName name="_AUG40">#REF!</definedName>
    <definedName name="_DEC40" localSheetId="0">#REF!</definedName>
    <definedName name="_DEC40">#REF!</definedName>
    <definedName name="_FEB40" localSheetId="0">#REF!</definedName>
    <definedName name="_FEB40">#REF!</definedName>
    <definedName name="_Fill" hidden="1">#REF!</definedName>
    <definedName name="_JAN40">#REF!</definedName>
    <definedName name="_JE1">#REF!</definedName>
    <definedName name="_JE10">#REF!</definedName>
    <definedName name="_JE11">#REF!</definedName>
    <definedName name="_JE12">#REF!</definedName>
    <definedName name="_JE2">#REF!</definedName>
    <definedName name="_JE3">#REF!</definedName>
    <definedName name="_JE4">#REF!</definedName>
    <definedName name="_JE5">#REF!</definedName>
    <definedName name="_JE6">#REF!</definedName>
    <definedName name="_JE7">#REF!</definedName>
    <definedName name="_JE8">#REF!</definedName>
    <definedName name="_JE9">#REF!</definedName>
    <definedName name="_JUL40">#REF!</definedName>
    <definedName name="_JUN40">#REF!</definedName>
    <definedName name="_Key1" hidden="1">#REF!</definedName>
    <definedName name="_MAR40">"MARWHLFPC"</definedName>
    <definedName name="_MAY40">#REF!</definedName>
    <definedName name="_NOV40" localSheetId="0">#REF!</definedName>
    <definedName name="_NOV40">#REF!</definedName>
    <definedName name="_OCT40" localSheetId="0">#REF!</definedName>
    <definedName name="_OCT40">#REF!</definedName>
    <definedName name="_Order1" hidden="1">255</definedName>
    <definedName name="_PG07" localSheetId="0">#REF!</definedName>
    <definedName name="_PG07">#REF!</definedName>
    <definedName name="_PG12">'12'!$A$1:$D$47</definedName>
    <definedName name="_PG13" localSheetId="0">#REF!</definedName>
    <definedName name="_PG13" localSheetId="1">'13 14 15 16'!$A$1:$L$49</definedName>
    <definedName name="_PG13">#REF!</definedName>
    <definedName name="_PG14" localSheetId="0">#REF!</definedName>
    <definedName name="_PG14" localSheetId="1">'13 14 15 16'!$A$50:$L$102</definedName>
    <definedName name="_PG14">#REF!</definedName>
    <definedName name="_PG15" localSheetId="0">#REF!</definedName>
    <definedName name="_PG15" localSheetId="1">'13 14 15 16'!$O$1:$AA$49</definedName>
    <definedName name="_PG15">#REF!</definedName>
    <definedName name="_PG16" localSheetId="0">#REF!</definedName>
    <definedName name="_PG16" localSheetId="1">'13 14 15 16'!$O$50:$AA$103</definedName>
    <definedName name="_PG16">#REF!</definedName>
    <definedName name="_PG17" localSheetId="0">'[2]17a'!#REF!</definedName>
    <definedName name="_PG17">'[2]17a'!#REF!</definedName>
    <definedName name="_PG24" localSheetId="0">#REF!</definedName>
    <definedName name="_PG24">#REF!</definedName>
    <definedName name="_PG25" localSheetId="0">#REF!</definedName>
    <definedName name="_PG25">#REF!</definedName>
    <definedName name="_PG26" localSheetId="0">#REF!</definedName>
    <definedName name="_PG26">#REF!</definedName>
    <definedName name="_PG30" localSheetId="0">#REF!</definedName>
    <definedName name="_PG30">#REF!</definedName>
    <definedName name="_PG31" localSheetId="0">#REF!</definedName>
    <definedName name="_PG31">#REF!</definedName>
    <definedName name="_PG32" localSheetId="0">#REF!</definedName>
    <definedName name="_PG32">#REF!</definedName>
    <definedName name="_PG33" localSheetId="0">#REF!</definedName>
    <definedName name="_PG33">#REF!</definedName>
    <definedName name="_PG35" localSheetId="0">#REF!</definedName>
    <definedName name="_PG35">#REF!</definedName>
    <definedName name="_SEP40" localSheetId="0">#REF!</definedName>
    <definedName name="_SEP40">#REF!</definedName>
    <definedName name="_Sort" hidden="1">#REF!</definedName>
    <definedName name="APRWHLSTC">#REF!</definedName>
    <definedName name="APRWHLWAU">#REF!</definedName>
    <definedName name="AUGFPC">#REF!</definedName>
    <definedName name="AUGJE">'[3]JE to book charges'!#REF!</definedName>
    <definedName name="AUGJE2">'[3]JE to book charges'!#REF!</definedName>
    <definedName name="AUGJE3">'[3]JE to book charges'!#REF!</definedName>
    <definedName name="AUGRET" localSheetId="0">#REF!</definedName>
    <definedName name="AUGRET">#REF!</definedName>
    <definedName name="AUGWHLFPC" localSheetId="0">#REF!</definedName>
    <definedName name="AUGWHLFPC">#REF!</definedName>
    <definedName name="AUGWHLFTM" localSheetId="0">#REF!</definedName>
    <definedName name="AUGWHLFTM">#REF!</definedName>
    <definedName name="AUGWHLSTC">#REF!</definedName>
    <definedName name="AUGWHLWAU">#REF!</definedName>
    <definedName name="BENEFITS_EXP">#REF!</definedName>
    <definedName name="BTLTAX">#REF!</definedName>
    <definedName name="By_Name">#REF!</definedName>
    <definedName name="CAPTRUEUP">#REF!</definedName>
    <definedName name="CMACT">'[1]Page 1 last month YTD'!#REF!</definedName>
    <definedName name="CMBUD">'[1]Page 1 last month YTD'!#REF!</definedName>
    <definedName name="CO._NAME__Lake_Worth_Utility_____MWHs">"MKT_BASED_SALES12"</definedName>
    <definedName name="CONSCF4A">#REF!</definedName>
    <definedName name="CONSCF4B" localSheetId="0">#REF!</definedName>
    <definedName name="CONSCF4B">#REF!</definedName>
    <definedName name="CONSOLP1" localSheetId="0">#REF!</definedName>
    <definedName name="CONSOLP1">#REF!</definedName>
    <definedName name="CONSOLP2">#REF!</definedName>
    <definedName name="CONSOLP3">#REF!</definedName>
    <definedName name="CONSOLP4">#REF!</definedName>
    <definedName name="cost_breakdown_per_space">#REF!</definedName>
    <definedName name="Cost_Summary">#REF!</definedName>
    <definedName name="DECJE" localSheetId="0">'[3]JE to book charges'!#REF!</definedName>
    <definedName name="DECJE">'[3]JE to book charges'!#REF!</definedName>
    <definedName name="DECJE2" localSheetId="0">'[3]JE to book charges'!#REF!</definedName>
    <definedName name="DECJE2">'[3]JE to book charges'!#REF!</definedName>
    <definedName name="DECJE3" localSheetId="0">'[3]JE to book charges'!#REF!</definedName>
    <definedName name="DECJE3">'[3]JE to book charges'!#REF!</definedName>
    <definedName name="DECRET" localSheetId="0">#REF!</definedName>
    <definedName name="DECRET">#REF!</definedName>
    <definedName name="DECWHLFPC" localSheetId="0">#REF!</definedName>
    <definedName name="DECWHLFPC">#REF!</definedName>
    <definedName name="DECWHLFTM" localSheetId="0">#REF!</definedName>
    <definedName name="DECWHLFTM">#REF!</definedName>
    <definedName name="DECWHLSTC">#REF!</definedName>
    <definedName name="DECWHLWAU">#REF!</definedName>
    <definedName name="Download">[4]DWNLD_1005!$A$1:$D$2474</definedName>
    <definedName name="Download0505" localSheetId="0">#REF!</definedName>
    <definedName name="Download0505">#REF!</definedName>
    <definedName name="ECONOMY" localSheetId="0">#REF!</definedName>
    <definedName name="ECONOMY">#REF!</definedName>
    <definedName name="ECONPURCHASE" localSheetId="0">#REF!</definedName>
    <definedName name="ECONPURCHASE">#REF!</definedName>
    <definedName name="ESOP_GOAL">#REF!</definedName>
    <definedName name="ESOPWP">#REF!</definedName>
    <definedName name="EXAMPLE">#REF!</definedName>
    <definedName name="FEBJE">'[3]JE to book charges'!#REF!</definedName>
    <definedName name="FEBJE2">'[3]JE to book charges'!#REF!</definedName>
    <definedName name="FEBJE3">'[3]JE to book charges'!#REF!</definedName>
    <definedName name="FEBRET" localSheetId="0">#REF!</definedName>
    <definedName name="FEBRET">#REF!</definedName>
    <definedName name="FEBWHLFPC" localSheetId="0">#REF!</definedName>
    <definedName name="FEBWHLFPC">#REF!</definedName>
    <definedName name="FEBWHLFTM" localSheetId="0">#REF!</definedName>
    <definedName name="FEBWHLFTM">#REF!</definedName>
    <definedName name="FEBWHLSTC">#REF!</definedName>
    <definedName name="FEBWHLWAU">#REF!</definedName>
    <definedName name="FMPA_JURIS_D">#REF!</definedName>
    <definedName name="FMPA_JURIS_D1">#REF!</definedName>
    <definedName name="FMPA_RESALE">#REF!</definedName>
    <definedName name="HOME">#REF!</definedName>
    <definedName name="INTERESTRECLASS" localSheetId="0">#REF!</definedName>
    <definedName name="INTERESTRECLASS">#REF!</definedName>
    <definedName name="JANJE2" localSheetId="0">'[3]JE to book charges'!#REF!</definedName>
    <definedName name="JANJE2">'[3]JE to book charges'!#REF!</definedName>
    <definedName name="JANJE3">'[3]JE to book charges'!#REF!</definedName>
    <definedName name="JANRET" localSheetId="0">#REF!</definedName>
    <definedName name="JANRET">#REF!</definedName>
    <definedName name="JANWHLFPC" localSheetId="0">#REF!</definedName>
    <definedName name="JANWHLFPC">#REF!</definedName>
    <definedName name="JANWHLFTM" localSheetId="0">#REF!</definedName>
    <definedName name="JANWHLFTM">#REF!</definedName>
    <definedName name="JANWHLSTC">#REF!</definedName>
    <definedName name="JANWHLWAU">#REF!</definedName>
    <definedName name="JE6FORM">#REF!</definedName>
    <definedName name="je90006a">#REF!</definedName>
    <definedName name="JULJE">'[3]JE to book charges'!#REF!</definedName>
    <definedName name="JULJE2">'[3]JE to book charges'!#REF!</definedName>
    <definedName name="JULJE3">'[3]JE to book charges'!#REF!</definedName>
    <definedName name="JULRET" localSheetId="0">#REF!</definedName>
    <definedName name="JULRET">#REF!</definedName>
    <definedName name="JULWHLFPC" localSheetId="0">#REF!</definedName>
    <definedName name="JULWHLFPC">#REF!</definedName>
    <definedName name="JULWHLFTM" localSheetId="0">#REF!</definedName>
    <definedName name="JULWHLFTM">#REF!</definedName>
    <definedName name="JULWHLSTC">#REF!</definedName>
    <definedName name="JULWHLWAU">#REF!</definedName>
    <definedName name="JUNJE">'[3]JE to book charges'!#REF!</definedName>
    <definedName name="JUNJE2">'[3]JE to book charges'!#REF!</definedName>
    <definedName name="JUNJE3">'[3]JE to book charges'!#REF!</definedName>
    <definedName name="JUNPG2" localSheetId="0">#REF!</definedName>
    <definedName name="JUNPG2">#REF!</definedName>
    <definedName name="JUNREDO1" localSheetId="0">#REF!</definedName>
    <definedName name="JUNREDO1">#REF!</definedName>
    <definedName name="JUNRET" localSheetId="0">#REF!</definedName>
    <definedName name="JUNRET">#REF!</definedName>
    <definedName name="JUNWHLFPC">#REF!</definedName>
    <definedName name="JUNWHLFTM">#REF!</definedName>
    <definedName name="JUNWHLSTC">#REF!</definedName>
    <definedName name="JUNWHLWAU">#REF!</definedName>
    <definedName name="JURIS_G">#REF!</definedName>
    <definedName name="JURIS_G1">#REF!</definedName>
    <definedName name="JURIS_G2">#REF!</definedName>
    <definedName name="JURIS_G3">#REF!</definedName>
    <definedName name="MARJE">'[3]JE to book charges'!#REF!</definedName>
    <definedName name="MARJE2">'[3]JE to book charges'!#REF!</definedName>
    <definedName name="MARJE3">'[3]JE to book charges'!#REF!</definedName>
    <definedName name="MARJE4">'[3]JE to book charges'!#REF!</definedName>
    <definedName name="MARJEADJ">'[3]JE to book charges'!#REF!</definedName>
    <definedName name="MARRET" localSheetId="0">#REF!</definedName>
    <definedName name="MARRET">#REF!</definedName>
    <definedName name="MARWHLFPC" localSheetId="0">#REF!</definedName>
    <definedName name="MARWHLFPC">#REF!</definedName>
    <definedName name="MARWHLFTM" localSheetId="0">#REF!</definedName>
    <definedName name="MARWHLFTM">#REF!</definedName>
    <definedName name="MARWHLSTC">#REF!</definedName>
    <definedName name="MARWHLWAU">#REF!</definedName>
    <definedName name="MAYJE">'[3]JE to book charges'!#REF!</definedName>
    <definedName name="MAYJE2">'[3]JE to book charges'!#REF!</definedName>
    <definedName name="MAYJE3">'[3]JE to book charges'!#REF!</definedName>
    <definedName name="MAYJE4">'[3]JE to book charges'!#REF!</definedName>
    <definedName name="MAYREDO1" localSheetId="0">#REF!</definedName>
    <definedName name="MAYREDO1">#REF!</definedName>
    <definedName name="MAYRET" localSheetId="0">#REF!</definedName>
    <definedName name="MAYRET">#REF!</definedName>
    <definedName name="MAYWHLFPC" localSheetId="0">#REF!</definedName>
    <definedName name="MAYWHLFPC">#REF!</definedName>
    <definedName name="MAYWHLFTM">#REF!</definedName>
    <definedName name="MAYWHLSTC">#REF!</definedName>
    <definedName name="MAYWHLWAU">#REF!</definedName>
    <definedName name="MKT_BASED_PUR">#REF!</definedName>
    <definedName name="MKT_BASED_PUR1">#REF!</definedName>
    <definedName name="MKT_BASED_PUR2">#REF!</definedName>
    <definedName name="NONREC">#REF!</definedName>
    <definedName name="NOVJE">'[3]JE to book charges'!#REF!</definedName>
    <definedName name="NOVJE2">'[3]JE to book charges'!#REF!</definedName>
    <definedName name="NOVJE3">'[3]JE to book charges'!#REF!</definedName>
    <definedName name="NOVRET" localSheetId="0">#REF!</definedName>
    <definedName name="NOVRET">#REF!</definedName>
    <definedName name="NOVWHLFPC" localSheetId="0">#REF!</definedName>
    <definedName name="NOVWHLFPC">#REF!</definedName>
    <definedName name="NOVWHLFTM" localSheetId="0">#REF!</definedName>
    <definedName name="NOVWHLFTM">#REF!</definedName>
    <definedName name="NOVWHLSTC">#REF!</definedName>
    <definedName name="NOVWHLWAU">#REF!</definedName>
    <definedName name="OCTJE">'[3]JE to book charges'!#REF!</definedName>
    <definedName name="OCTJE2">'[3]JE to book charges'!#REF!</definedName>
    <definedName name="OCTJE3">'[3]JE to book charges'!#REF!</definedName>
    <definedName name="OCTRET" localSheetId="0">#REF!</definedName>
    <definedName name="OCTRET">#REF!</definedName>
    <definedName name="octwhlfpc" localSheetId="0">#REF!</definedName>
    <definedName name="octwhlfpc">#REF!</definedName>
    <definedName name="octwhlftm" localSheetId="0">#REF!</definedName>
    <definedName name="octwhlftm">#REF!</definedName>
    <definedName name="octwhlstc">#REF!</definedName>
    <definedName name="octwhlwau">#REF!</definedName>
    <definedName name="PAGE1A">'[1]Page 1 last month YTD'!#REF!</definedName>
    <definedName name="PAGE1C">'[1]Page 1 last month YTD'!#REF!</definedName>
    <definedName name="PAGE1D">'[1]Page 1 last month YTD'!#REF!</definedName>
    <definedName name="PAGE1D2">'[1]Page 1 last month YTD'!#REF!</definedName>
    <definedName name="_xlnm.Print_Area" localSheetId="0">'12'!$A$1:$D$47</definedName>
    <definedName name="_xlnm.Print_Area" localSheetId="1">'13 14 15 16'!$A$1:$AA$103</definedName>
    <definedName name="PRINT_MACRO" localSheetId="0">#REF!</definedName>
    <definedName name="PRINT_MACRO">#REF!</definedName>
    <definedName name="proposed_definitions" localSheetId="0">#REF!</definedName>
    <definedName name="proposed_definitions">#REF!</definedName>
    <definedName name="proposed_presentation" localSheetId="0">#REF!</definedName>
    <definedName name="proposed_presentation">#REF!</definedName>
    <definedName name="proposed_recovery">#REF!</definedName>
    <definedName name="PURCHPWR">#REF!</definedName>
    <definedName name="REVENUE">#REF!</definedName>
    <definedName name="SEPJE">'[3]JE to book charges'!#REF!</definedName>
    <definedName name="SEPJE2">'[3]JE to book charges'!#REF!</definedName>
    <definedName name="SEPJE3">'[3]JE to book charges'!#REF!</definedName>
    <definedName name="sepret" localSheetId="0">#REF!</definedName>
    <definedName name="sepret">#REF!</definedName>
    <definedName name="sepwhlfpc" localSheetId="0">#REF!</definedName>
    <definedName name="sepwhlfpc">#REF!</definedName>
    <definedName name="sepwhlftm" localSheetId="0">#REF!</definedName>
    <definedName name="sepwhlftm">#REF!</definedName>
    <definedName name="sepwhlstc">#REF!</definedName>
    <definedName name="sepwhlwau">#REF!</definedName>
    <definedName name="summary">#REF!</definedName>
    <definedName name="TABLE">#REF!</definedName>
    <definedName name="TAMPA_ELECTRIC__COMPANY">"MARWHLFPC"</definedName>
    <definedName name="TEC_alloc_by_vp">#REF!</definedName>
    <definedName name="TRUEUP" localSheetId="0">#REF!</definedName>
    <definedName name="TRUEUP">#REF!</definedName>
    <definedName name="YTDACT" localSheetId="0">'[1]Page 1 last month YTD'!#REF!</definedName>
    <definedName name="YTDACT">'[1]Page 1 last month YTD'!#REF!</definedName>
    <definedName name="YTDBUD" localSheetId="0">'[1]Page 1 last month YTD'!#REF!</definedName>
    <definedName name="YTDBUD">'[1]Page 1 last month YTD'!#REF!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5" i="3" l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Z97" i="1" l="1"/>
  <c r="Y97" i="1"/>
  <c r="X97" i="1"/>
  <c r="W97" i="1"/>
  <c r="V97" i="1"/>
  <c r="U97" i="1"/>
  <c r="T97" i="1"/>
  <c r="S97" i="1"/>
  <c r="K97" i="1"/>
  <c r="J97" i="1"/>
  <c r="I97" i="1"/>
  <c r="H97" i="1"/>
  <c r="G97" i="1"/>
  <c r="F97" i="1"/>
  <c r="AA96" i="1"/>
  <c r="L96" i="1"/>
  <c r="AA95" i="1"/>
  <c r="L95" i="1"/>
  <c r="AA94" i="1"/>
  <c r="AA97" i="1" s="1"/>
  <c r="L94" i="1"/>
  <c r="Z91" i="1"/>
  <c r="Y91" i="1"/>
  <c r="X91" i="1"/>
  <c r="W91" i="1"/>
  <c r="V91" i="1"/>
  <c r="U91" i="1"/>
  <c r="T91" i="1"/>
  <c r="S91" i="1"/>
  <c r="K91" i="1"/>
  <c r="J91" i="1"/>
  <c r="I91" i="1"/>
  <c r="I98" i="1" s="1"/>
  <c r="H91" i="1"/>
  <c r="H98" i="1" s="1"/>
  <c r="G91" i="1"/>
  <c r="F91" i="1"/>
  <c r="O53" i="1"/>
  <c r="A53" i="1"/>
  <c r="AA47" i="1"/>
  <c r="L47" i="1"/>
  <c r="AA46" i="1"/>
  <c r="L46" i="1"/>
  <c r="AA45" i="1"/>
  <c r="L45" i="1"/>
  <c r="AA44" i="1"/>
  <c r="L44" i="1"/>
  <c r="AA43" i="1"/>
  <c r="L43" i="1"/>
  <c r="AA42" i="1"/>
  <c r="L42" i="1"/>
  <c r="AA41" i="1"/>
  <c r="L41" i="1"/>
  <c r="AA40" i="1"/>
  <c r="L40" i="1"/>
  <c r="AA39" i="1"/>
  <c r="L39" i="1"/>
  <c r="AA38" i="1"/>
  <c r="L38" i="1"/>
  <c r="AA37" i="1"/>
  <c r="L37" i="1"/>
  <c r="AA36" i="1"/>
  <c r="L36" i="1"/>
  <c r="AA35" i="1"/>
  <c r="L35" i="1"/>
  <c r="AA34" i="1"/>
  <c r="L34" i="1"/>
  <c r="AA33" i="1"/>
  <c r="L33" i="1"/>
  <c r="AA32" i="1"/>
  <c r="L32" i="1"/>
  <c r="AA31" i="1"/>
  <c r="L31" i="1"/>
  <c r="AA30" i="1"/>
  <c r="L30" i="1"/>
  <c r="AA29" i="1"/>
  <c r="L29" i="1"/>
  <c r="AA28" i="1"/>
  <c r="L28" i="1"/>
  <c r="AA27" i="1"/>
  <c r="L27" i="1"/>
  <c r="AA26" i="1"/>
  <c r="L26" i="1"/>
  <c r="AA25" i="1"/>
  <c r="L25" i="1"/>
  <c r="AA24" i="1"/>
  <c r="L24" i="1"/>
  <c r="AA23" i="1"/>
  <c r="L23" i="1"/>
  <c r="AA22" i="1"/>
  <c r="L22" i="1"/>
  <c r="AA21" i="1"/>
  <c r="L21" i="1"/>
  <c r="AA20" i="1"/>
  <c r="L20" i="1"/>
  <c r="AA19" i="1"/>
  <c r="L19" i="1"/>
  <c r="AA18" i="1"/>
  <c r="L18" i="1"/>
  <c r="AA14" i="1"/>
  <c r="L14" i="1"/>
  <c r="AA13" i="1"/>
  <c r="L13" i="1"/>
  <c r="AA12" i="1"/>
  <c r="L12" i="1"/>
  <c r="AA11" i="1"/>
  <c r="L11" i="1"/>
  <c r="AA10" i="1"/>
  <c r="L10" i="1"/>
  <c r="AA9" i="1"/>
  <c r="AA15" i="1" s="1"/>
  <c r="AA91" i="1" s="1"/>
  <c r="L9" i="1"/>
  <c r="O4" i="1"/>
  <c r="T98" i="1" l="1"/>
  <c r="X98" i="1"/>
  <c r="F98" i="1"/>
  <c r="J98" i="1"/>
  <c r="U98" i="1"/>
  <c r="Y98" i="1"/>
  <c r="G98" i="1"/>
  <c r="K98" i="1"/>
  <c r="V98" i="1"/>
  <c r="Z98" i="1"/>
  <c r="L91" i="1"/>
  <c r="L97" i="1"/>
  <c r="S98" i="1"/>
  <c r="W98" i="1"/>
  <c r="AA98" i="1"/>
  <c r="L98" i="1" l="1"/>
</calcChain>
</file>

<file path=xl/sharedStrings.xml><?xml version="1.0" encoding="utf-8"?>
<sst xmlns="http://schemas.openxmlformats.org/spreadsheetml/2006/main" count="236" uniqueCount="134">
  <si>
    <t>Name of Respondent</t>
  </si>
  <si>
    <t xml:space="preserve">For the Year Ended  </t>
  </si>
  <si>
    <t>Peoples Gas System</t>
  </si>
  <si>
    <t>Dec. 31, 2020</t>
  </si>
  <si>
    <t>SUMMARY OF UTILITY PLANT AND ACCUMULATED PROVISIONS</t>
  </si>
  <si>
    <t>FOR DEPRECIATION, AMORTIZATION AND DEPLETION</t>
  </si>
  <si>
    <t>Line</t>
  </si>
  <si>
    <t>Item</t>
  </si>
  <si>
    <t>Total</t>
  </si>
  <si>
    <t>Gas</t>
  </si>
  <si>
    <t>No.</t>
  </si>
  <si>
    <t>(a)</t>
  </si>
  <si>
    <t>(b)</t>
  </si>
  <si>
    <t>(c)</t>
  </si>
  <si>
    <t>UTILITY PLANT</t>
  </si>
  <si>
    <t>In Service</t>
  </si>
  <si>
    <t xml:space="preserve">  101 Plant in Service (Classified)</t>
  </si>
  <si>
    <t xml:space="preserve">  101.1 Property Under Capital Leases</t>
  </si>
  <si>
    <t xml:space="preserve">  102 Plant Purchased or Sold</t>
  </si>
  <si>
    <t xml:space="preserve">  106 Completed Construction not Classified</t>
  </si>
  <si>
    <t xml:space="preserve">  103 Experimental Plant Unclassified</t>
  </si>
  <si>
    <t>8</t>
  </si>
  <si>
    <t xml:space="preserve">  104  Leased to Others</t>
  </si>
  <si>
    <t xml:space="preserve">  105  Held for Future Use</t>
  </si>
  <si>
    <t xml:space="preserve">  114  Acquisition Adjustments</t>
  </si>
  <si>
    <t xml:space="preserve">     TOTAL Utility Plant (Total of lines 3 through 10 )</t>
  </si>
  <si>
    <t xml:space="preserve">  107  Construction Work in Progress</t>
  </si>
  <si>
    <t>Accum. Provision for Depreciation, Amortization, &amp; Depletion</t>
  </si>
  <si>
    <t xml:space="preserve">     Net Utility Plant (Total of lines 11 plus 12</t>
  </si>
  <si>
    <t xml:space="preserve">     less line 13)</t>
  </si>
  <si>
    <t>DETAIL OF ACCUMULATED PROVISIONS FOR</t>
  </si>
  <si>
    <t xml:space="preserve"> </t>
  </si>
  <si>
    <t>DEPRECIATION, AMORTIZATION AND DEPLETION</t>
  </si>
  <si>
    <t>In Service:</t>
  </si>
  <si>
    <t xml:space="preserve">  108 Depreciation</t>
  </si>
  <si>
    <t xml:space="preserve">  111 Amort. and Depl. of Producing Nat. Gas Land &amp; Land Rights</t>
  </si>
  <si>
    <t xml:space="preserve">  111 Amort. of Underground Storage Land and Land Rights</t>
  </si>
  <si>
    <t xml:space="preserve">  119 Amortization of Other Utility Plant</t>
  </si>
  <si>
    <t xml:space="preserve">     TOTAL in Service (Total of lines 17 through 20)</t>
  </si>
  <si>
    <t>Leased to Others</t>
  </si>
  <si>
    <t xml:space="preserve">  111 Amortization and Depletion</t>
  </si>
  <si>
    <t xml:space="preserve">     TOTAL Leased to Others (Total of lines 23 and 24)</t>
  </si>
  <si>
    <t>Held for Future Use</t>
  </si>
  <si>
    <t xml:space="preserve">  111 Amortization</t>
  </si>
  <si>
    <t xml:space="preserve">     TOTAL Held for Future Use (Enter. Tot. of lines 27 and 28)</t>
  </si>
  <si>
    <t>111 Abandonment of Leases (Natural Gas)</t>
  </si>
  <si>
    <t>115 Amortization of Plant Acquisition Adjustment</t>
  </si>
  <si>
    <t xml:space="preserve">     TOTAL Accum. Provisions (Should agree with line 14 above)</t>
  </si>
  <si>
    <t xml:space="preserve">     (Total of lines 21, 25, 29, 30, and 31)</t>
  </si>
  <si>
    <t>Page 12</t>
  </si>
  <si>
    <t>Annual Status Report</t>
  </si>
  <si>
    <t>Analysis of Plant in Service Accounts</t>
  </si>
  <si>
    <t>Analysis of Entries in Accumulated Depreciation &amp; Amortization</t>
  </si>
  <si>
    <t>Company:  Peoples Gas System</t>
  </si>
  <si>
    <t>Company: Peoples Gas System</t>
  </si>
  <si>
    <t>For the Year Ended December 31, 2020</t>
  </si>
  <si>
    <t>Page 1 of 2</t>
  </si>
  <si>
    <t>Acct.</t>
  </si>
  <si>
    <t xml:space="preserve">  Account</t>
  </si>
  <si>
    <t>Depr.</t>
  </si>
  <si>
    <t>Beginning</t>
  </si>
  <si>
    <t>Ending</t>
  </si>
  <si>
    <t>Depreciation</t>
  </si>
  <si>
    <t>Cost of</t>
  </si>
  <si>
    <t xml:space="preserve">  Description</t>
  </si>
  <si>
    <t>Rate</t>
  </si>
  <si>
    <t>Balance*</t>
  </si>
  <si>
    <t>Additions</t>
  </si>
  <si>
    <t>Retirements</t>
  </si>
  <si>
    <t>Reclass.</t>
  </si>
  <si>
    <t>Adjustments</t>
  </si>
  <si>
    <t>Transfers</t>
  </si>
  <si>
    <t>Accruals</t>
  </si>
  <si>
    <t>Removal</t>
  </si>
  <si>
    <t>Salvage</t>
  </si>
  <si>
    <t>Amortizable General Plant Assets:</t>
  </si>
  <si>
    <t>Organization</t>
  </si>
  <si>
    <t>Franchise &amp; Consents</t>
  </si>
  <si>
    <t>Misc Intangible Plant</t>
  </si>
  <si>
    <t>Custom Intangible Plant</t>
  </si>
  <si>
    <t>Land Rights</t>
  </si>
  <si>
    <t>Structures &amp; Improve Leases</t>
  </si>
  <si>
    <t>Subtotal</t>
  </si>
  <si>
    <t>Subtotal 108 - 404 *</t>
  </si>
  <si>
    <t>Items necessary to reconcile the total amortization accrual amount to Acct. 404.3, Amortization Expense, shown on Line 7, Page 8.</t>
  </si>
  <si>
    <t>Depreciable Assets:</t>
  </si>
  <si>
    <t>Land Distribution</t>
  </si>
  <si>
    <t>Structures &amp; Improvements</t>
  </si>
  <si>
    <t>Mains Steel</t>
  </si>
  <si>
    <t>Mains Plastic</t>
  </si>
  <si>
    <t>Meas &amp; Reg Station Eqp Gen</t>
  </si>
  <si>
    <t>Meas &amp; Reg Station Eqp City</t>
  </si>
  <si>
    <t>Services Steel</t>
  </si>
  <si>
    <t>Services Plastic</t>
  </si>
  <si>
    <t>Meters</t>
  </si>
  <si>
    <t>Meter Installations</t>
  </si>
  <si>
    <t>House Regulators</t>
  </si>
  <si>
    <t>House Regulator Installs</t>
  </si>
  <si>
    <t>Meas &amp; Reg Station Eqp Ind</t>
  </si>
  <si>
    <t>Other Equipment</t>
  </si>
  <si>
    <t>Office Furniture</t>
  </si>
  <si>
    <t>Computer Equipment</t>
  </si>
  <si>
    <t>Office Equipment</t>
  </si>
  <si>
    <t>Vehicles up to 1/2 Tons</t>
  </si>
  <si>
    <t>Vehicles from 1/2 - 1 Tons</t>
  </si>
  <si>
    <t>Trailers &amp; Other</t>
  </si>
  <si>
    <t>Vehicles over 1 Ton</t>
  </si>
  <si>
    <t>Stores Equipment</t>
  </si>
  <si>
    <t>Tools, Shop &amp; Garage Equip</t>
  </si>
  <si>
    <t>CNG Stations</t>
  </si>
  <si>
    <t>Laboratory Equipment</t>
  </si>
  <si>
    <t>Power Operated Equipment</t>
  </si>
  <si>
    <t>Communication Equipment</t>
  </si>
  <si>
    <t>Miscellaneous Equipment</t>
  </si>
  <si>
    <t>Other Tangible Property</t>
  </si>
  <si>
    <t xml:space="preserve">      Analysis of Entries in Accumulated Depreciation &amp; Amortization</t>
  </si>
  <si>
    <t>Page 2 of 2</t>
  </si>
  <si>
    <t xml:space="preserve"> Depr.</t>
  </si>
  <si>
    <t>(Continued)</t>
  </si>
  <si>
    <t>Capital Recovery Schedules:</t>
  </si>
  <si>
    <t>Total Account 101 and 106*</t>
  </si>
  <si>
    <t>Subtotal 108-403 *</t>
  </si>
  <si>
    <t>Items necessary to reconcile the total depreciation and amortization accrual amount to Acct. 403, Depreciation Expense, shown on Line 6, Page 8.</t>
  </si>
  <si>
    <t>Lease to Others</t>
  </si>
  <si>
    <t>Property Held for Future Use</t>
  </si>
  <si>
    <t>Acquisition Adjustment</t>
  </si>
  <si>
    <t>Total Utility Plant **</t>
  </si>
  <si>
    <t>Total Accumulated Reserve**</t>
  </si>
  <si>
    <t>Note: * The total of ending balances must agree to acct. 101,106, Plant in Service, Line 3, and Line 6, Page 12.</t>
  </si>
  <si>
    <t xml:space="preserve">Note:  </t>
  </si>
  <si>
    <t>*  The total of ending balances must agree to Line 17, Page 12.</t>
  </si>
  <si>
    <t>Note: ** The total of ending balances must agree to Line 11, Page 12.</t>
  </si>
  <si>
    <t>**  The total of ending balances must agree to Line 32, Page 12.</t>
  </si>
  <si>
    <t>Per rule 25-7.045(9), there has been no change of plans or utility experience requiring a change of rates, amortization or capital recovery schedule.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</si>
</sst>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7.95"/>
      <color indexed="8"/>
      <name val="Arial"/>
      <family val="2"/>
    </font>
    <font>
      <b/>
      <sz val="10"/>
      <name val="Arial"/>
      <family val="2"/>
    </font>
    <font>
      <sz val="12"/>
      <name val="Arial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9" fillId="0" borderId="0"/>
  </cellStyleXfs>
  <cellXfs count="194">
    <xf numFmtId="0" fontId="0" fillId="0" borderId="0" xfId="0"/>
    <xf numFmtId="0" fontId="2" fillId="0" borderId="1" xfId="2" applyFont="1" applyBorder="1" applyAlignment="1">
      <alignment horizontal="centerContinuous"/>
    </xf>
    <xf numFmtId="0" fontId="3" fillId="0" borderId="2" xfId="2" applyFont="1" applyBorder="1" applyAlignment="1">
      <alignment horizontal="centerContinuous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Continuous"/>
    </xf>
    <xf numFmtId="0" fontId="3" fillId="0" borderId="3" xfId="2" applyFont="1" applyBorder="1" applyAlignment="1">
      <alignment horizontal="centerContinuous"/>
    </xf>
    <xf numFmtId="0" fontId="3" fillId="0" borderId="0" xfId="2" applyFont="1" applyAlignment="1">
      <alignment horizontal="centerContinuous"/>
    </xf>
    <xf numFmtId="0" fontId="3" fillId="0" borderId="0" xfId="2" applyFont="1"/>
    <xf numFmtId="0" fontId="4" fillId="0" borderId="2" xfId="2" applyFont="1" applyBorder="1" applyAlignment="1">
      <alignment horizontal="centerContinuous"/>
    </xf>
    <xf numFmtId="0" fontId="4" fillId="0" borderId="0" xfId="2" applyFont="1"/>
    <xf numFmtId="0" fontId="2" fillId="0" borderId="4" xfId="2" applyFont="1" applyBorder="1" applyAlignment="1">
      <alignment horizontal="centerContinuous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Continuous"/>
    </xf>
    <xf numFmtId="0" fontId="3" fillId="0" borderId="5" xfId="2" applyFont="1" applyBorder="1" applyAlignment="1">
      <alignment horizontal="centerContinuous"/>
    </xf>
    <xf numFmtId="0" fontId="4" fillId="0" borderId="0" xfId="2" applyFont="1" applyAlignment="1">
      <alignment horizontal="centerContinuous"/>
    </xf>
    <xf numFmtId="0" fontId="2" fillId="0" borderId="4" xfId="2" applyFont="1" applyBorder="1"/>
    <xf numFmtId="0" fontId="2" fillId="0" borderId="0" xfId="2" applyFont="1"/>
    <xf numFmtId="0" fontId="2" fillId="0" borderId="5" xfId="2" applyFont="1" applyBorder="1"/>
    <xf numFmtId="0" fontId="5" fillId="2" borderId="4" xfId="2" applyFont="1" applyFill="1" applyBorder="1"/>
    <xf numFmtId="0" fontId="5" fillId="2" borderId="0" xfId="2" applyFont="1" applyFill="1"/>
    <xf numFmtId="0" fontId="5" fillId="2" borderId="0" xfId="2" applyFont="1" applyFill="1" applyAlignment="1">
      <alignment horizontal="center"/>
    </xf>
    <xf numFmtId="0" fontId="5" fillId="2" borderId="5" xfId="2" applyFont="1" applyFill="1" applyBorder="1"/>
    <xf numFmtId="0" fontId="5" fillId="0" borderId="0" xfId="2" applyFont="1"/>
    <xf numFmtId="0" fontId="6" fillId="2" borderId="4" xfId="2" applyFont="1" applyFill="1" applyBorder="1"/>
    <xf numFmtId="0" fontId="6" fillId="2" borderId="0" xfId="2" applyFont="1" applyFill="1"/>
    <xf numFmtId="0" fontId="6" fillId="2" borderId="5" xfId="2" applyFont="1" applyFill="1" applyBorder="1"/>
    <xf numFmtId="0" fontId="2" fillId="0" borderId="4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6" xfId="2" applyFont="1" applyBorder="1"/>
    <xf numFmtId="0" fontId="2" fillId="0" borderId="7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9" xfId="2" applyFont="1" applyBorder="1"/>
    <xf numFmtId="0" fontId="4" fillId="0" borderId="10" xfId="2" applyFont="1" applyBorder="1"/>
    <xf numFmtId="0" fontId="3" fillId="0" borderId="11" xfId="2" applyFont="1" applyBorder="1" applyAlignment="1">
      <alignment horizontal="center"/>
    </xf>
    <xf numFmtId="43" fontId="3" fillId="0" borderId="11" xfId="1" applyFont="1" applyBorder="1" applyAlignment="1"/>
    <xf numFmtId="43" fontId="3" fillId="0" borderId="12" xfId="1" applyFont="1" applyBorder="1" applyAlignment="1"/>
    <xf numFmtId="43" fontId="3" fillId="0" borderId="0" xfId="1" applyFont="1" applyBorder="1" applyAlignment="1"/>
    <xf numFmtId="0" fontId="2" fillId="0" borderId="13" xfId="2" applyFont="1" applyBorder="1"/>
    <xf numFmtId="0" fontId="3" fillId="0" borderId="11" xfId="2" applyFont="1" applyBorder="1"/>
    <xf numFmtId="0" fontId="3" fillId="0" borderId="12" xfId="2" applyFont="1" applyBorder="1"/>
    <xf numFmtId="0" fontId="3" fillId="0" borderId="4" xfId="3" applyFont="1" applyBorder="1" applyAlignment="1">
      <alignment horizontal="center"/>
    </xf>
    <xf numFmtId="0" fontId="4" fillId="0" borderId="0" xfId="3" quotePrefix="1" applyFont="1" applyAlignment="1">
      <alignment horizontal="left"/>
    </xf>
    <xf numFmtId="0" fontId="3" fillId="0" borderId="6" xfId="2" applyFont="1" applyBorder="1" applyAlignment="1">
      <alignment horizontal="center"/>
    </xf>
    <xf numFmtId="164" fontId="3" fillId="0" borderId="6" xfId="1" applyNumberFormat="1" applyFont="1" applyBorder="1" applyAlignment="1"/>
    <xf numFmtId="164" fontId="3" fillId="0" borderId="7" xfId="1" applyNumberFormat="1" applyFont="1" applyBorder="1" applyAlignment="1"/>
    <xf numFmtId="164" fontId="3" fillId="0" borderId="0" xfId="1" applyNumberFormat="1" applyFont="1" applyBorder="1" applyAlignment="1"/>
    <xf numFmtId="0" fontId="3" fillId="0" borderId="4" xfId="2" applyFont="1" applyBorder="1"/>
    <xf numFmtId="164" fontId="4" fillId="0" borderId="0" xfId="1" applyNumberFormat="1" applyFont="1" applyAlignment="1"/>
    <xf numFmtId="164" fontId="3" fillId="0" borderId="6" xfId="1" applyNumberFormat="1" applyFont="1" applyFill="1" applyBorder="1" applyAlignment="1"/>
    <xf numFmtId="164" fontId="3" fillId="0" borderId="7" xfId="1" applyNumberFormat="1" applyFont="1" applyFill="1" applyBorder="1" applyAlignment="1"/>
    <xf numFmtId="0" fontId="3" fillId="0" borderId="14" xfId="2" applyFont="1" applyBorder="1" applyAlignment="1">
      <alignment horizontal="center"/>
    </xf>
    <xf numFmtId="164" fontId="3" fillId="0" borderId="15" xfId="1" applyNumberFormat="1" applyFont="1" applyFill="1" applyBorder="1" applyAlignment="1"/>
    <xf numFmtId="164" fontId="3" fillId="0" borderId="14" xfId="1" applyNumberFormat="1" applyFont="1" applyFill="1" applyBorder="1" applyAlignment="1"/>
    <xf numFmtId="164" fontId="3" fillId="0" borderId="16" xfId="1" applyNumberFormat="1" applyFont="1" applyFill="1" applyBorder="1" applyAlignment="1"/>
    <xf numFmtId="0" fontId="2" fillId="0" borderId="9" xfId="3" quotePrefix="1" applyFont="1" applyBorder="1" applyAlignment="1">
      <alignment horizontal="left"/>
    </xf>
    <xf numFmtId="0" fontId="4" fillId="0" borderId="9" xfId="3" applyFont="1" applyBorder="1"/>
    <xf numFmtId="0" fontId="3" fillId="0" borderId="15" xfId="2" applyFont="1" applyBorder="1" applyAlignment="1">
      <alignment horizontal="center"/>
    </xf>
    <xf numFmtId="164" fontId="3" fillId="0" borderId="17" xfId="4" applyNumberFormat="1" applyFont="1" applyFill="1" applyBorder="1" applyAlignment="1"/>
    <xf numFmtId="164" fontId="3" fillId="0" borderId="18" xfId="4" applyNumberFormat="1" applyFont="1" applyFill="1" applyBorder="1" applyAlignment="1"/>
    <xf numFmtId="164" fontId="3" fillId="0" borderId="19" xfId="4" applyNumberFormat="1" applyFont="1" applyFill="1" applyBorder="1" applyAlignment="1"/>
    <xf numFmtId="164" fontId="3" fillId="0" borderId="0" xfId="4" applyNumberFormat="1" applyFont="1" applyFill="1" applyBorder="1" applyAlignment="1"/>
    <xf numFmtId="0" fontId="8" fillId="0" borderId="0" xfId="2" applyFont="1"/>
    <xf numFmtId="0" fontId="4" fillId="0" borderId="0" xfId="2" applyFont="1" applyAlignment="1">
      <alignment horizontal="center"/>
    </xf>
    <xf numFmtId="0" fontId="3" fillId="0" borderId="7" xfId="2" applyFont="1" applyBorder="1"/>
    <xf numFmtId="164" fontId="4" fillId="0" borderId="10" xfId="1" applyNumberFormat="1" applyFont="1" applyBorder="1" applyAlignment="1"/>
    <xf numFmtId="164" fontId="3" fillId="0" borderId="11" xfId="1" applyNumberFormat="1" applyFont="1" applyBorder="1" applyAlignment="1"/>
    <xf numFmtId="164" fontId="3" fillId="0" borderId="12" xfId="1" applyNumberFormat="1" applyFont="1" applyBorder="1" applyAlignment="1"/>
    <xf numFmtId="0" fontId="2" fillId="0" borderId="4" xfId="3" applyFont="1" applyBorder="1" applyAlignment="1">
      <alignment horizontal="left"/>
    </xf>
    <xf numFmtId="0" fontId="3" fillId="0" borderId="4" xfId="2" applyFont="1" applyBorder="1" applyAlignment="1">
      <alignment horizontal="center"/>
    </xf>
    <xf numFmtId="164" fontId="3" fillId="0" borderId="0" xfId="1" applyNumberFormat="1" applyFont="1" applyFill="1" applyBorder="1" applyAlignment="1"/>
    <xf numFmtId="164" fontId="4" fillId="0" borderId="0" xfId="1" applyNumberFormat="1" applyFont="1" applyFill="1" applyAlignment="1"/>
    <xf numFmtId="0" fontId="3" fillId="0" borderId="0" xfId="2" applyFont="1" applyAlignment="1">
      <alignment horizontal="left"/>
    </xf>
    <xf numFmtId="164" fontId="3" fillId="0" borderId="6" xfId="1" applyNumberFormat="1" applyFont="1" applyBorder="1" applyAlignment="1">
      <alignment horizontal="centerContinuous"/>
    </xf>
    <xf numFmtId="0" fontId="3" fillId="0" borderId="20" xfId="2" applyFont="1" applyBorder="1" applyAlignment="1">
      <alignment horizontal="centerContinuous"/>
    </xf>
    <xf numFmtId="164" fontId="3" fillId="0" borderId="0" xfId="1" applyNumberFormat="1" applyFont="1" applyBorder="1" applyAlignment="1">
      <alignment horizontal="centerContinuous"/>
    </xf>
    <xf numFmtId="0" fontId="3" fillId="0" borderId="21" xfId="2" applyFont="1" applyBorder="1"/>
    <xf numFmtId="0" fontId="3" fillId="0" borderId="22" xfId="2" applyFont="1" applyBorder="1" applyAlignment="1">
      <alignment horizontal="centerContinuous"/>
    </xf>
    <xf numFmtId="0" fontId="3" fillId="0" borderId="23" xfId="2" applyFont="1" applyBorder="1" applyAlignment="1">
      <alignment horizontal="center"/>
    </xf>
    <xf numFmtId="0" fontId="3" fillId="0" borderId="23" xfId="2" applyFont="1" applyBorder="1" applyAlignment="1">
      <alignment horizontal="centerContinuous"/>
    </xf>
    <xf numFmtId="0" fontId="3" fillId="0" borderId="24" xfId="2" applyFont="1" applyBorder="1" applyAlignment="1">
      <alignment horizontal="centerContinuous"/>
    </xf>
    <xf numFmtId="0" fontId="3" fillId="0" borderId="22" xfId="2" applyFont="1" applyBorder="1" applyAlignment="1">
      <alignment horizontal="left"/>
    </xf>
    <xf numFmtId="0" fontId="3" fillId="0" borderId="25" xfId="2" applyFont="1" applyBorder="1" applyAlignment="1">
      <alignment horizontal="centerContinuous"/>
    </xf>
    <xf numFmtId="164" fontId="3" fillId="0" borderId="25" xfId="1" applyNumberFormat="1" applyFont="1" applyBorder="1" applyAlignment="1"/>
    <xf numFmtId="164" fontId="3" fillId="0" borderId="26" xfId="1" applyNumberFormat="1" applyFont="1" applyBorder="1" applyAlignment="1"/>
    <xf numFmtId="164" fontId="3" fillId="0" borderId="27" xfId="1" applyNumberFormat="1" applyFont="1" applyBorder="1" applyAlignment="1">
      <alignment horizontal="centerContinuous"/>
    </xf>
    <xf numFmtId="164" fontId="3" fillId="0" borderId="23" xfId="1" applyNumberFormat="1" applyFont="1" applyBorder="1" applyAlignment="1">
      <alignment horizontal="centerContinuous"/>
    </xf>
    <xf numFmtId="164" fontId="3" fillId="0" borderId="28" xfId="1" applyNumberFormat="1" applyFont="1" applyBorder="1" applyAlignment="1">
      <alignment horizontal="centerContinuous"/>
    </xf>
    <xf numFmtId="164" fontId="3" fillId="0" borderId="29" xfId="1" applyNumberFormat="1" applyFont="1" applyBorder="1" applyAlignment="1"/>
    <xf numFmtId="164" fontId="3" fillId="0" borderId="2" xfId="1" applyNumberFormat="1" applyFont="1" applyBorder="1" applyAlignment="1">
      <alignment horizontal="centerContinuous"/>
    </xf>
    <xf numFmtId="164" fontId="2" fillId="0" borderId="2" xfId="1" applyNumberFormat="1" applyFont="1" applyBorder="1" applyAlignment="1">
      <alignment horizontal="centerContinuous"/>
    </xf>
    <xf numFmtId="164" fontId="3" fillId="0" borderId="3" xfId="1" applyNumberFormat="1" applyFont="1" applyBorder="1" applyAlignment="1">
      <alignment horizontal="centerContinuous"/>
    </xf>
    <xf numFmtId="164" fontId="4" fillId="0" borderId="0" xfId="1" applyNumberFormat="1" applyFont="1" applyBorder="1" applyAlignment="1">
      <alignment horizontal="centerContinuous"/>
    </xf>
    <xf numFmtId="164" fontId="2" fillId="0" borderId="0" xfId="1" applyNumberFormat="1" applyFont="1" applyBorder="1" applyAlignment="1">
      <alignment horizontal="centerContinuous"/>
    </xf>
    <xf numFmtId="164" fontId="3" fillId="0" borderId="5" xfId="1" applyNumberFormat="1" applyFont="1" applyBorder="1" applyAlignment="1">
      <alignment horizontal="centerContinuous"/>
    </xf>
    <xf numFmtId="164" fontId="2" fillId="0" borderId="0" xfId="1" applyNumberFormat="1" applyFont="1" applyBorder="1" applyAlignment="1"/>
    <xf numFmtId="164" fontId="2" fillId="0" borderId="5" xfId="1" applyNumberFormat="1" applyFont="1" applyBorder="1" applyAlignment="1"/>
    <xf numFmtId="164" fontId="4" fillId="0" borderId="0" xfId="1" applyNumberFormat="1" applyFont="1" applyBorder="1" applyAlignment="1"/>
    <xf numFmtId="0" fontId="6" fillId="2" borderId="0" xfId="2" applyFont="1" applyFill="1" applyAlignment="1">
      <alignment horizontal="center"/>
    </xf>
    <xf numFmtId="0" fontId="6" fillId="0" borderId="0" xfId="2" applyFont="1"/>
    <xf numFmtId="164" fontId="6" fillId="2" borderId="0" xfId="1" applyNumberFormat="1" applyFont="1" applyFill="1" applyBorder="1" applyAlignment="1"/>
    <xf numFmtId="164" fontId="6" fillId="2" borderId="5" xfId="1" applyNumberFormat="1" applyFont="1" applyFill="1" applyBorder="1" applyAlignment="1"/>
    <xf numFmtId="164" fontId="2" fillId="0" borderId="6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0" fontId="3" fillId="0" borderId="6" xfId="2" applyFont="1" applyBorder="1"/>
    <xf numFmtId="0" fontId="4" fillId="0" borderId="4" xfId="2" applyFont="1" applyBorder="1"/>
    <xf numFmtId="164" fontId="4" fillId="0" borderId="6" xfId="1" applyNumberFormat="1" applyFont="1" applyBorder="1"/>
    <xf numFmtId="164" fontId="4" fillId="0" borderId="7" xfId="1" applyNumberFormat="1" applyFont="1" applyBorder="1"/>
    <xf numFmtId="0" fontId="3" fillId="0" borderId="10" xfId="2" applyFont="1" applyBorder="1"/>
    <xf numFmtId="0" fontId="2" fillId="0" borderId="10" xfId="2" applyFont="1" applyBorder="1"/>
    <xf numFmtId="0" fontId="4" fillId="0" borderId="11" xfId="2" applyFont="1" applyBorder="1" applyAlignment="1">
      <alignment horizontal="center"/>
    </xf>
    <xf numFmtId="164" fontId="3" fillId="0" borderId="11" xfId="1" applyNumberFormat="1" applyFont="1" applyFill="1" applyBorder="1" applyAlignment="1"/>
    <xf numFmtId="164" fontId="3" fillId="0" borderId="12" xfId="1" applyNumberFormat="1" applyFont="1" applyFill="1" applyBorder="1" applyAlignment="1"/>
    <xf numFmtId="0" fontId="3" fillId="0" borderId="13" xfId="2" applyFont="1" applyBorder="1"/>
    <xf numFmtId="165" fontId="3" fillId="0" borderId="6" xfId="2" applyNumberFormat="1" applyFont="1" applyBorder="1" applyAlignment="1">
      <alignment horizontal="center"/>
    </xf>
    <xf numFmtId="164" fontId="3" fillId="0" borderId="30" xfId="1" applyNumberFormat="1" applyFont="1" applyFill="1" applyBorder="1" applyAlignment="1"/>
    <xf numFmtId="0" fontId="3" fillId="0" borderId="8" xfId="2" applyFont="1" applyBorder="1"/>
    <xf numFmtId="164" fontId="4" fillId="0" borderId="12" xfId="1" applyNumberFormat="1" applyFont="1" applyFill="1" applyBorder="1" applyAlignment="1"/>
    <xf numFmtId="0" fontId="2" fillId="0" borderId="31" xfId="2" applyFont="1" applyBorder="1"/>
    <xf numFmtId="0" fontId="2" fillId="0" borderId="18" xfId="2" applyFont="1" applyBorder="1"/>
    <xf numFmtId="0" fontId="3" fillId="0" borderId="18" xfId="2" applyFont="1" applyBorder="1"/>
    <xf numFmtId="0" fontId="3" fillId="0" borderId="32" xfId="2" applyFont="1" applyBorder="1" applyAlignment="1">
      <alignment horizontal="center"/>
    </xf>
    <xf numFmtId="164" fontId="3" fillId="0" borderId="33" xfId="1" applyNumberFormat="1" applyFont="1" applyFill="1" applyBorder="1" applyAlignment="1"/>
    <xf numFmtId="164" fontId="4" fillId="0" borderId="11" xfId="1" applyNumberFormat="1" applyFont="1" applyFill="1" applyBorder="1" applyAlignment="1"/>
    <xf numFmtId="0" fontId="3" fillId="0" borderId="5" xfId="2" applyFont="1" applyBorder="1"/>
    <xf numFmtId="0" fontId="3" fillId="0" borderId="34" xfId="2" applyFont="1" applyBorder="1"/>
    <xf numFmtId="0" fontId="4" fillId="0" borderId="5" xfId="2" applyFont="1" applyBorder="1"/>
    <xf numFmtId="0" fontId="2" fillId="0" borderId="21" xfId="2" applyFont="1" applyBorder="1"/>
    <xf numFmtId="0" fontId="2" fillId="0" borderId="22" xfId="2" applyFont="1" applyBorder="1"/>
    <xf numFmtId="0" fontId="2" fillId="0" borderId="29" xfId="2" applyFont="1" applyBorder="1"/>
    <xf numFmtId="164" fontId="4" fillId="0" borderId="5" xfId="2" applyNumberFormat="1" applyFont="1" applyBorder="1"/>
    <xf numFmtId="0" fontId="4" fillId="0" borderId="29" xfId="2" applyFont="1" applyBorder="1"/>
    <xf numFmtId="164" fontId="4" fillId="0" borderId="0" xfId="2" applyNumberFormat="1" applyFont="1"/>
    <xf numFmtId="43" fontId="4" fillId="0" borderId="0" xfId="2" applyNumberFormat="1" applyFont="1"/>
    <xf numFmtId="0" fontId="1" fillId="0" borderId="0" xfId="5" applyFont="1"/>
    <xf numFmtId="0" fontId="10" fillId="0" borderId="10" xfId="5" applyFont="1" applyBorder="1" applyAlignment="1">
      <alignment horizontal="centerContinuous"/>
    </xf>
    <xf numFmtId="0" fontId="1" fillId="0" borderId="10" xfId="5" applyFont="1" applyBorder="1"/>
    <xf numFmtId="0" fontId="10" fillId="0" borderId="11" xfId="5" applyFont="1" applyBorder="1" applyAlignment="1">
      <alignment horizontal="center"/>
    </xf>
    <xf numFmtId="0" fontId="10" fillId="0" borderId="6" xfId="5" applyFont="1" applyBorder="1" applyAlignment="1">
      <alignment horizontal="center"/>
    </xf>
    <xf numFmtId="0" fontId="10" fillId="2" borderId="11" xfId="5" applyFont="1" applyFill="1" applyBorder="1"/>
    <xf numFmtId="0" fontId="10" fillId="0" borderId="11" xfId="5" applyFont="1" applyBorder="1"/>
    <xf numFmtId="0" fontId="10" fillId="2" borderId="6" xfId="5" applyFont="1" applyFill="1" applyBorder="1"/>
    <xf numFmtId="164" fontId="10" fillId="0" borderId="35" xfId="1" applyNumberFormat="1" applyFont="1" applyFill="1" applyBorder="1" applyAlignment="1"/>
    <xf numFmtId="164" fontId="10" fillId="0" borderId="11" xfId="1" applyNumberFormat="1" applyFont="1" applyBorder="1" applyAlignment="1"/>
    <xf numFmtId="164" fontId="10" fillId="0" borderId="36" xfId="1" applyNumberFormat="1" applyFont="1" applyBorder="1" applyAlignment="1"/>
    <xf numFmtId="164" fontId="1" fillId="0" borderId="36" xfId="1" applyNumberFormat="1" applyFont="1" applyBorder="1" applyAlignment="1"/>
    <xf numFmtId="0" fontId="1" fillId="0" borderId="11" xfId="5" applyFont="1" applyBorder="1"/>
    <xf numFmtId="164" fontId="1" fillId="0" borderId="0" xfId="5" applyNumberFormat="1" applyFont="1"/>
    <xf numFmtId="0" fontId="10" fillId="0" borderId="6" xfId="5" applyFont="1" applyBorder="1"/>
    <xf numFmtId="164" fontId="10" fillId="0" borderId="6" xfId="1" applyNumberFormat="1" applyFont="1" applyBorder="1" applyAlignment="1"/>
    <xf numFmtId="0" fontId="1" fillId="0" borderId="11" xfId="5" applyFont="1" applyBorder="1" applyAlignment="1">
      <alignment horizontal="center"/>
    </xf>
    <xf numFmtId="164" fontId="10" fillId="2" borderId="37" xfId="1" applyNumberFormat="1" applyFont="1" applyFill="1" applyBorder="1" applyAlignment="1"/>
    <xf numFmtId="164" fontId="10" fillId="2" borderId="6" xfId="1" applyNumberFormat="1" applyFont="1" applyFill="1" applyBorder="1" applyAlignment="1"/>
    <xf numFmtId="164" fontId="10" fillId="2" borderId="11" xfId="1" applyNumberFormat="1" applyFont="1" applyFill="1" applyBorder="1" applyAlignment="1"/>
    <xf numFmtId="164" fontId="10" fillId="2" borderId="36" xfId="1" applyNumberFormat="1" applyFont="1" applyFill="1" applyBorder="1" applyAlignment="1"/>
    <xf numFmtId="0" fontId="1" fillId="3" borderId="0" xfId="5" applyFont="1" applyFill="1"/>
    <xf numFmtId="0" fontId="12" fillId="0" borderId="0" xfId="5" applyFont="1" applyAlignment="1">
      <alignment horizontal="left"/>
    </xf>
    <xf numFmtId="0" fontId="1" fillId="0" borderId="38" xfId="5" applyFont="1" applyBorder="1"/>
    <xf numFmtId="0" fontId="10" fillId="0" borderId="1" xfId="5" applyFont="1" applyBorder="1"/>
    <xf numFmtId="0" fontId="10" fillId="0" borderId="2" xfId="5" applyFont="1" applyBorder="1"/>
    <xf numFmtId="0" fontId="10" fillId="0" borderId="2" xfId="5" applyFont="1" applyBorder="1" applyAlignment="1">
      <alignment horizontal="centerContinuous"/>
    </xf>
    <xf numFmtId="0" fontId="10" fillId="0" borderId="3" xfId="5" applyFont="1" applyBorder="1" applyAlignment="1">
      <alignment horizontal="centerContinuous"/>
    </xf>
    <xf numFmtId="0" fontId="10" fillId="0" borderId="4" xfId="5" applyFont="1" applyBorder="1"/>
    <xf numFmtId="0" fontId="1" fillId="0" borderId="5" xfId="5" applyFont="1" applyBorder="1"/>
    <xf numFmtId="0" fontId="1" fillId="0" borderId="5" xfId="5" applyFont="1" applyBorder="1" applyAlignment="1">
      <alignment horizontal="left"/>
    </xf>
    <xf numFmtId="0" fontId="11" fillId="0" borderId="13" xfId="5" applyFont="1" applyBorder="1" applyAlignment="1">
      <alignment horizontal="centerContinuous"/>
    </xf>
    <xf numFmtId="0" fontId="10" fillId="0" borderId="34" xfId="5" applyFont="1" applyBorder="1" applyAlignment="1">
      <alignment horizontal="centerContinuous"/>
    </xf>
    <xf numFmtId="0" fontId="11" fillId="0" borderId="4" xfId="5" applyFont="1" applyBorder="1" applyAlignment="1">
      <alignment horizontal="centerContinuous"/>
    </xf>
    <xf numFmtId="0" fontId="10" fillId="0" borderId="0" xfId="5" applyFont="1" applyAlignment="1">
      <alignment horizontal="centerContinuous"/>
    </xf>
    <xf numFmtId="0" fontId="10" fillId="0" borderId="5" xfId="5" applyFont="1" applyBorder="1" applyAlignment="1">
      <alignment horizontal="centerContinuous"/>
    </xf>
    <xf numFmtId="0" fontId="10" fillId="0" borderId="13" xfId="5" applyFont="1" applyBorder="1"/>
    <xf numFmtId="0" fontId="10" fillId="0" borderId="34" xfId="5" applyFont="1" applyBorder="1"/>
    <xf numFmtId="0" fontId="10" fillId="0" borderId="39" xfId="5" applyFont="1" applyBorder="1"/>
    <xf numFmtId="0" fontId="10" fillId="0" borderId="5" xfId="5" applyFont="1" applyBorder="1"/>
    <xf numFmtId="0" fontId="10" fillId="0" borderId="13" xfId="5" applyFont="1" applyBorder="1" applyAlignment="1">
      <alignment horizontal="center"/>
    </xf>
    <xf numFmtId="0" fontId="10" fillId="0" borderId="12" xfId="5" applyFont="1" applyBorder="1" applyAlignment="1">
      <alignment horizontal="center"/>
    </xf>
    <xf numFmtId="0" fontId="10" fillId="0" borderId="4" xfId="5" applyFont="1" applyBorder="1" applyAlignment="1">
      <alignment horizontal="center"/>
    </xf>
    <xf numFmtId="0" fontId="10" fillId="0" borderId="7" xfId="5" applyFont="1" applyBorder="1" applyAlignment="1">
      <alignment horizontal="center"/>
    </xf>
    <xf numFmtId="0" fontId="10" fillId="2" borderId="12" xfId="5" applyFont="1" applyFill="1" applyBorder="1"/>
    <xf numFmtId="0" fontId="10" fillId="2" borderId="7" xfId="5" applyFont="1" applyFill="1" applyBorder="1"/>
    <xf numFmtId="164" fontId="1" fillId="0" borderId="12" xfId="1" applyNumberFormat="1" applyFont="1" applyBorder="1" applyAlignment="1"/>
    <xf numFmtId="0" fontId="10" fillId="0" borderId="13" xfId="5" applyFont="1" applyBorder="1" applyAlignment="1">
      <alignment horizontal="right"/>
    </xf>
    <xf numFmtId="164" fontId="1" fillId="0" borderId="40" xfId="1" applyNumberFormat="1" applyFont="1" applyBorder="1" applyAlignment="1"/>
    <xf numFmtId="164" fontId="1" fillId="0" borderId="7" xfId="1" applyNumberFormat="1" applyFont="1" applyBorder="1" applyAlignment="1"/>
    <xf numFmtId="164" fontId="1" fillId="2" borderId="41" xfId="1" applyNumberFormat="1" applyFont="1" applyFill="1" applyBorder="1" applyAlignment="1"/>
    <xf numFmtId="164" fontId="1" fillId="2" borderId="7" xfId="1" applyNumberFormat="1" applyFont="1" applyFill="1" applyBorder="1" applyAlignment="1"/>
    <xf numFmtId="164" fontId="1" fillId="2" borderId="12" xfId="1" applyNumberFormat="1" applyFont="1" applyFill="1" applyBorder="1" applyAlignment="1"/>
    <xf numFmtId="164" fontId="1" fillId="2" borderId="40" xfId="1" applyNumberFormat="1" applyFont="1" applyFill="1" applyBorder="1" applyAlignment="1"/>
    <xf numFmtId="0" fontId="10" fillId="0" borderId="0" xfId="5" applyFont="1"/>
    <xf numFmtId="0" fontId="10" fillId="0" borderId="21" xfId="5" applyFont="1" applyBorder="1"/>
    <xf numFmtId="0" fontId="10" fillId="0" borderId="23" xfId="5" applyFont="1" applyBorder="1"/>
    <xf numFmtId="164" fontId="10" fillId="0" borderId="42" xfId="1" applyNumberFormat="1" applyFont="1" applyBorder="1" applyAlignment="1"/>
    <xf numFmtId="164" fontId="10" fillId="0" borderId="43" xfId="1" applyNumberFormat="1" applyFont="1" applyBorder="1" applyAlignment="1"/>
    <xf numFmtId="0" fontId="2" fillId="0" borderId="0" xfId="2" applyFont="1" applyAlignment="1">
      <alignment horizontal="center"/>
    </xf>
    <xf numFmtId="0" fontId="8" fillId="0" borderId="0" xfId="2" applyFont="1" applyAlignment="1">
      <alignment horizontal="center"/>
    </xf>
  </cellXfs>
  <cellStyles count="6">
    <cellStyle name="Comma" xfId="1" builtinId="3"/>
    <cellStyle name="Comma 3 3 2 2" xfId="4" xr:uid="{00000000-0005-0000-0000-000001000000}"/>
    <cellStyle name="Normal" xfId="0" builtinId="0"/>
    <cellStyle name="Normal 2" xfId="5" xr:uid="{00000000-0005-0000-0000-000003000000}"/>
    <cellStyle name="Normal 2 2" xfId="2" xr:uid="{00000000-0005-0000-0000-000004000000}"/>
    <cellStyle name="Normal 3 4 9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GS_CORP\USERS\JETXB\Thuy\Check%20Financial%20pages\0905%20CHECK%20PAGE%201%20TO%20%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0pscafd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GS_CORP\2001%20Budget\2001%20Budget%20Plaza%20Parking%20Garage%20Alloc%20Sq%20F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GS_CORP\Prepaid%20Insurance%20JE%2090138\2005\JE%2090138%20Financial%20Reporting\Prepaid%20Insurance%20Recons\Prepaid%20Insurance%20Recon%20November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 last month YTD"/>
      <sheetName val="Page 1 curren month"/>
      <sheetName val="Page 1 CHECK"/>
      <sheetName val="DL TO CHECK IS &amp; BS"/>
      <sheetName val="Current month check IS"/>
      <sheetName val="SHEET 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 14 15 16"/>
      <sheetName val="17a"/>
      <sheetName val="17b"/>
      <sheetName val="18"/>
      <sheetName val="19"/>
      <sheetName val="20"/>
      <sheetName val="21a"/>
      <sheetName val="21b"/>
      <sheetName val="22"/>
      <sheetName val="23"/>
      <sheetName val="24"/>
      <sheetName val="25a"/>
      <sheetName val="25b"/>
      <sheetName val="26"/>
      <sheetName val="27 28 29"/>
      <sheetName val="30"/>
      <sheetName val="31"/>
      <sheetName val="32"/>
      <sheetName val="33a"/>
      <sheetName val="33b"/>
      <sheetName val="34"/>
      <sheetName val="35"/>
      <sheetName val="36a"/>
      <sheetName val="36b"/>
      <sheetName val="37"/>
      <sheetName val="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  <sheetName val="Presentation"/>
      <sheetName val="Space Allocation"/>
      <sheetName val="Alloc to Users"/>
      <sheetName val="Individual Affiliates"/>
      <sheetName val="Alloc of Costs"/>
      <sheetName val="Operating Budget"/>
      <sheetName val="Garage Rev-Cost Alloc"/>
      <sheetName val="Allocation for JE"/>
      <sheetName val="Trueup for May 2000"/>
      <sheetName val="JE to book charges"/>
      <sheetName val="Garage Tenants"/>
      <sheetName val="North Lot"/>
      <sheetName val="South Lot"/>
      <sheetName val="Exec garage"/>
      <sheetName val="Assumptions"/>
      <sheetName val="Chargeback Option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Recons"/>
      <sheetName val="165 Query"/>
      <sheetName val="184.09"/>
      <sheetName val="184.10"/>
      <sheetName val="184.11"/>
      <sheetName val="228.12"/>
      <sheetName val="228.21"/>
      <sheetName val="228.22"/>
      <sheetName val="228.24"/>
      <sheetName val="924 Query"/>
      <sheetName val="925 Query"/>
      <sheetName val="926.07 Query"/>
      <sheetName val="930.46 Query"/>
      <sheetName val="DWNLD_1105"/>
      <sheetName val="DWNLD_1005"/>
      <sheetName val="Doc Review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Z104"/>
  <sheetViews>
    <sheetView showOutlineSymbols="0" view="pageBreakPreview" topLeftCell="A15" zoomScale="70" zoomScaleNormal="87" zoomScaleSheetLayoutView="70" workbookViewId="0">
      <selection activeCell="J19" sqref="J19"/>
    </sheetView>
  </sheetViews>
  <sheetFormatPr defaultColWidth="12" defaultRowHeight="15" x14ac:dyDescent="0.25"/>
  <cols>
    <col min="1" max="1" width="7.109375" style="133" customWidth="1"/>
    <col min="2" max="2" width="67.88671875" style="133" customWidth="1"/>
    <col min="3" max="4" width="23" style="133" customWidth="1"/>
    <col min="5" max="5" width="3.44140625" style="133" customWidth="1"/>
    <col min="6" max="6" width="17.109375" style="133" bestFit="1" customWidth="1"/>
    <col min="7" max="18" width="12" style="133"/>
    <col min="19" max="19" width="21.33203125" style="133" bestFit="1" customWidth="1"/>
    <col min="20" max="24" width="12.109375" style="133" bestFit="1" customWidth="1"/>
    <col min="25" max="26" width="12" style="133"/>
    <col min="27" max="27" width="12.33203125" style="133" bestFit="1" customWidth="1"/>
    <col min="28" max="16384" width="12" style="133"/>
  </cols>
  <sheetData>
    <row r="1" spans="1:4" x14ac:dyDescent="0.25">
      <c r="A1" s="157" t="s">
        <v>0</v>
      </c>
      <c r="B1" s="158"/>
      <c r="C1" s="159"/>
      <c r="D1" s="160" t="s">
        <v>1</v>
      </c>
    </row>
    <row r="2" spans="1:4" x14ac:dyDescent="0.25">
      <c r="A2" s="161"/>
      <c r="D2" s="162"/>
    </row>
    <row r="3" spans="1:4" x14ac:dyDescent="0.25">
      <c r="A3" s="161" t="s">
        <v>2</v>
      </c>
      <c r="D3" s="163" t="s">
        <v>3</v>
      </c>
    </row>
    <row r="4" spans="1:4" ht="15.6" x14ac:dyDescent="0.3">
      <c r="A4" s="164" t="s">
        <v>4</v>
      </c>
      <c r="B4" s="134"/>
      <c r="C4" s="134"/>
      <c r="D4" s="165"/>
    </row>
    <row r="5" spans="1:4" ht="15.6" x14ac:dyDescent="0.3">
      <c r="A5" s="166" t="s">
        <v>5</v>
      </c>
      <c r="B5" s="167"/>
      <c r="C5" s="167"/>
      <c r="D5" s="168"/>
    </row>
    <row r="6" spans="1:4" x14ac:dyDescent="0.25">
      <c r="A6" s="169"/>
      <c r="B6" s="135"/>
      <c r="C6" s="135"/>
      <c r="D6" s="170"/>
    </row>
    <row r="7" spans="1:4" ht="15.6" x14ac:dyDescent="0.3">
      <c r="A7" s="171"/>
      <c r="B7" s="155"/>
      <c r="D7" s="172"/>
    </row>
    <row r="8" spans="1:4" x14ac:dyDescent="0.25">
      <c r="A8" s="173" t="s">
        <v>6</v>
      </c>
      <c r="B8" s="136" t="s">
        <v>7</v>
      </c>
      <c r="C8" s="136" t="s">
        <v>8</v>
      </c>
      <c r="D8" s="174" t="s">
        <v>9</v>
      </c>
    </row>
    <row r="9" spans="1:4" x14ac:dyDescent="0.25">
      <c r="A9" s="175" t="s">
        <v>10</v>
      </c>
      <c r="B9" s="137" t="s">
        <v>11</v>
      </c>
      <c r="C9" s="137" t="s">
        <v>12</v>
      </c>
      <c r="D9" s="176" t="s">
        <v>13</v>
      </c>
    </row>
    <row r="10" spans="1:4" ht="22.2" customHeight="1" x14ac:dyDescent="0.25">
      <c r="A10" s="169">
        <v>1</v>
      </c>
      <c r="B10" s="136" t="s">
        <v>14</v>
      </c>
      <c r="C10" s="138"/>
      <c r="D10" s="177"/>
    </row>
    <row r="11" spans="1:4" ht="16.2" customHeight="1" x14ac:dyDescent="0.25">
      <c r="A11" s="169">
        <v>2</v>
      </c>
      <c r="B11" s="139" t="s">
        <v>15</v>
      </c>
      <c r="C11" s="140"/>
      <c r="D11" s="178"/>
    </row>
    <row r="12" spans="1:4" ht="19.95" customHeight="1" x14ac:dyDescent="0.25">
      <c r="A12" s="169">
        <v>3</v>
      </c>
      <c r="B12" s="139" t="s">
        <v>16</v>
      </c>
      <c r="C12" s="141">
        <v>1869700333.7900016</v>
      </c>
      <c r="D12" s="179">
        <v>1869700333.7900016</v>
      </c>
    </row>
    <row r="13" spans="1:4" ht="19.95" customHeight="1" x14ac:dyDescent="0.25">
      <c r="A13" s="169">
        <v>4</v>
      </c>
      <c r="B13" s="139" t="s">
        <v>17</v>
      </c>
      <c r="C13" s="142">
        <v>0</v>
      </c>
      <c r="D13" s="179">
        <v>0</v>
      </c>
    </row>
    <row r="14" spans="1:4" ht="19.95" customHeight="1" x14ac:dyDescent="0.25">
      <c r="A14" s="169">
        <v>5</v>
      </c>
      <c r="B14" s="139" t="s">
        <v>18</v>
      </c>
      <c r="C14" s="142">
        <v>0</v>
      </c>
      <c r="D14" s="179">
        <v>0</v>
      </c>
    </row>
    <row r="15" spans="1:4" ht="19.95" customHeight="1" x14ac:dyDescent="0.25">
      <c r="A15" s="169">
        <v>6</v>
      </c>
      <c r="B15" s="139" t="s">
        <v>19</v>
      </c>
      <c r="C15" s="141">
        <v>307437320.2100001</v>
      </c>
      <c r="D15" s="179">
        <v>307437320.2100001</v>
      </c>
    </row>
    <row r="16" spans="1:4" ht="19.95" customHeight="1" x14ac:dyDescent="0.25">
      <c r="A16" s="180">
        <v>7</v>
      </c>
      <c r="B16" s="139" t="s">
        <v>20</v>
      </c>
      <c r="C16" s="142">
        <v>0</v>
      </c>
      <c r="D16" s="179">
        <v>0</v>
      </c>
    </row>
    <row r="17" spans="1:6" ht="19.95" customHeight="1" x14ac:dyDescent="0.25">
      <c r="A17" s="180" t="s">
        <v>21</v>
      </c>
      <c r="B17" s="139" t="s">
        <v>22</v>
      </c>
      <c r="C17" s="142">
        <v>13128442.310000001</v>
      </c>
      <c r="D17" s="179">
        <v>13128442.310000001</v>
      </c>
    </row>
    <row r="18" spans="1:6" ht="19.95" customHeight="1" x14ac:dyDescent="0.25">
      <c r="A18" s="169">
        <v>9</v>
      </c>
      <c r="B18" s="139" t="s">
        <v>23</v>
      </c>
      <c r="C18" s="142">
        <v>1939552</v>
      </c>
      <c r="D18" s="179">
        <v>1939552</v>
      </c>
    </row>
    <row r="19" spans="1:6" ht="19.95" customHeight="1" x14ac:dyDescent="0.25">
      <c r="A19" s="169">
        <v>10</v>
      </c>
      <c r="B19" s="139" t="s">
        <v>24</v>
      </c>
      <c r="C19" s="142">
        <v>5031897.2399999984</v>
      </c>
      <c r="D19" s="179">
        <v>5031897.2399999984</v>
      </c>
    </row>
    <row r="20" spans="1:6" ht="19.95" customHeight="1" x14ac:dyDescent="0.25">
      <c r="A20" s="169">
        <v>11</v>
      </c>
      <c r="B20" s="139" t="s">
        <v>25</v>
      </c>
      <c r="C20" s="142">
        <v>2197237545.5500016</v>
      </c>
      <c r="D20" s="179">
        <v>2197237545.5500016</v>
      </c>
    </row>
    <row r="21" spans="1:6" ht="19.95" customHeight="1" thickBot="1" x14ac:dyDescent="0.3">
      <c r="A21" s="169">
        <v>12</v>
      </c>
      <c r="B21" s="139" t="s">
        <v>26</v>
      </c>
      <c r="C21" s="142">
        <v>140807877.94999999</v>
      </c>
      <c r="D21" s="179">
        <v>140807877.94999999</v>
      </c>
    </row>
    <row r="22" spans="1:6" ht="19.95" customHeight="1" thickBot="1" x14ac:dyDescent="0.3">
      <c r="A22" s="169">
        <v>13</v>
      </c>
      <c r="B22" s="139" t="s">
        <v>27</v>
      </c>
      <c r="C22" s="143">
        <v>814871255.63999987</v>
      </c>
      <c r="D22" s="181">
        <v>814871255.63999987</v>
      </c>
    </row>
    <row r="23" spans="1:6" ht="19.95" customHeight="1" x14ac:dyDescent="0.25">
      <c r="A23" s="169">
        <v>14</v>
      </c>
      <c r="B23" s="145" t="s">
        <v>28</v>
      </c>
      <c r="C23" s="144">
        <v>1523174167.8600016</v>
      </c>
      <c r="D23" s="181">
        <v>1523174167.8600016</v>
      </c>
      <c r="F23" s="146"/>
    </row>
    <row r="24" spans="1:6" ht="19.95" customHeight="1" thickBot="1" x14ac:dyDescent="0.3">
      <c r="A24" s="161"/>
      <c r="B24" s="147" t="s">
        <v>29</v>
      </c>
      <c r="C24" s="148"/>
      <c r="D24" s="182"/>
    </row>
    <row r="25" spans="1:6" ht="19.95" customHeight="1" thickTop="1" x14ac:dyDescent="0.25">
      <c r="A25" s="169">
        <f>A23+1</f>
        <v>15</v>
      </c>
      <c r="B25" s="149" t="s">
        <v>30</v>
      </c>
      <c r="C25" s="150"/>
      <c r="D25" s="183"/>
    </row>
    <row r="26" spans="1:6" ht="19.95" customHeight="1" x14ac:dyDescent="0.25">
      <c r="A26" s="161" t="s">
        <v>31</v>
      </c>
      <c r="B26" s="137" t="s">
        <v>32</v>
      </c>
      <c r="C26" s="151"/>
      <c r="D26" s="184"/>
    </row>
    <row r="27" spans="1:6" ht="16.2" customHeight="1" x14ac:dyDescent="0.25">
      <c r="A27" s="169">
        <f>A25+1</f>
        <v>16</v>
      </c>
      <c r="B27" s="139" t="s">
        <v>33</v>
      </c>
      <c r="C27" s="151"/>
      <c r="D27" s="184"/>
    </row>
    <row r="28" spans="1:6" ht="19.95" customHeight="1" x14ac:dyDescent="0.25">
      <c r="A28" s="169">
        <f t="shared" ref="A28:A43" si="0">A27+1</f>
        <v>17</v>
      </c>
      <c r="B28" s="139" t="s">
        <v>34</v>
      </c>
      <c r="C28" s="142">
        <v>807098204.84999919</v>
      </c>
      <c r="D28" s="179">
        <v>807098204.84999919</v>
      </c>
    </row>
    <row r="29" spans="1:6" ht="19.95" customHeight="1" x14ac:dyDescent="0.25">
      <c r="A29" s="169">
        <f t="shared" si="0"/>
        <v>18</v>
      </c>
      <c r="B29" s="139" t="s">
        <v>35</v>
      </c>
      <c r="C29" s="142">
        <v>0</v>
      </c>
      <c r="D29" s="179"/>
    </row>
    <row r="30" spans="1:6" ht="19.95" customHeight="1" x14ac:dyDescent="0.25">
      <c r="A30" s="169">
        <f t="shared" si="0"/>
        <v>19</v>
      </c>
      <c r="B30" s="139" t="s">
        <v>36</v>
      </c>
      <c r="C30" s="142">
        <v>0</v>
      </c>
      <c r="D30" s="179"/>
    </row>
    <row r="31" spans="1:6" ht="19.95" customHeight="1" thickBot="1" x14ac:dyDescent="0.3">
      <c r="A31" s="169">
        <f t="shared" si="0"/>
        <v>20</v>
      </c>
      <c r="B31" s="139" t="s">
        <v>37</v>
      </c>
      <c r="C31" s="142">
        <v>0</v>
      </c>
      <c r="D31" s="179"/>
    </row>
    <row r="32" spans="1:6" ht="19.95" customHeight="1" x14ac:dyDescent="0.25">
      <c r="A32" s="169">
        <f t="shared" si="0"/>
        <v>21</v>
      </c>
      <c r="B32" s="139" t="s">
        <v>38</v>
      </c>
      <c r="C32" s="144">
        <v>807098204.84999919</v>
      </c>
      <c r="D32" s="181">
        <v>807098204.84999919</v>
      </c>
    </row>
    <row r="33" spans="1:4" ht="19.95" customHeight="1" x14ac:dyDescent="0.25">
      <c r="A33" s="169">
        <f t="shared" si="0"/>
        <v>22</v>
      </c>
      <c r="B33" s="139" t="s">
        <v>39</v>
      </c>
      <c r="C33" s="152"/>
      <c r="D33" s="185"/>
    </row>
    <row r="34" spans="1:4" ht="19.95" customHeight="1" x14ac:dyDescent="0.25">
      <c r="A34" s="169">
        <f t="shared" si="0"/>
        <v>23</v>
      </c>
      <c r="B34" s="139" t="s">
        <v>34</v>
      </c>
      <c r="C34" s="142">
        <v>2785859.49</v>
      </c>
      <c r="D34" s="179">
        <v>2785859.49</v>
      </c>
    </row>
    <row r="35" spans="1:4" ht="19.95" customHeight="1" thickBot="1" x14ac:dyDescent="0.3">
      <c r="A35" s="169">
        <f t="shared" si="0"/>
        <v>24</v>
      </c>
      <c r="B35" s="139" t="s">
        <v>40</v>
      </c>
      <c r="C35" s="142">
        <v>0</v>
      </c>
      <c r="D35" s="179"/>
    </row>
    <row r="36" spans="1:4" ht="19.95" customHeight="1" x14ac:dyDescent="0.25">
      <c r="A36" s="169">
        <f t="shared" si="0"/>
        <v>25</v>
      </c>
      <c r="B36" s="139" t="s">
        <v>41</v>
      </c>
      <c r="C36" s="144">
        <v>2785859.49</v>
      </c>
      <c r="D36" s="181">
        <v>2785859.49</v>
      </c>
    </row>
    <row r="37" spans="1:4" ht="19.95" customHeight="1" x14ac:dyDescent="0.25">
      <c r="A37" s="169">
        <f t="shared" si="0"/>
        <v>26</v>
      </c>
      <c r="B37" s="139" t="s">
        <v>42</v>
      </c>
      <c r="C37" s="152"/>
      <c r="D37" s="185"/>
    </row>
    <row r="38" spans="1:4" ht="19.95" customHeight="1" x14ac:dyDescent="0.25">
      <c r="A38" s="169">
        <f t="shared" si="0"/>
        <v>27</v>
      </c>
      <c r="B38" s="139" t="s">
        <v>34</v>
      </c>
      <c r="C38" s="142">
        <v>0</v>
      </c>
      <c r="D38" s="179"/>
    </row>
    <row r="39" spans="1:4" ht="19.95" customHeight="1" thickBot="1" x14ac:dyDescent="0.3">
      <c r="A39" s="169">
        <f t="shared" si="0"/>
        <v>28</v>
      </c>
      <c r="B39" s="139" t="s">
        <v>43</v>
      </c>
      <c r="C39" s="142">
        <v>0</v>
      </c>
      <c r="D39" s="179"/>
    </row>
    <row r="40" spans="1:4" ht="19.95" customHeight="1" x14ac:dyDescent="0.25">
      <c r="A40" s="169">
        <f t="shared" si="0"/>
        <v>29</v>
      </c>
      <c r="B40" s="139" t="s">
        <v>44</v>
      </c>
      <c r="C40" s="144">
        <v>0</v>
      </c>
      <c r="D40" s="181">
        <v>0</v>
      </c>
    </row>
    <row r="41" spans="1:4" ht="19.95" customHeight="1" x14ac:dyDescent="0.25">
      <c r="A41" s="169">
        <f t="shared" si="0"/>
        <v>30</v>
      </c>
      <c r="B41" s="139" t="s">
        <v>45</v>
      </c>
      <c r="C41" s="142">
        <v>0</v>
      </c>
      <c r="D41" s="179"/>
    </row>
    <row r="42" spans="1:4" ht="19.95" customHeight="1" thickBot="1" x14ac:dyDescent="0.3">
      <c r="A42" s="169">
        <f t="shared" si="0"/>
        <v>31</v>
      </c>
      <c r="B42" s="139" t="s">
        <v>46</v>
      </c>
      <c r="C42" s="142">
        <v>4987192</v>
      </c>
      <c r="D42" s="179">
        <v>4987192</v>
      </c>
    </row>
    <row r="43" spans="1:4" ht="19.95" customHeight="1" x14ac:dyDescent="0.25">
      <c r="A43" s="169">
        <f t="shared" si="0"/>
        <v>32</v>
      </c>
      <c r="B43" s="145" t="s">
        <v>47</v>
      </c>
      <c r="C43" s="153"/>
      <c r="D43" s="186"/>
    </row>
    <row r="44" spans="1:4" ht="19.95" customHeight="1" thickBot="1" x14ac:dyDescent="0.3">
      <c r="A44" s="188"/>
      <c r="B44" s="189" t="s">
        <v>48</v>
      </c>
      <c r="C44" s="190">
        <v>814871256.3399992</v>
      </c>
      <c r="D44" s="191">
        <v>814871256.3399992</v>
      </c>
    </row>
    <row r="45" spans="1:4" x14ac:dyDescent="0.25">
      <c r="A45" s="187"/>
      <c r="D45" s="187"/>
    </row>
    <row r="46" spans="1:4" x14ac:dyDescent="0.25">
      <c r="A46" s="187"/>
      <c r="D46" s="187"/>
    </row>
    <row r="47" spans="1:4" x14ac:dyDescent="0.25">
      <c r="A47" s="167" t="s">
        <v>49</v>
      </c>
      <c r="B47" s="167"/>
      <c r="C47" s="167"/>
      <c r="D47" s="167"/>
    </row>
    <row r="90" spans="6:6" x14ac:dyDescent="0.25">
      <c r="F90" s="154"/>
    </row>
    <row r="103" spans="26:26" ht="15.6" thickBot="1" x14ac:dyDescent="0.3"/>
    <row r="104" spans="26:26" ht="15.6" thickBot="1" x14ac:dyDescent="0.3">
      <c r="Z104" s="156"/>
    </row>
  </sheetData>
  <printOptions horizontalCentered="1" verticalCentered="1"/>
  <pageMargins left="0.25" right="0.25" top="0.75" bottom="0.75" header="0.3" footer="0.3"/>
  <pageSetup scale="75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AC149"/>
  <sheetViews>
    <sheetView tabSelected="1" showOutlineSymbols="0" view="pageBreakPreview" zoomScale="60" zoomScaleNormal="80" workbookViewId="0">
      <selection activeCell="L107" sqref="L107"/>
    </sheetView>
  </sheetViews>
  <sheetFormatPr defaultColWidth="12" defaultRowHeight="10.95" customHeight="1" x14ac:dyDescent="0.25"/>
  <cols>
    <col min="1" max="1" width="8.33203125" style="9" customWidth="1"/>
    <col min="2" max="4" width="10.6640625" style="9" customWidth="1"/>
    <col min="5" max="5" width="7.109375" style="62" customWidth="1"/>
    <col min="6" max="6" width="16.88671875" style="9" bestFit="1" customWidth="1"/>
    <col min="7" max="8" width="13.6640625" style="9" bestFit="1" customWidth="1"/>
    <col min="9" max="9" width="9.5546875" style="9" customWidth="1"/>
    <col min="10" max="10" width="12" style="9" customWidth="1"/>
    <col min="11" max="11" width="10.6640625" style="9" customWidth="1"/>
    <col min="12" max="12" width="16.88671875" style="9" bestFit="1" customWidth="1"/>
    <col min="13" max="13" width="4.88671875" style="9" customWidth="1"/>
    <col min="14" max="15" width="7.109375" style="9" customWidth="1"/>
    <col min="16" max="17" width="9.5546875" style="9" customWidth="1"/>
    <col min="18" max="18" width="4.5546875" style="9" customWidth="1"/>
    <col min="19" max="19" width="16.109375" style="9" customWidth="1"/>
    <col min="20" max="20" width="13.6640625" style="9" customWidth="1"/>
    <col min="21" max="21" width="15.109375" style="9" customWidth="1"/>
    <col min="22" max="22" width="16.33203125" style="9" customWidth="1"/>
    <col min="23" max="23" width="11.33203125" style="9" bestFit="1" customWidth="1"/>
    <col min="24" max="24" width="10" style="9" bestFit="1" customWidth="1"/>
    <col min="25" max="25" width="14.44140625" style="9" bestFit="1" customWidth="1"/>
    <col min="26" max="26" width="11.44140625" style="9" customWidth="1"/>
    <col min="27" max="27" width="14.88671875" style="9" bestFit="1" customWidth="1"/>
    <col min="28" max="28" width="2.6640625" style="9" customWidth="1"/>
    <col min="29" max="29" width="14.109375" style="9" bestFit="1" customWidth="1"/>
    <col min="30" max="16384" width="12" style="9"/>
  </cols>
  <sheetData>
    <row r="1" spans="1:29" ht="15" customHeight="1" x14ac:dyDescent="0.25">
      <c r="A1" s="1" t="s">
        <v>50</v>
      </c>
      <c r="B1" s="2"/>
      <c r="C1" s="2"/>
      <c r="D1" s="2"/>
      <c r="E1" s="3"/>
      <c r="F1" s="4"/>
      <c r="G1" s="2"/>
      <c r="H1" s="4"/>
      <c r="I1" s="2"/>
      <c r="J1" s="2"/>
      <c r="K1" s="2"/>
      <c r="L1" s="5"/>
      <c r="M1" s="6"/>
      <c r="N1" s="7"/>
      <c r="O1" s="1" t="s">
        <v>50</v>
      </c>
      <c r="P1" s="2"/>
      <c r="Q1" s="2"/>
      <c r="R1" s="2"/>
      <c r="S1" s="2"/>
      <c r="T1" s="8"/>
      <c r="U1" s="4"/>
      <c r="V1" s="2"/>
      <c r="W1" s="4"/>
      <c r="X1" s="2"/>
      <c r="Y1" s="2"/>
      <c r="Z1" s="2"/>
      <c r="AA1" s="5"/>
    </row>
    <row r="2" spans="1:29" ht="15" customHeight="1" x14ac:dyDescent="0.25">
      <c r="A2" s="10" t="s">
        <v>51</v>
      </c>
      <c r="B2" s="6"/>
      <c r="C2" s="6"/>
      <c r="D2" s="6"/>
      <c r="E2" s="11"/>
      <c r="F2" s="6"/>
      <c r="G2" s="6"/>
      <c r="H2" s="12"/>
      <c r="I2" s="6"/>
      <c r="J2" s="6"/>
      <c r="K2" s="6"/>
      <c r="L2" s="13"/>
      <c r="M2" s="6"/>
      <c r="N2" s="7"/>
      <c r="O2" s="10" t="s">
        <v>52</v>
      </c>
      <c r="P2" s="6"/>
      <c r="Q2" s="14"/>
      <c r="R2" s="6"/>
      <c r="S2" s="14"/>
      <c r="T2" s="6"/>
      <c r="U2" s="12"/>
      <c r="V2" s="12"/>
      <c r="W2" s="12"/>
      <c r="X2" s="6"/>
      <c r="Y2" s="6"/>
      <c r="Z2" s="6"/>
      <c r="AA2" s="13"/>
    </row>
    <row r="3" spans="1:29" ht="15" customHeight="1" x14ac:dyDescent="0.25">
      <c r="A3" s="15" t="s">
        <v>53</v>
      </c>
      <c r="B3" s="16"/>
      <c r="C3" s="16"/>
      <c r="D3" s="16"/>
      <c r="E3" s="11"/>
      <c r="F3" s="16"/>
      <c r="G3" s="7"/>
      <c r="H3" s="16"/>
      <c r="I3" s="16"/>
      <c r="J3" s="16"/>
      <c r="K3" s="16"/>
      <c r="L3" s="17"/>
      <c r="M3" s="16"/>
      <c r="N3" s="16"/>
      <c r="O3" s="15" t="s">
        <v>54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7"/>
    </row>
    <row r="4" spans="1:29" ht="15" customHeight="1" x14ac:dyDescent="0.25">
      <c r="A4" s="15" t="s">
        <v>55</v>
      </c>
      <c r="B4" s="16"/>
      <c r="C4" s="16"/>
      <c r="D4" s="16"/>
      <c r="E4" s="11"/>
      <c r="F4" s="16"/>
      <c r="G4" s="7"/>
      <c r="H4" s="16"/>
      <c r="I4" s="16"/>
      <c r="J4" s="16"/>
      <c r="K4" s="7"/>
      <c r="L4" s="17" t="s">
        <v>56</v>
      </c>
      <c r="M4" s="16"/>
      <c r="N4" s="16"/>
      <c r="O4" s="15" t="str">
        <f>A4</f>
        <v>For the Year Ended December 31, 2020</v>
      </c>
      <c r="P4" s="16"/>
      <c r="Q4" s="16"/>
      <c r="R4" s="16"/>
      <c r="S4" s="16"/>
      <c r="T4" s="16"/>
      <c r="U4" s="16"/>
      <c r="V4" s="16"/>
      <c r="W4" s="16"/>
      <c r="X4" s="16"/>
      <c r="Y4" s="16"/>
      <c r="AA4" s="17" t="s">
        <v>56</v>
      </c>
    </row>
    <row r="5" spans="1:29" ht="4.95" customHeight="1" x14ac:dyDescent="0.25">
      <c r="A5" s="18"/>
      <c r="B5" s="19"/>
      <c r="C5" s="19"/>
      <c r="D5" s="19"/>
      <c r="E5" s="20"/>
      <c r="F5" s="19"/>
      <c r="G5" s="19"/>
      <c r="H5" s="19"/>
      <c r="I5" s="19"/>
      <c r="J5" s="19"/>
      <c r="K5" s="19"/>
      <c r="L5" s="21"/>
      <c r="M5" s="22"/>
      <c r="N5" s="22"/>
      <c r="O5" s="23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5"/>
    </row>
    <row r="6" spans="1:29" ht="10.95" customHeight="1" x14ac:dyDescent="0.25">
      <c r="A6" s="26" t="s">
        <v>57</v>
      </c>
      <c r="B6" s="16" t="s">
        <v>58</v>
      </c>
      <c r="C6" s="16"/>
      <c r="D6" s="16"/>
      <c r="E6" s="27" t="s">
        <v>59</v>
      </c>
      <c r="F6" s="27" t="s">
        <v>60</v>
      </c>
      <c r="G6" s="28"/>
      <c r="H6" s="28"/>
      <c r="I6" s="28"/>
      <c r="J6" s="28"/>
      <c r="K6" s="28"/>
      <c r="L6" s="29" t="s">
        <v>61</v>
      </c>
      <c r="M6" s="11"/>
      <c r="N6" s="16"/>
      <c r="O6" s="26" t="s">
        <v>57</v>
      </c>
      <c r="P6" s="16" t="s">
        <v>58</v>
      </c>
      <c r="Q6" s="16"/>
      <c r="R6" s="16"/>
      <c r="S6" s="27" t="s">
        <v>60</v>
      </c>
      <c r="T6" s="27" t="s">
        <v>62</v>
      </c>
      <c r="U6" s="28"/>
      <c r="V6" s="27" t="s">
        <v>63</v>
      </c>
      <c r="W6" s="27"/>
      <c r="X6" s="28"/>
      <c r="Y6" s="28"/>
      <c r="Z6" s="28"/>
      <c r="AA6" s="29" t="s">
        <v>61</v>
      </c>
    </row>
    <row r="7" spans="1:29" ht="10.95" customHeight="1" x14ac:dyDescent="0.25">
      <c r="A7" s="30" t="s">
        <v>10</v>
      </c>
      <c r="B7" s="31" t="s">
        <v>64</v>
      </c>
      <c r="C7" s="31"/>
      <c r="D7" s="16"/>
      <c r="E7" s="27" t="s">
        <v>65</v>
      </c>
      <c r="F7" s="27" t="s">
        <v>66</v>
      </c>
      <c r="G7" s="27" t="s">
        <v>67</v>
      </c>
      <c r="H7" s="27" t="s">
        <v>68</v>
      </c>
      <c r="I7" s="27" t="s">
        <v>69</v>
      </c>
      <c r="J7" s="27" t="s">
        <v>70</v>
      </c>
      <c r="K7" s="27" t="s">
        <v>71</v>
      </c>
      <c r="L7" s="29" t="s">
        <v>66</v>
      </c>
      <c r="M7" s="11"/>
      <c r="N7" s="16"/>
      <c r="O7" s="26" t="s">
        <v>10</v>
      </c>
      <c r="P7" s="16" t="s">
        <v>64</v>
      </c>
      <c r="Q7" s="16"/>
      <c r="R7" s="16"/>
      <c r="S7" s="27" t="s">
        <v>66</v>
      </c>
      <c r="T7" s="27" t="s">
        <v>72</v>
      </c>
      <c r="U7" s="27" t="s">
        <v>68</v>
      </c>
      <c r="V7" s="27" t="s">
        <v>73</v>
      </c>
      <c r="W7" s="27" t="s">
        <v>74</v>
      </c>
      <c r="X7" s="27" t="s">
        <v>69</v>
      </c>
      <c r="Y7" s="27" t="s">
        <v>70</v>
      </c>
      <c r="Z7" s="27" t="s">
        <v>71</v>
      </c>
      <c r="AA7" s="29" t="s">
        <v>66</v>
      </c>
    </row>
    <row r="8" spans="1:29" ht="21.45" customHeight="1" x14ac:dyDescent="0.25">
      <c r="A8" s="15" t="s">
        <v>75</v>
      </c>
      <c r="D8" s="32"/>
      <c r="E8" s="33"/>
      <c r="F8" s="34"/>
      <c r="G8" s="34"/>
      <c r="H8" s="34"/>
      <c r="I8" s="34"/>
      <c r="J8" s="34"/>
      <c r="K8" s="34"/>
      <c r="L8" s="35"/>
      <c r="M8" s="36"/>
      <c r="N8" s="7"/>
      <c r="O8" s="37" t="s">
        <v>75</v>
      </c>
      <c r="P8" s="32"/>
      <c r="Q8" s="32"/>
      <c r="R8" s="32"/>
      <c r="S8" s="38"/>
      <c r="T8" s="38"/>
      <c r="U8" s="38"/>
      <c r="V8" s="38"/>
      <c r="W8" s="38"/>
      <c r="X8" s="38"/>
      <c r="Y8" s="38"/>
      <c r="Z8" s="38"/>
      <c r="AA8" s="39"/>
    </row>
    <row r="9" spans="1:29" ht="10.95" customHeight="1" x14ac:dyDescent="0.25">
      <c r="A9" s="40">
        <v>30100</v>
      </c>
      <c r="B9" s="41" t="s">
        <v>76</v>
      </c>
      <c r="E9" s="42">
        <v>0</v>
      </c>
      <c r="F9" s="43">
        <v>12620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4">
        <f>SUM(F9:K9)</f>
        <v>12620</v>
      </c>
      <c r="M9" s="45"/>
      <c r="N9" s="7"/>
      <c r="O9" s="46">
        <v>30100</v>
      </c>
      <c r="P9" s="9" t="s">
        <v>76</v>
      </c>
      <c r="S9" s="43">
        <v>0</v>
      </c>
      <c r="T9" s="43">
        <v>0</v>
      </c>
      <c r="U9" s="43">
        <v>0</v>
      </c>
      <c r="V9" s="43">
        <v>0</v>
      </c>
      <c r="W9" s="43">
        <v>0</v>
      </c>
      <c r="X9" s="43"/>
      <c r="Y9" s="43"/>
      <c r="Z9" s="43"/>
      <c r="AA9" s="44">
        <f t="shared" ref="AA9:AA14" si="0">SUM(S9:Z9)</f>
        <v>0</v>
      </c>
      <c r="AC9" s="47"/>
    </row>
    <row r="10" spans="1:29" ht="10.95" customHeight="1" x14ac:dyDescent="0.25">
      <c r="A10" s="40">
        <v>30200</v>
      </c>
      <c r="B10" s="41" t="s">
        <v>77</v>
      </c>
      <c r="E10" s="42">
        <v>4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4">
        <f t="shared" ref="L10:L14" si="1">SUM(F10:K10)</f>
        <v>0</v>
      </c>
      <c r="M10" s="45"/>
      <c r="N10" s="7"/>
      <c r="O10" s="46">
        <v>30200</v>
      </c>
      <c r="P10" s="9" t="s">
        <v>77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/>
      <c r="Y10" s="43"/>
      <c r="Z10" s="43"/>
      <c r="AA10" s="44">
        <f t="shared" si="0"/>
        <v>0</v>
      </c>
      <c r="AC10" s="47"/>
    </row>
    <row r="11" spans="1:29" ht="10.95" customHeight="1" x14ac:dyDescent="0.25">
      <c r="A11" s="40">
        <v>30300</v>
      </c>
      <c r="B11" s="41" t="s">
        <v>78</v>
      </c>
      <c r="E11" s="42">
        <v>0</v>
      </c>
      <c r="F11" s="43">
        <v>815325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4">
        <f t="shared" si="1"/>
        <v>815325</v>
      </c>
      <c r="M11" s="45"/>
      <c r="N11" s="7"/>
      <c r="O11" s="46">
        <v>30300</v>
      </c>
      <c r="P11" s="9" t="s">
        <v>78</v>
      </c>
      <c r="S11" s="43">
        <v>798454</v>
      </c>
      <c r="T11" s="43">
        <v>16871.07</v>
      </c>
      <c r="U11" s="43">
        <v>0</v>
      </c>
      <c r="V11" s="43">
        <v>0</v>
      </c>
      <c r="W11" s="43">
        <v>0</v>
      </c>
      <c r="X11" s="43"/>
      <c r="Y11" s="43"/>
      <c r="Z11" s="43"/>
      <c r="AA11" s="44">
        <f t="shared" si="0"/>
        <v>815325.07</v>
      </c>
      <c r="AC11" s="47"/>
    </row>
    <row r="12" spans="1:29" ht="10.95" customHeight="1" x14ac:dyDescent="0.25">
      <c r="A12" s="40">
        <v>30301</v>
      </c>
      <c r="B12" s="41" t="s">
        <v>79</v>
      </c>
      <c r="E12" s="42">
        <v>6.7</v>
      </c>
      <c r="F12" s="43">
        <v>32175006.84</v>
      </c>
      <c r="G12" s="43">
        <v>16693590.780000001</v>
      </c>
      <c r="H12" s="43">
        <v>-390337.4</v>
      </c>
      <c r="I12" s="43">
        <v>0</v>
      </c>
      <c r="J12" s="43">
        <v>0</v>
      </c>
      <c r="K12" s="43">
        <v>0</v>
      </c>
      <c r="L12" s="44">
        <f t="shared" si="1"/>
        <v>48478260.220000006</v>
      </c>
      <c r="M12" s="45"/>
      <c r="N12" s="7"/>
      <c r="O12" s="46">
        <v>30301</v>
      </c>
      <c r="P12" s="9" t="s">
        <v>79</v>
      </c>
      <c r="S12" s="48">
        <v>14970868.75</v>
      </c>
      <c r="T12" s="48">
        <v>2320760.7599999998</v>
      </c>
      <c r="U12" s="48">
        <v>-390337.4</v>
      </c>
      <c r="V12" s="48">
        <v>0</v>
      </c>
      <c r="W12" s="48">
        <v>0</v>
      </c>
      <c r="X12" s="48"/>
      <c r="Y12" s="48"/>
      <c r="Z12" s="48"/>
      <c r="AA12" s="49">
        <f>SUM(S12:Z12)</f>
        <v>16901292.109999999</v>
      </c>
      <c r="AC12" s="47"/>
    </row>
    <row r="13" spans="1:29" ht="10.95" customHeight="1" x14ac:dyDescent="0.25">
      <c r="A13" s="40">
        <v>37402</v>
      </c>
      <c r="B13" s="41" t="s">
        <v>80</v>
      </c>
      <c r="E13" s="42">
        <v>1.3</v>
      </c>
      <c r="F13" s="43">
        <v>4268872.6400000006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4">
        <f t="shared" si="1"/>
        <v>4268872.6400000006</v>
      </c>
      <c r="M13" s="45"/>
      <c r="N13" s="7"/>
      <c r="O13" s="46">
        <v>37402</v>
      </c>
      <c r="P13" s="9" t="s">
        <v>80</v>
      </c>
      <c r="S13" s="48">
        <v>872648.47</v>
      </c>
      <c r="T13" s="48">
        <v>55495.199999999997</v>
      </c>
      <c r="U13" s="48">
        <v>0</v>
      </c>
      <c r="V13" s="48">
        <v>0</v>
      </c>
      <c r="W13" s="48">
        <v>0</v>
      </c>
      <c r="X13" s="48"/>
      <c r="Y13" s="48"/>
      <c r="Z13" s="48"/>
      <c r="AA13" s="49">
        <f t="shared" si="0"/>
        <v>928143.66999999993</v>
      </c>
      <c r="AC13" s="47"/>
    </row>
    <row r="14" spans="1:29" ht="10.95" customHeight="1" x14ac:dyDescent="0.25">
      <c r="A14" s="40">
        <v>39002</v>
      </c>
      <c r="B14" s="41" t="s">
        <v>81</v>
      </c>
      <c r="C14" s="7"/>
      <c r="E14" s="50">
        <v>2.5</v>
      </c>
      <c r="F14" s="43">
        <v>134160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4">
        <f t="shared" si="1"/>
        <v>134160</v>
      </c>
      <c r="M14" s="45"/>
      <c r="N14" s="7"/>
      <c r="O14" s="46">
        <v>39002</v>
      </c>
      <c r="P14" s="9" t="s">
        <v>81</v>
      </c>
      <c r="S14" s="51">
        <v>23393</v>
      </c>
      <c r="T14" s="52">
        <v>3353.9999999999995</v>
      </c>
      <c r="U14" s="51">
        <v>0</v>
      </c>
      <c r="V14" s="51">
        <v>0</v>
      </c>
      <c r="W14" s="51">
        <v>0</v>
      </c>
      <c r="X14" s="51"/>
      <c r="Y14" s="51"/>
      <c r="Z14" s="51"/>
      <c r="AA14" s="53">
        <f t="shared" si="0"/>
        <v>26747</v>
      </c>
      <c r="AC14" s="47"/>
    </row>
    <row r="15" spans="1:29" ht="13.2" x14ac:dyDescent="0.25">
      <c r="A15" s="40"/>
      <c r="B15" s="54" t="s">
        <v>82</v>
      </c>
      <c r="C15" s="55"/>
      <c r="D15" s="55"/>
      <c r="E15" s="56"/>
      <c r="F15" s="57">
        <v>37405984.480000004</v>
      </c>
      <c r="G15" s="57">
        <v>16693590.780000001</v>
      </c>
      <c r="H15" s="58">
        <v>-390337.4</v>
      </c>
      <c r="I15" s="57">
        <v>0</v>
      </c>
      <c r="J15" s="58">
        <v>0</v>
      </c>
      <c r="K15" s="57">
        <v>0</v>
      </c>
      <c r="L15" s="59">
        <v>53709237.860000007</v>
      </c>
      <c r="M15" s="60"/>
      <c r="N15" s="7"/>
      <c r="O15" s="46"/>
      <c r="P15" s="61" t="s">
        <v>83</v>
      </c>
      <c r="S15" s="48">
        <v>16665364.220000001</v>
      </c>
      <c r="T15" s="48">
        <v>2396481.0299999998</v>
      </c>
      <c r="U15" s="48">
        <v>-390337.4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9">
        <f t="shared" ref="AA15" si="2">SUM(AA9:AA14)</f>
        <v>18671507.850000001</v>
      </c>
      <c r="AC15" s="47"/>
    </row>
    <row r="16" spans="1:29" ht="26.7" customHeight="1" x14ac:dyDescent="0.25">
      <c r="A16" s="40"/>
      <c r="L16" s="63"/>
      <c r="M16" s="7"/>
      <c r="N16" s="7"/>
      <c r="O16" s="37" t="s">
        <v>84</v>
      </c>
      <c r="P16" s="32"/>
      <c r="Q16" s="32"/>
      <c r="R16" s="32"/>
      <c r="S16" s="64"/>
      <c r="T16" s="64"/>
      <c r="U16" s="64"/>
      <c r="V16" s="64"/>
      <c r="W16" s="64"/>
      <c r="X16" s="64"/>
      <c r="Y16" s="65"/>
      <c r="Z16" s="65"/>
      <c r="AA16" s="66"/>
      <c r="AC16" s="47"/>
    </row>
    <row r="17" spans="1:29" ht="13.2" x14ac:dyDescent="0.25">
      <c r="A17" s="67" t="s">
        <v>85</v>
      </c>
      <c r="C17" s="16"/>
      <c r="L17" s="63"/>
      <c r="M17" s="7"/>
      <c r="N17" s="7"/>
      <c r="O17" s="15" t="s">
        <v>85</v>
      </c>
      <c r="S17" s="43"/>
      <c r="T17" s="43"/>
      <c r="U17" s="43"/>
      <c r="V17" s="43"/>
      <c r="W17" s="43"/>
      <c r="X17" s="43"/>
      <c r="Y17" s="43"/>
      <c r="Z17" s="43"/>
      <c r="AA17" s="44"/>
      <c r="AC17" s="47"/>
    </row>
    <row r="18" spans="1:29" ht="10.95" customHeight="1" x14ac:dyDescent="0.25">
      <c r="A18" s="40">
        <v>37400</v>
      </c>
      <c r="B18" s="9" t="s">
        <v>86</v>
      </c>
      <c r="E18" s="42">
        <v>0</v>
      </c>
      <c r="F18" s="43">
        <v>15545204</v>
      </c>
      <c r="G18" s="43">
        <v>0</v>
      </c>
      <c r="H18" s="43">
        <v>-6174609.5499999998</v>
      </c>
      <c r="I18" s="43">
        <v>0</v>
      </c>
      <c r="J18" s="43">
        <v>0</v>
      </c>
      <c r="K18" s="43">
        <v>0</v>
      </c>
      <c r="L18" s="44">
        <f t="shared" ref="L18:L47" si="3">SUM(F18:K18)</f>
        <v>9370594.4499999993</v>
      </c>
      <c r="M18" s="45"/>
      <c r="N18" s="7"/>
      <c r="O18" s="46">
        <v>37400</v>
      </c>
      <c r="P18" s="9" t="s">
        <v>86</v>
      </c>
      <c r="S18" s="43">
        <v>-60224.2</v>
      </c>
      <c r="T18" s="43">
        <v>0</v>
      </c>
      <c r="U18" s="43">
        <v>-6174609.5499999998</v>
      </c>
      <c r="V18" s="43">
        <v>0</v>
      </c>
      <c r="W18" s="43">
        <v>0</v>
      </c>
      <c r="X18" s="43"/>
      <c r="Y18" s="43">
        <v>6174609.5599999996</v>
      </c>
      <c r="Z18" s="43"/>
      <c r="AA18" s="44">
        <f>SUM(S18:Z18)</f>
        <v>-60224.19000000041</v>
      </c>
      <c r="AC18" s="47"/>
    </row>
    <row r="19" spans="1:29" ht="10.95" customHeight="1" x14ac:dyDescent="0.25">
      <c r="A19" s="40">
        <v>37500</v>
      </c>
      <c r="B19" s="9" t="s">
        <v>87</v>
      </c>
      <c r="E19" s="42">
        <v>2.5</v>
      </c>
      <c r="F19" s="43">
        <v>25121265.119999997</v>
      </c>
      <c r="G19" s="43">
        <v>388571.06999999995</v>
      </c>
      <c r="H19" s="43">
        <v>-166135.66</v>
      </c>
      <c r="I19" s="43">
        <v>0</v>
      </c>
      <c r="J19" s="43">
        <v>0</v>
      </c>
      <c r="K19" s="43">
        <v>0</v>
      </c>
      <c r="L19" s="44">
        <f t="shared" si="3"/>
        <v>25343700.529999997</v>
      </c>
      <c r="M19" s="45"/>
      <c r="N19" s="7"/>
      <c r="O19" s="46">
        <v>37500</v>
      </c>
      <c r="P19" s="9" t="s">
        <v>87</v>
      </c>
      <c r="S19" s="43">
        <v>6572394.5600000005</v>
      </c>
      <c r="T19" s="43">
        <v>628838.63000000012</v>
      </c>
      <c r="U19" s="43">
        <v>-166135.66</v>
      </c>
      <c r="V19" s="43">
        <v>0</v>
      </c>
      <c r="W19" s="43">
        <v>0</v>
      </c>
      <c r="X19" s="43"/>
      <c r="Y19" s="43"/>
      <c r="Z19" s="43"/>
      <c r="AA19" s="44">
        <f t="shared" ref="AA19:AA47" si="4">SUM(S19:Z19)</f>
        <v>7035097.5300000003</v>
      </c>
      <c r="AC19" s="47"/>
    </row>
    <row r="20" spans="1:29" ht="10.95" customHeight="1" x14ac:dyDescent="0.25">
      <c r="A20" s="68">
        <v>37600</v>
      </c>
      <c r="B20" s="9" t="s">
        <v>88</v>
      </c>
      <c r="E20" s="42">
        <v>2.1999999999999997</v>
      </c>
      <c r="F20" s="43">
        <v>489687154.59999996</v>
      </c>
      <c r="G20" s="43">
        <v>82082786.549999997</v>
      </c>
      <c r="H20" s="43">
        <v>-2449325.6800000006</v>
      </c>
      <c r="I20" s="43">
        <v>0</v>
      </c>
      <c r="J20" s="43">
        <v>0</v>
      </c>
      <c r="K20" s="43">
        <v>0</v>
      </c>
      <c r="L20" s="44">
        <f t="shared" si="3"/>
        <v>569320615.47000003</v>
      </c>
      <c r="M20" s="45"/>
      <c r="N20" s="7"/>
      <c r="O20" s="46">
        <v>37600</v>
      </c>
      <c r="P20" s="9" t="s">
        <v>88</v>
      </c>
      <c r="S20" s="43">
        <v>202521521.36000001</v>
      </c>
      <c r="T20" s="43">
        <v>9194953.0999999996</v>
      </c>
      <c r="U20" s="43">
        <v>-2449325.6800000006</v>
      </c>
      <c r="V20" s="43">
        <v>-2991957.66</v>
      </c>
      <c r="W20" s="43">
        <v>26200.23</v>
      </c>
      <c r="X20" s="43"/>
      <c r="Y20" s="43"/>
      <c r="Z20" s="43"/>
      <c r="AA20" s="44">
        <f t="shared" si="4"/>
        <v>206301391.34999999</v>
      </c>
      <c r="AC20" s="47"/>
    </row>
    <row r="21" spans="1:29" ht="10.95" customHeight="1" x14ac:dyDescent="0.25">
      <c r="A21" s="68">
        <v>37602</v>
      </c>
      <c r="B21" s="9" t="s">
        <v>89</v>
      </c>
      <c r="E21" s="42">
        <v>2.4</v>
      </c>
      <c r="F21" s="43">
        <v>579726541.24000001</v>
      </c>
      <c r="G21" s="43">
        <v>78603911.769999996</v>
      </c>
      <c r="H21" s="43">
        <v>-1704601.88</v>
      </c>
      <c r="I21" s="43">
        <v>0</v>
      </c>
      <c r="J21" s="43">
        <v>0</v>
      </c>
      <c r="K21" s="43">
        <v>0</v>
      </c>
      <c r="L21" s="44">
        <f t="shared" si="3"/>
        <v>656625851.13</v>
      </c>
      <c r="M21" s="45"/>
      <c r="N21" s="7"/>
      <c r="O21" s="46">
        <v>37602</v>
      </c>
      <c r="P21" s="9" t="s">
        <v>89</v>
      </c>
      <c r="S21" s="43">
        <v>202345973.43000001</v>
      </c>
      <c r="T21" s="43">
        <v>8556279.1699999999</v>
      </c>
      <c r="U21" s="43">
        <v>-1704601.88</v>
      </c>
      <c r="V21" s="43">
        <v>-2113003.8900000006</v>
      </c>
      <c r="W21" s="43">
        <v>30434.180000000004</v>
      </c>
      <c r="X21" s="43"/>
      <c r="Y21" s="43"/>
      <c r="Z21" s="43"/>
      <c r="AA21" s="44">
        <f t="shared" si="4"/>
        <v>207115081.00999999</v>
      </c>
      <c r="AC21" s="47"/>
    </row>
    <row r="22" spans="1:29" ht="10.95" customHeight="1" x14ac:dyDescent="0.25">
      <c r="A22" s="68">
        <v>37800</v>
      </c>
      <c r="B22" s="9" t="s">
        <v>90</v>
      </c>
      <c r="E22" s="42">
        <v>3.2999999999999994</v>
      </c>
      <c r="F22" s="43">
        <v>18885292.830000002</v>
      </c>
      <c r="G22" s="43">
        <v>2040068.2800000003</v>
      </c>
      <c r="H22" s="43">
        <v>-28860.43</v>
      </c>
      <c r="I22" s="43">
        <v>0</v>
      </c>
      <c r="J22" s="43">
        <v>0</v>
      </c>
      <c r="K22" s="43">
        <v>0</v>
      </c>
      <c r="L22" s="44">
        <f t="shared" si="3"/>
        <v>20896500.680000003</v>
      </c>
      <c r="M22" s="45"/>
      <c r="N22" s="7"/>
      <c r="O22" s="46">
        <v>37800</v>
      </c>
      <c r="P22" s="9" t="s">
        <v>90</v>
      </c>
      <c r="S22" s="43">
        <v>3697215.8</v>
      </c>
      <c r="T22" s="43">
        <v>657074.19999999984</v>
      </c>
      <c r="U22" s="43">
        <v>-28860.43</v>
      </c>
      <c r="V22" s="43">
        <v>-6576.33</v>
      </c>
      <c r="W22" s="43">
        <v>0</v>
      </c>
      <c r="X22" s="43"/>
      <c r="Y22" s="43"/>
      <c r="Z22" s="43"/>
      <c r="AA22" s="44">
        <f t="shared" si="4"/>
        <v>4318853.24</v>
      </c>
      <c r="AC22" s="47"/>
    </row>
    <row r="23" spans="1:29" ht="10.95" customHeight="1" x14ac:dyDescent="0.25">
      <c r="A23" s="68">
        <v>37900</v>
      </c>
      <c r="B23" s="9" t="s">
        <v>91</v>
      </c>
      <c r="E23" s="42">
        <v>3.2999999999999994</v>
      </c>
      <c r="F23" s="43">
        <v>68450343.969999999</v>
      </c>
      <c r="G23" s="43">
        <v>2650100.61</v>
      </c>
      <c r="H23" s="43">
        <v>-27372.670000000002</v>
      </c>
      <c r="I23" s="43">
        <v>0</v>
      </c>
      <c r="J23" s="43">
        <v>0</v>
      </c>
      <c r="K23" s="43">
        <v>0</v>
      </c>
      <c r="L23" s="44">
        <f t="shared" si="3"/>
        <v>71073071.909999996</v>
      </c>
      <c r="M23" s="45"/>
      <c r="N23" s="7"/>
      <c r="O23" s="46">
        <v>37900</v>
      </c>
      <c r="P23" s="9" t="s">
        <v>91</v>
      </c>
      <c r="S23" s="43">
        <v>12639949.58</v>
      </c>
      <c r="T23" s="43">
        <v>2363691.3099999996</v>
      </c>
      <c r="U23" s="43">
        <v>-27372.670000000002</v>
      </c>
      <c r="V23" s="43">
        <v>0</v>
      </c>
      <c r="W23" s="43">
        <v>0</v>
      </c>
      <c r="X23" s="43"/>
      <c r="Y23" s="43"/>
      <c r="Z23" s="43"/>
      <c r="AA23" s="44">
        <f t="shared" si="4"/>
        <v>14976268.220000001</v>
      </c>
      <c r="AC23" s="47"/>
    </row>
    <row r="24" spans="1:29" ht="10.95" customHeight="1" x14ac:dyDescent="0.25">
      <c r="A24" s="68">
        <v>38000</v>
      </c>
      <c r="B24" s="9" t="s">
        <v>92</v>
      </c>
      <c r="E24" s="42">
        <v>3.7000000000000006</v>
      </c>
      <c r="F24" s="48">
        <v>55497231.340000004</v>
      </c>
      <c r="G24" s="43">
        <v>4015820.6000000006</v>
      </c>
      <c r="H24" s="43">
        <v>-398709.79999999993</v>
      </c>
      <c r="I24" s="43">
        <v>0</v>
      </c>
      <c r="J24" s="43">
        <v>0</v>
      </c>
      <c r="K24" s="43">
        <v>0</v>
      </c>
      <c r="L24" s="49">
        <f t="shared" si="3"/>
        <v>59114342.140000008</v>
      </c>
      <c r="M24" s="45"/>
      <c r="N24" s="7"/>
      <c r="O24" s="46">
        <v>38000</v>
      </c>
      <c r="P24" s="9" t="s">
        <v>92</v>
      </c>
      <c r="S24" s="43">
        <v>38914670.770000003</v>
      </c>
      <c r="T24" s="43">
        <v>1489720.0899999999</v>
      </c>
      <c r="U24" s="43">
        <v>-398709.79999999993</v>
      </c>
      <c r="V24" s="43">
        <v>-1631975.9600000004</v>
      </c>
      <c r="W24" s="43">
        <v>4721.03</v>
      </c>
      <c r="X24" s="43"/>
      <c r="Y24" s="43"/>
      <c r="Z24" s="43"/>
      <c r="AA24" s="44">
        <f t="shared" si="4"/>
        <v>38378426.130000003</v>
      </c>
      <c r="AC24" s="47"/>
    </row>
    <row r="25" spans="1:29" ht="10.95" customHeight="1" x14ac:dyDescent="0.25">
      <c r="A25" s="68">
        <v>38002</v>
      </c>
      <c r="B25" s="9" t="s">
        <v>93</v>
      </c>
      <c r="E25" s="42">
        <v>3.3000000000000003</v>
      </c>
      <c r="F25" s="48">
        <v>385825604.48999995</v>
      </c>
      <c r="G25" s="43">
        <v>52674457.529999994</v>
      </c>
      <c r="H25" s="43">
        <v>-760401.96</v>
      </c>
      <c r="I25" s="43">
        <v>0</v>
      </c>
      <c r="J25" s="43">
        <v>0</v>
      </c>
      <c r="K25" s="43">
        <v>0</v>
      </c>
      <c r="L25" s="49">
        <f t="shared" si="3"/>
        <v>437739660.05999994</v>
      </c>
      <c r="M25" s="45"/>
      <c r="N25" s="7"/>
      <c r="O25" s="46">
        <v>38002</v>
      </c>
      <c r="P25" s="9" t="s">
        <v>93</v>
      </c>
      <c r="S25" s="48">
        <v>179201697.37</v>
      </c>
      <c r="T25" s="48">
        <v>9400320.2899999991</v>
      </c>
      <c r="U25" s="48">
        <v>-760401.96</v>
      </c>
      <c r="V25" s="48">
        <v>-2335016.9600000004</v>
      </c>
      <c r="W25" s="48">
        <v>33342.700000000004</v>
      </c>
      <c r="X25" s="48"/>
      <c r="Y25" s="48"/>
      <c r="Z25" s="48"/>
      <c r="AA25" s="49">
        <f t="shared" si="4"/>
        <v>185539941.43999997</v>
      </c>
      <c r="AC25" s="47"/>
    </row>
    <row r="26" spans="1:29" ht="10.95" customHeight="1" x14ac:dyDescent="0.25">
      <c r="A26" s="68">
        <v>38100</v>
      </c>
      <c r="B26" s="9" t="s">
        <v>94</v>
      </c>
      <c r="E26" s="42">
        <v>5.8999999999999995</v>
      </c>
      <c r="F26" s="48">
        <v>74177863.400000006</v>
      </c>
      <c r="G26" s="43">
        <v>4881070.2200000007</v>
      </c>
      <c r="H26" s="43">
        <v>-572193.52</v>
      </c>
      <c r="I26" s="43">
        <v>0</v>
      </c>
      <c r="J26" s="43">
        <v>0</v>
      </c>
      <c r="K26" s="43">
        <v>0</v>
      </c>
      <c r="L26" s="49">
        <f t="shared" si="3"/>
        <v>78486740.100000009</v>
      </c>
      <c r="M26" s="45"/>
      <c r="N26" s="7"/>
      <c r="O26" s="46">
        <v>38100</v>
      </c>
      <c r="P26" s="9" t="s">
        <v>94</v>
      </c>
      <c r="S26" s="48">
        <v>26675632.900000002</v>
      </c>
      <c r="T26" s="48">
        <v>3421021.73</v>
      </c>
      <c r="U26" s="48">
        <v>-572193.52</v>
      </c>
      <c r="V26" s="48">
        <v>-1211.8200000000002</v>
      </c>
      <c r="W26" s="48">
        <v>1767.45</v>
      </c>
      <c r="X26" s="48"/>
      <c r="Y26" s="48"/>
      <c r="Z26" s="48"/>
      <c r="AA26" s="49">
        <f t="shared" si="4"/>
        <v>29525016.740000002</v>
      </c>
      <c r="AC26" s="47"/>
    </row>
    <row r="27" spans="1:29" ht="10.95" customHeight="1" x14ac:dyDescent="0.25">
      <c r="A27" s="68">
        <v>38200</v>
      </c>
      <c r="B27" s="9" t="s">
        <v>95</v>
      </c>
      <c r="E27" s="42">
        <v>4.5</v>
      </c>
      <c r="F27" s="48">
        <v>66118655.480000004</v>
      </c>
      <c r="G27" s="43">
        <v>6978239.6599999983</v>
      </c>
      <c r="H27" s="43">
        <v>-158438.63999999998</v>
      </c>
      <c r="I27" s="43">
        <v>0</v>
      </c>
      <c r="J27" s="43">
        <v>0</v>
      </c>
      <c r="K27" s="43">
        <v>0</v>
      </c>
      <c r="L27" s="49">
        <f t="shared" si="3"/>
        <v>72938456.5</v>
      </c>
      <c r="M27" s="45"/>
      <c r="N27" s="7"/>
      <c r="O27" s="46">
        <v>38200</v>
      </c>
      <c r="P27" s="9" t="s">
        <v>95</v>
      </c>
      <c r="S27" s="48">
        <v>32897826.119999997</v>
      </c>
      <c r="T27" s="48">
        <v>1922056.0899999999</v>
      </c>
      <c r="U27" s="48">
        <v>-158438.63999999998</v>
      </c>
      <c r="V27" s="48">
        <v>-380744.65</v>
      </c>
      <c r="W27" s="48">
        <v>0</v>
      </c>
      <c r="X27" s="48"/>
      <c r="Y27" s="48"/>
      <c r="Z27" s="48"/>
      <c r="AA27" s="49">
        <f t="shared" si="4"/>
        <v>34280698.919999994</v>
      </c>
      <c r="AC27" s="47"/>
    </row>
    <row r="28" spans="1:29" ht="10.95" customHeight="1" x14ac:dyDescent="0.25">
      <c r="A28" s="68">
        <v>38300</v>
      </c>
      <c r="B28" s="9" t="s">
        <v>96</v>
      </c>
      <c r="E28" s="42">
        <v>3.5999999999999996</v>
      </c>
      <c r="F28" s="48">
        <v>16958400.889999997</v>
      </c>
      <c r="G28" s="43">
        <v>515586.02999999991</v>
      </c>
      <c r="H28" s="43">
        <v>-51808.509999999995</v>
      </c>
      <c r="I28" s="43">
        <v>0</v>
      </c>
      <c r="J28" s="43">
        <v>0</v>
      </c>
      <c r="K28" s="43">
        <v>0</v>
      </c>
      <c r="L28" s="49">
        <f t="shared" si="3"/>
        <v>17422178.409999996</v>
      </c>
      <c r="M28" s="45"/>
      <c r="N28" s="7"/>
      <c r="O28" s="46">
        <v>38300</v>
      </c>
      <c r="P28" s="9" t="s">
        <v>96</v>
      </c>
      <c r="S28" s="48">
        <v>7874387.8200000003</v>
      </c>
      <c r="T28" s="48">
        <v>617529.11</v>
      </c>
      <c r="U28" s="48">
        <v>-51808.509999999995</v>
      </c>
      <c r="V28" s="48">
        <v>-1303.57</v>
      </c>
      <c r="W28" s="48">
        <v>0</v>
      </c>
      <c r="X28" s="48"/>
      <c r="Y28" s="48"/>
      <c r="Z28" s="48"/>
      <c r="AA28" s="49">
        <f t="shared" si="4"/>
        <v>8438804.8499999996</v>
      </c>
      <c r="AC28" s="47"/>
    </row>
    <row r="29" spans="1:29" ht="10.95" customHeight="1" x14ac:dyDescent="0.25">
      <c r="A29" s="68">
        <v>38400</v>
      </c>
      <c r="B29" s="9" t="s">
        <v>97</v>
      </c>
      <c r="E29" s="42">
        <v>4.4000000000000004</v>
      </c>
      <c r="F29" s="48">
        <v>25563039.91</v>
      </c>
      <c r="G29" s="43">
        <v>2247741.8400000003</v>
      </c>
      <c r="H29" s="43">
        <v>-60927.5</v>
      </c>
      <c r="I29" s="43">
        <v>0</v>
      </c>
      <c r="J29" s="43">
        <v>0</v>
      </c>
      <c r="K29" s="43">
        <v>0</v>
      </c>
      <c r="L29" s="49">
        <f t="shared" si="3"/>
        <v>27749854.25</v>
      </c>
      <c r="M29" s="45"/>
      <c r="N29" s="7"/>
      <c r="O29" s="46">
        <v>38400</v>
      </c>
      <c r="P29" s="9" t="s">
        <v>97</v>
      </c>
      <c r="S29" s="48">
        <v>13106662.74</v>
      </c>
      <c r="T29" s="48">
        <v>1178593.02</v>
      </c>
      <c r="U29" s="48">
        <v>-60927.5</v>
      </c>
      <c r="V29" s="48">
        <v>-149.44999999999999</v>
      </c>
      <c r="W29" s="48">
        <v>0</v>
      </c>
      <c r="X29" s="48"/>
      <c r="Y29" s="48"/>
      <c r="Z29" s="48"/>
      <c r="AA29" s="49">
        <f t="shared" si="4"/>
        <v>14224178.810000001</v>
      </c>
      <c r="AC29" s="47"/>
    </row>
    <row r="30" spans="1:29" ht="10.95" customHeight="1" x14ac:dyDescent="0.25">
      <c r="A30" s="68">
        <v>38500</v>
      </c>
      <c r="B30" s="9" t="s">
        <v>98</v>
      </c>
      <c r="E30" s="42">
        <v>3.1</v>
      </c>
      <c r="F30" s="48">
        <v>12194965.359999999</v>
      </c>
      <c r="G30" s="43">
        <v>3492500.36</v>
      </c>
      <c r="H30" s="43">
        <v>-654446.58000000007</v>
      </c>
      <c r="I30" s="43">
        <v>0</v>
      </c>
      <c r="J30" s="43">
        <v>0</v>
      </c>
      <c r="K30" s="43">
        <v>0</v>
      </c>
      <c r="L30" s="49">
        <f t="shared" si="3"/>
        <v>15033019.139999999</v>
      </c>
      <c r="M30" s="45"/>
      <c r="N30" s="7"/>
      <c r="O30" s="46">
        <v>38500</v>
      </c>
      <c r="P30" s="9" t="s">
        <v>98</v>
      </c>
      <c r="S30" s="48">
        <v>6564089.0499999998</v>
      </c>
      <c r="T30" s="48">
        <v>379719.23000000004</v>
      </c>
      <c r="U30" s="48">
        <v>-654446.58000000007</v>
      </c>
      <c r="V30" s="48">
        <v>0</v>
      </c>
      <c r="W30" s="48">
        <v>0</v>
      </c>
      <c r="X30" s="48"/>
      <c r="Y30" s="48"/>
      <c r="Z30" s="48"/>
      <c r="AA30" s="49">
        <f t="shared" si="4"/>
        <v>6289361.7000000002</v>
      </c>
      <c r="AC30" s="47"/>
    </row>
    <row r="31" spans="1:29" ht="10.95" customHeight="1" x14ac:dyDescent="0.25">
      <c r="A31" s="68">
        <v>38700</v>
      </c>
      <c r="B31" s="9" t="s">
        <v>99</v>
      </c>
      <c r="E31" s="42">
        <v>6.3</v>
      </c>
      <c r="F31" s="48">
        <v>9624237.2200000007</v>
      </c>
      <c r="G31" s="43">
        <v>1117833.43</v>
      </c>
      <c r="H31" s="43">
        <v>-1946.17</v>
      </c>
      <c r="I31" s="43">
        <v>0</v>
      </c>
      <c r="J31" s="43">
        <v>0</v>
      </c>
      <c r="K31" s="43">
        <v>0</v>
      </c>
      <c r="L31" s="49">
        <f t="shared" si="3"/>
        <v>10740124.48</v>
      </c>
      <c r="M31" s="45"/>
      <c r="N31" s="7"/>
      <c r="O31" s="46">
        <v>38700</v>
      </c>
      <c r="P31" s="9" t="s">
        <v>99</v>
      </c>
      <c r="S31" s="48">
        <v>4038171.43</v>
      </c>
      <c r="T31" s="48">
        <v>640380.33999999985</v>
      </c>
      <c r="U31" s="48">
        <v>-1946.17</v>
      </c>
      <c r="V31" s="48">
        <v>0</v>
      </c>
      <c r="W31" s="48">
        <v>0</v>
      </c>
      <c r="X31" s="48"/>
      <c r="Y31" s="48"/>
      <c r="Z31" s="48"/>
      <c r="AA31" s="49">
        <f t="shared" si="4"/>
        <v>4676605.5999999996</v>
      </c>
      <c r="AC31" s="47"/>
    </row>
    <row r="32" spans="1:29" ht="10.95" customHeight="1" x14ac:dyDescent="0.25">
      <c r="A32" s="68">
        <v>39000</v>
      </c>
      <c r="B32" s="9" t="s">
        <v>87</v>
      </c>
      <c r="E32" s="42">
        <v>2.5</v>
      </c>
      <c r="F32" s="48">
        <v>28184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9">
        <f t="shared" si="3"/>
        <v>28184</v>
      </c>
      <c r="M32" s="45"/>
      <c r="N32" s="7"/>
      <c r="O32" s="46">
        <v>39000</v>
      </c>
      <c r="P32" s="9" t="s">
        <v>87</v>
      </c>
      <c r="S32" s="48">
        <v>13501.52</v>
      </c>
      <c r="T32" s="48">
        <v>704.5200000000001</v>
      </c>
      <c r="U32" s="48">
        <v>0</v>
      </c>
      <c r="V32" s="48">
        <v>0</v>
      </c>
      <c r="W32" s="48">
        <v>0</v>
      </c>
      <c r="X32" s="48"/>
      <c r="Y32" s="48"/>
      <c r="Z32" s="48"/>
      <c r="AA32" s="49">
        <f t="shared" si="4"/>
        <v>14206.04</v>
      </c>
      <c r="AC32" s="47"/>
    </row>
    <row r="33" spans="1:29" ht="10.95" customHeight="1" x14ac:dyDescent="0.25">
      <c r="A33" s="68">
        <v>39100</v>
      </c>
      <c r="B33" s="9" t="s">
        <v>100</v>
      </c>
      <c r="E33" s="42">
        <v>6.7</v>
      </c>
      <c r="F33" s="48">
        <v>2501869.6</v>
      </c>
      <c r="G33" s="43">
        <v>31057.95</v>
      </c>
      <c r="H33" s="43">
        <v>-82729.98</v>
      </c>
      <c r="I33" s="43">
        <v>0</v>
      </c>
      <c r="J33" s="43">
        <v>0</v>
      </c>
      <c r="K33" s="43">
        <v>0</v>
      </c>
      <c r="L33" s="49">
        <f t="shared" si="3"/>
        <v>2450197.5700000003</v>
      </c>
      <c r="M33" s="45"/>
      <c r="N33" s="7"/>
      <c r="O33" s="46">
        <v>39100</v>
      </c>
      <c r="P33" s="9" t="s">
        <v>100</v>
      </c>
      <c r="S33" s="48">
        <v>1183034.05</v>
      </c>
      <c r="T33" s="48">
        <v>164156.43000000002</v>
      </c>
      <c r="U33" s="48">
        <v>-82729.98</v>
      </c>
      <c r="V33" s="48">
        <v>0</v>
      </c>
      <c r="W33" s="48">
        <v>0</v>
      </c>
      <c r="X33" s="48"/>
      <c r="Y33" s="48"/>
      <c r="Z33" s="48"/>
      <c r="AA33" s="49">
        <f t="shared" si="4"/>
        <v>1264460.5</v>
      </c>
      <c r="AC33" s="47"/>
    </row>
    <row r="34" spans="1:29" ht="10.95" customHeight="1" x14ac:dyDescent="0.25">
      <c r="A34" s="68">
        <v>39101</v>
      </c>
      <c r="B34" s="9" t="s">
        <v>101</v>
      </c>
      <c r="E34" s="42">
        <v>12.3</v>
      </c>
      <c r="F34" s="48">
        <v>4500269.38</v>
      </c>
      <c r="G34" s="43">
        <v>576336.32000000007</v>
      </c>
      <c r="H34" s="43">
        <v>-20695.34</v>
      </c>
      <c r="I34" s="43">
        <v>0</v>
      </c>
      <c r="J34" s="43">
        <v>0</v>
      </c>
      <c r="K34" s="43">
        <v>0</v>
      </c>
      <c r="L34" s="49">
        <f t="shared" si="3"/>
        <v>5055910.3600000003</v>
      </c>
      <c r="M34" s="45"/>
      <c r="N34" s="7"/>
      <c r="O34" s="46">
        <v>39101</v>
      </c>
      <c r="P34" s="9" t="s">
        <v>101</v>
      </c>
      <c r="S34" s="48">
        <v>3352409.4</v>
      </c>
      <c r="T34" s="48">
        <v>597829.46</v>
      </c>
      <c r="U34" s="48">
        <v>-20695.34</v>
      </c>
      <c r="V34" s="48">
        <v>0</v>
      </c>
      <c r="W34" s="48">
        <v>0</v>
      </c>
      <c r="X34" s="48"/>
      <c r="Y34" s="48"/>
      <c r="Z34" s="48"/>
      <c r="AA34" s="49">
        <f t="shared" si="4"/>
        <v>3929543.52</v>
      </c>
      <c r="AC34" s="47"/>
    </row>
    <row r="35" spans="1:29" ht="10.95" customHeight="1" x14ac:dyDescent="0.25">
      <c r="A35" s="68">
        <v>39102</v>
      </c>
      <c r="B35" s="9" t="s">
        <v>102</v>
      </c>
      <c r="E35" s="42">
        <v>6.7</v>
      </c>
      <c r="F35" s="48">
        <v>1454113.13</v>
      </c>
      <c r="G35" s="43">
        <v>16626.449999999997</v>
      </c>
      <c r="H35" s="43">
        <v>-58021.74</v>
      </c>
      <c r="I35" s="43">
        <v>0</v>
      </c>
      <c r="J35" s="43">
        <v>0</v>
      </c>
      <c r="K35" s="43">
        <v>0</v>
      </c>
      <c r="L35" s="49">
        <f t="shared" si="3"/>
        <v>1412717.8399999999</v>
      </c>
      <c r="M35" s="45"/>
      <c r="N35" s="7"/>
      <c r="O35" s="46">
        <v>39102</v>
      </c>
      <c r="P35" s="9" t="s">
        <v>102</v>
      </c>
      <c r="S35" s="48">
        <v>635070.71</v>
      </c>
      <c r="T35" s="48">
        <v>94683.849999999991</v>
      </c>
      <c r="U35" s="48">
        <v>-58021.74</v>
      </c>
      <c r="V35" s="48">
        <v>0</v>
      </c>
      <c r="W35" s="48">
        <v>0</v>
      </c>
      <c r="X35" s="48"/>
      <c r="Y35" s="48"/>
      <c r="Z35" s="48"/>
      <c r="AA35" s="49">
        <f t="shared" si="4"/>
        <v>671732.82</v>
      </c>
      <c r="AC35" s="47"/>
    </row>
    <row r="36" spans="1:29" ht="10.95" customHeight="1" x14ac:dyDescent="0.25">
      <c r="A36" s="68">
        <v>39201</v>
      </c>
      <c r="B36" s="9" t="s">
        <v>103</v>
      </c>
      <c r="E36" s="42">
        <v>11.4</v>
      </c>
      <c r="F36" s="48">
        <v>8118793.5899999999</v>
      </c>
      <c r="G36" s="43">
        <v>886262.8600000001</v>
      </c>
      <c r="H36" s="43">
        <v>-623638.74</v>
      </c>
      <c r="I36" s="43">
        <v>0</v>
      </c>
      <c r="J36" s="43">
        <v>0</v>
      </c>
      <c r="K36" s="43">
        <v>0</v>
      </c>
      <c r="L36" s="49">
        <f t="shared" si="3"/>
        <v>8381417.709999999</v>
      </c>
      <c r="M36" s="45"/>
      <c r="N36" s="7"/>
      <c r="O36" s="46">
        <v>39201</v>
      </c>
      <c r="P36" s="9" t="s">
        <v>103</v>
      </c>
      <c r="S36" s="48">
        <v>4550319.620000001</v>
      </c>
      <c r="T36" s="48">
        <v>941650.4800000001</v>
      </c>
      <c r="U36" s="48">
        <v>-623638.74</v>
      </c>
      <c r="V36" s="48">
        <v>-12382.460000000006</v>
      </c>
      <c r="W36" s="48">
        <v>99965.92</v>
      </c>
      <c r="X36" s="48"/>
      <c r="Y36" s="48"/>
      <c r="Z36" s="48"/>
      <c r="AA36" s="49">
        <f t="shared" si="4"/>
        <v>4955914.8200000012</v>
      </c>
      <c r="AC36" s="47"/>
    </row>
    <row r="37" spans="1:29" ht="10.95" customHeight="1" x14ac:dyDescent="0.25">
      <c r="A37" s="68">
        <v>39202</v>
      </c>
      <c r="B37" s="9" t="s">
        <v>104</v>
      </c>
      <c r="E37" s="42">
        <v>13</v>
      </c>
      <c r="F37" s="48">
        <v>12134490.82</v>
      </c>
      <c r="G37" s="43">
        <v>2087043.0499999998</v>
      </c>
      <c r="H37" s="43">
        <v>-423492.57999999996</v>
      </c>
      <c r="I37" s="43">
        <v>0</v>
      </c>
      <c r="J37" s="43">
        <v>0</v>
      </c>
      <c r="K37" s="43">
        <v>0</v>
      </c>
      <c r="L37" s="49">
        <f t="shared" si="3"/>
        <v>13798041.290000001</v>
      </c>
      <c r="M37" s="45"/>
      <c r="N37" s="7"/>
      <c r="O37" s="46">
        <v>39202</v>
      </c>
      <c r="P37" s="9" t="s">
        <v>104</v>
      </c>
      <c r="S37" s="48">
        <v>5042130.7800000012</v>
      </c>
      <c r="T37" s="48">
        <v>1638397.67</v>
      </c>
      <c r="U37" s="48">
        <v>-423492.57999999996</v>
      </c>
      <c r="V37" s="48">
        <v>-24949.96</v>
      </c>
      <c r="W37" s="48">
        <v>60695.959999999992</v>
      </c>
      <c r="X37" s="48"/>
      <c r="Y37" s="48"/>
      <c r="Z37" s="48"/>
      <c r="AA37" s="49">
        <f t="shared" si="4"/>
        <v>6292781.870000001</v>
      </c>
      <c r="AC37" s="47"/>
    </row>
    <row r="38" spans="1:29" ht="10.95" customHeight="1" x14ac:dyDescent="0.25">
      <c r="A38" s="68">
        <v>39204</v>
      </c>
      <c r="B38" s="9" t="s">
        <v>105</v>
      </c>
      <c r="E38" s="42">
        <v>4</v>
      </c>
      <c r="F38" s="48">
        <v>2014458.84</v>
      </c>
      <c r="G38" s="43">
        <v>1047485.8700000001</v>
      </c>
      <c r="H38" s="43">
        <v>-1658.8</v>
      </c>
      <c r="I38" s="43">
        <v>0</v>
      </c>
      <c r="J38" s="43">
        <v>0</v>
      </c>
      <c r="K38" s="43">
        <v>0</v>
      </c>
      <c r="L38" s="49">
        <f t="shared" si="3"/>
        <v>3060285.91</v>
      </c>
      <c r="M38" s="45"/>
      <c r="N38" s="7"/>
      <c r="O38" s="46">
        <v>39204</v>
      </c>
      <c r="P38" s="9" t="s">
        <v>105</v>
      </c>
      <c r="S38" s="48">
        <v>413315.33999999997</v>
      </c>
      <c r="T38" s="48">
        <v>95435.900000000009</v>
      </c>
      <c r="U38" s="48">
        <v>-1658.8</v>
      </c>
      <c r="V38" s="48">
        <v>-46.92</v>
      </c>
      <c r="W38" s="48">
        <v>1717.5</v>
      </c>
      <c r="X38" s="48"/>
      <c r="Y38" s="48"/>
      <c r="Z38" s="48"/>
      <c r="AA38" s="49">
        <f t="shared" si="4"/>
        <v>508763.02</v>
      </c>
      <c r="AC38" s="47"/>
    </row>
    <row r="39" spans="1:29" ht="10.95" customHeight="1" x14ac:dyDescent="0.25">
      <c r="A39" s="68">
        <v>39205</v>
      </c>
      <c r="B39" s="9" t="s">
        <v>106</v>
      </c>
      <c r="E39" s="42">
        <v>7.5</v>
      </c>
      <c r="F39" s="48">
        <v>1900118.1100000003</v>
      </c>
      <c r="G39" s="43">
        <v>1001934.8500000001</v>
      </c>
      <c r="H39" s="43">
        <v>0</v>
      </c>
      <c r="I39" s="43">
        <v>0</v>
      </c>
      <c r="J39" s="43">
        <v>0</v>
      </c>
      <c r="K39" s="43">
        <v>0</v>
      </c>
      <c r="L39" s="49">
        <f t="shared" si="3"/>
        <v>2902052.9600000004</v>
      </c>
      <c r="M39" s="45"/>
      <c r="N39" s="7"/>
      <c r="O39" s="46">
        <v>39205</v>
      </c>
      <c r="P39" s="9" t="s">
        <v>106</v>
      </c>
      <c r="S39" s="48">
        <v>856830.02</v>
      </c>
      <c r="T39" s="48">
        <v>193752.59</v>
      </c>
      <c r="U39" s="48">
        <v>0</v>
      </c>
      <c r="V39" s="48">
        <v>-1801.05</v>
      </c>
      <c r="W39" s="48">
        <v>1760</v>
      </c>
      <c r="X39" s="48"/>
      <c r="Y39" s="48"/>
      <c r="Z39" s="48"/>
      <c r="AA39" s="49">
        <f>SUM(S39:Z39)</f>
        <v>1050541.56</v>
      </c>
      <c r="AC39" s="47"/>
    </row>
    <row r="40" spans="1:29" ht="13.2" x14ac:dyDescent="0.25">
      <c r="A40" s="68">
        <v>39300</v>
      </c>
      <c r="B40" s="9" t="s">
        <v>107</v>
      </c>
      <c r="E40" s="42">
        <v>3.9</v>
      </c>
      <c r="F40" s="48">
        <v>1283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9">
        <f t="shared" si="3"/>
        <v>1283</v>
      </c>
      <c r="M40" s="45"/>
      <c r="N40" s="7"/>
      <c r="O40" s="46">
        <v>39300</v>
      </c>
      <c r="P40" s="9" t="s">
        <v>107</v>
      </c>
      <c r="S40" s="48">
        <v>380.04</v>
      </c>
      <c r="T40" s="48">
        <v>50.040000000000013</v>
      </c>
      <c r="U40" s="48">
        <v>0</v>
      </c>
      <c r="V40" s="48">
        <v>0</v>
      </c>
      <c r="W40" s="48">
        <v>0</v>
      </c>
      <c r="X40" s="48"/>
      <c r="Y40" s="48"/>
      <c r="Z40" s="48"/>
      <c r="AA40" s="49">
        <f t="shared" si="4"/>
        <v>430.08000000000004</v>
      </c>
      <c r="AC40" s="47"/>
    </row>
    <row r="41" spans="1:29" ht="10.95" customHeight="1" x14ac:dyDescent="0.25">
      <c r="A41" s="68">
        <v>39400</v>
      </c>
      <c r="B41" s="9" t="s">
        <v>108</v>
      </c>
      <c r="E41" s="42">
        <v>6.7</v>
      </c>
      <c r="F41" s="48">
        <v>7050049.7300000004</v>
      </c>
      <c r="G41" s="48">
        <v>141765.53</v>
      </c>
      <c r="H41" s="48">
        <v>0</v>
      </c>
      <c r="I41" s="48">
        <v>0</v>
      </c>
      <c r="J41" s="48">
        <v>0</v>
      </c>
      <c r="K41" s="48">
        <v>0</v>
      </c>
      <c r="L41" s="49">
        <f t="shared" si="3"/>
        <v>7191815.2600000007</v>
      </c>
      <c r="M41" s="69"/>
      <c r="N41" s="7"/>
      <c r="O41" s="46">
        <v>39400</v>
      </c>
      <c r="P41" s="9" t="s">
        <v>108</v>
      </c>
      <c r="S41" s="48">
        <v>2925674.9699999997</v>
      </c>
      <c r="T41" s="48">
        <v>475481.82999999996</v>
      </c>
      <c r="U41" s="48">
        <v>0</v>
      </c>
      <c r="V41" s="48">
        <v>0</v>
      </c>
      <c r="W41" s="48">
        <v>0</v>
      </c>
      <c r="X41" s="48"/>
      <c r="Y41" s="48"/>
      <c r="Z41" s="48">
        <v>0</v>
      </c>
      <c r="AA41" s="49">
        <f>SUM(S41:Z41)</f>
        <v>3401156.8</v>
      </c>
      <c r="AC41" s="70"/>
    </row>
    <row r="42" spans="1:29" ht="10.95" customHeight="1" x14ac:dyDescent="0.25">
      <c r="A42" s="68">
        <v>39401</v>
      </c>
      <c r="B42" s="9" t="s">
        <v>109</v>
      </c>
      <c r="E42" s="42">
        <v>5</v>
      </c>
      <c r="F42" s="48">
        <v>29821.120000000003</v>
      </c>
      <c r="G42" s="48">
        <v>12918.199999999999</v>
      </c>
      <c r="H42" s="48">
        <v>0</v>
      </c>
      <c r="I42" s="48">
        <v>6679.97</v>
      </c>
      <c r="J42" s="48">
        <v>0</v>
      </c>
      <c r="K42" s="48">
        <v>0</v>
      </c>
      <c r="L42" s="49">
        <f t="shared" si="3"/>
        <v>49419.29</v>
      </c>
      <c r="M42" s="69"/>
      <c r="N42" s="7"/>
      <c r="O42" s="46">
        <v>39401</v>
      </c>
      <c r="P42" s="9" t="s">
        <v>109</v>
      </c>
      <c r="S42" s="48">
        <v>964.25</v>
      </c>
      <c r="T42" s="43">
        <v>1564.3899999999999</v>
      </c>
      <c r="U42" s="43">
        <v>0</v>
      </c>
      <c r="V42" s="43">
        <v>0</v>
      </c>
      <c r="W42" s="43">
        <v>0</v>
      </c>
      <c r="X42" s="43"/>
      <c r="Y42" s="43"/>
      <c r="Z42" s="43">
        <v>0</v>
      </c>
      <c r="AA42" s="49">
        <f t="shared" si="4"/>
        <v>2528.64</v>
      </c>
      <c r="AC42" s="70"/>
    </row>
    <row r="43" spans="1:29" ht="10.95" customHeight="1" x14ac:dyDescent="0.25">
      <c r="A43" s="68">
        <v>39500</v>
      </c>
      <c r="B43" s="9" t="s">
        <v>110</v>
      </c>
      <c r="E43" s="42">
        <v>5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4">
        <f t="shared" si="3"/>
        <v>0</v>
      </c>
      <c r="M43" s="45"/>
      <c r="N43" s="7"/>
      <c r="O43" s="46">
        <v>39500</v>
      </c>
      <c r="P43" s="9" t="s">
        <v>110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/>
      <c r="Y43" s="43"/>
      <c r="Z43" s="43"/>
      <c r="AA43" s="44">
        <f t="shared" si="4"/>
        <v>0</v>
      </c>
      <c r="AC43" s="47"/>
    </row>
    <row r="44" spans="1:29" ht="10.95" customHeight="1" x14ac:dyDescent="0.25">
      <c r="A44" s="68">
        <v>39600</v>
      </c>
      <c r="B44" s="9" t="s">
        <v>111</v>
      </c>
      <c r="E44" s="42">
        <v>6.3</v>
      </c>
      <c r="F44" s="43">
        <v>3021305.7800000003</v>
      </c>
      <c r="G44" s="43">
        <v>74102.89</v>
      </c>
      <c r="H44" s="43">
        <v>-38841.5</v>
      </c>
      <c r="I44" s="43">
        <v>0</v>
      </c>
      <c r="J44" s="43">
        <v>0</v>
      </c>
      <c r="K44" s="43">
        <v>0</v>
      </c>
      <c r="L44" s="44">
        <f t="shared" si="3"/>
        <v>3056567.1700000004</v>
      </c>
      <c r="M44" s="45"/>
      <c r="O44" s="46">
        <v>39600</v>
      </c>
      <c r="P44" s="9" t="s">
        <v>111</v>
      </c>
      <c r="S44" s="43">
        <v>1745564.03</v>
      </c>
      <c r="T44" s="43">
        <v>191055.67</v>
      </c>
      <c r="U44" s="43">
        <v>-38841.5</v>
      </c>
      <c r="V44" s="43">
        <v>-348.56</v>
      </c>
      <c r="W44" s="43">
        <v>4044</v>
      </c>
      <c r="X44" s="43"/>
      <c r="Y44" s="43"/>
      <c r="Z44" s="43"/>
      <c r="AA44" s="44">
        <f t="shared" si="4"/>
        <v>1901473.64</v>
      </c>
      <c r="AC44" s="47"/>
    </row>
    <row r="45" spans="1:29" ht="10.95" customHeight="1" x14ac:dyDescent="0.25">
      <c r="A45" s="68">
        <v>39700</v>
      </c>
      <c r="B45" s="9" t="s">
        <v>112</v>
      </c>
      <c r="E45" s="42">
        <v>8.2000000000000011</v>
      </c>
      <c r="F45" s="43">
        <v>3946499.37</v>
      </c>
      <c r="G45" s="43">
        <v>0</v>
      </c>
      <c r="H45" s="43">
        <v>-30587.34</v>
      </c>
      <c r="I45" s="43">
        <v>0</v>
      </c>
      <c r="J45" s="43">
        <v>0</v>
      </c>
      <c r="K45" s="43">
        <v>0</v>
      </c>
      <c r="L45" s="44">
        <f t="shared" si="3"/>
        <v>3915912.0300000003</v>
      </c>
      <c r="M45" s="45"/>
      <c r="O45" s="46">
        <v>39700</v>
      </c>
      <c r="P45" s="9" t="s">
        <v>112</v>
      </c>
      <c r="S45" s="43">
        <v>2896754.87</v>
      </c>
      <c r="T45" s="43">
        <v>321314.01999999996</v>
      </c>
      <c r="U45" s="43">
        <v>-30587.34</v>
      </c>
      <c r="V45" s="43">
        <v>0</v>
      </c>
      <c r="W45" s="43">
        <v>0</v>
      </c>
      <c r="X45" s="43"/>
      <c r="Y45" s="43"/>
      <c r="Z45" s="43"/>
      <c r="AA45" s="44">
        <f t="shared" si="4"/>
        <v>3187481.5500000003</v>
      </c>
      <c r="AC45" s="47"/>
    </row>
    <row r="46" spans="1:29" ht="10.95" customHeight="1" x14ac:dyDescent="0.25">
      <c r="A46" s="68">
        <v>39800</v>
      </c>
      <c r="B46" s="9" t="s">
        <v>113</v>
      </c>
      <c r="E46" s="42">
        <v>6</v>
      </c>
      <c r="F46" s="43">
        <v>264060.34000000003</v>
      </c>
      <c r="G46" s="43">
        <v>8108.6900000000005</v>
      </c>
      <c r="H46" s="43">
        <v>-2266.71</v>
      </c>
      <c r="I46" s="43">
        <v>0</v>
      </c>
      <c r="J46" s="43">
        <v>0</v>
      </c>
      <c r="K46" s="43">
        <v>0</v>
      </c>
      <c r="L46" s="44">
        <f t="shared" si="3"/>
        <v>269902.32</v>
      </c>
      <c r="M46" s="45"/>
      <c r="O46" s="46">
        <v>39800</v>
      </c>
      <c r="P46" s="71" t="s">
        <v>113</v>
      </c>
      <c r="Q46" s="6"/>
      <c r="R46" s="6"/>
      <c r="S46" s="72">
        <v>192544.66</v>
      </c>
      <c r="T46" s="43">
        <v>15901.9</v>
      </c>
      <c r="U46" s="43">
        <v>-2266.71</v>
      </c>
      <c r="V46" s="43">
        <v>0</v>
      </c>
      <c r="W46" s="43">
        <v>0</v>
      </c>
      <c r="X46" s="43"/>
      <c r="Y46" s="43"/>
      <c r="Z46" s="43"/>
      <c r="AA46" s="44">
        <f t="shared" si="4"/>
        <v>206179.85</v>
      </c>
      <c r="AC46" s="47"/>
    </row>
    <row r="47" spans="1:29" ht="10.95" customHeight="1" x14ac:dyDescent="0.25">
      <c r="A47" s="68">
        <v>39900</v>
      </c>
      <c r="B47" s="9" t="s">
        <v>114</v>
      </c>
      <c r="D47" s="7"/>
      <c r="E47" s="42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4">
        <f t="shared" si="3"/>
        <v>0</v>
      </c>
      <c r="M47" s="45"/>
      <c r="O47" s="46">
        <v>39900</v>
      </c>
      <c r="P47" s="71" t="s">
        <v>114</v>
      </c>
      <c r="Q47" s="6"/>
      <c r="R47" s="73"/>
      <c r="S47" s="74">
        <v>0</v>
      </c>
      <c r="T47" s="43">
        <v>0</v>
      </c>
      <c r="U47" s="43">
        <v>0</v>
      </c>
      <c r="V47" s="43">
        <v>0</v>
      </c>
      <c r="W47" s="43">
        <v>0</v>
      </c>
      <c r="X47" s="43"/>
      <c r="Y47" s="43"/>
      <c r="Z47" s="43"/>
      <c r="AA47" s="44">
        <f t="shared" si="4"/>
        <v>0</v>
      </c>
      <c r="AC47" s="47"/>
    </row>
    <row r="48" spans="1:29" ht="10.95" customHeight="1" thickBot="1" x14ac:dyDescent="0.3">
      <c r="A48" s="75"/>
      <c r="B48" s="76"/>
      <c r="C48" s="76"/>
      <c r="D48" s="76"/>
      <c r="E48" s="77"/>
      <c r="F48" s="78"/>
      <c r="G48" s="78"/>
      <c r="H48" s="78"/>
      <c r="I48" s="78"/>
      <c r="J48" s="78"/>
      <c r="K48" s="78"/>
      <c r="L48" s="79"/>
      <c r="M48" s="6"/>
      <c r="O48" s="75"/>
      <c r="P48" s="80"/>
      <c r="Q48" s="76"/>
      <c r="R48" s="81"/>
      <c r="S48" s="82"/>
      <c r="T48" s="83"/>
      <c r="U48" s="83"/>
      <c r="V48" s="84"/>
      <c r="W48" s="85"/>
      <c r="X48" s="85"/>
      <c r="Y48" s="85"/>
      <c r="Z48" s="86"/>
      <c r="AA48" s="87"/>
    </row>
    <row r="49" spans="1:27" ht="13.8" thickBot="1" x14ac:dyDescent="0.3">
      <c r="A49" s="192"/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1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</row>
    <row r="50" spans="1:27" ht="15" customHeight="1" x14ac:dyDescent="0.25">
      <c r="A50" s="1" t="s">
        <v>50</v>
      </c>
      <c r="B50" s="2"/>
      <c r="C50" s="2"/>
      <c r="D50" s="2"/>
      <c r="E50" s="3"/>
      <c r="F50" s="4"/>
      <c r="G50" s="4"/>
      <c r="H50" s="4"/>
      <c r="I50" s="2"/>
      <c r="J50" s="2"/>
      <c r="K50" s="2"/>
      <c r="L50" s="5"/>
      <c r="M50" s="6"/>
      <c r="N50" s="7"/>
      <c r="O50" s="1" t="s">
        <v>50</v>
      </c>
      <c r="P50" s="2"/>
      <c r="Q50" s="2"/>
      <c r="R50" s="2"/>
      <c r="S50" s="88"/>
      <c r="T50" s="89"/>
      <c r="U50" s="88"/>
      <c r="V50" s="89"/>
      <c r="W50" s="89"/>
      <c r="X50" s="88"/>
      <c r="Y50" s="88"/>
      <c r="Z50" s="88"/>
      <c r="AA50" s="90"/>
    </row>
    <row r="51" spans="1:27" ht="15" customHeight="1" x14ac:dyDescent="0.25">
      <c r="A51" s="10" t="s">
        <v>51</v>
      </c>
      <c r="B51" s="6"/>
      <c r="C51" s="6"/>
      <c r="D51" s="6"/>
      <c r="E51" s="11"/>
      <c r="F51" s="12"/>
      <c r="G51" s="12"/>
      <c r="H51" s="12"/>
      <c r="I51" s="6"/>
      <c r="J51" s="6"/>
      <c r="K51" s="6"/>
      <c r="L51" s="13"/>
      <c r="M51" s="6"/>
      <c r="N51" s="7"/>
      <c r="O51" s="10" t="s">
        <v>115</v>
      </c>
      <c r="P51" s="6"/>
      <c r="Q51" s="12"/>
      <c r="R51" s="6"/>
      <c r="S51" s="91"/>
      <c r="T51" s="92"/>
      <c r="U51" s="92"/>
      <c r="V51" s="92"/>
      <c r="W51" s="92"/>
      <c r="X51" s="74"/>
      <c r="Y51" s="74"/>
      <c r="Z51" s="74"/>
      <c r="AA51" s="93"/>
    </row>
    <row r="52" spans="1:27" ht="13.2" x14ac:dyDescent="0.25">
      <c r="A52" s="15" t="s">
        <v>53</v>
      </c>
      <c r="B52" s="16"/>
      <c r="C52" s="16"/>
      <c r="D52" s="16"/>
      <c r="E52" s="11"/>
      <c r="F52" s="16"/>
      <c r="G52" s="16"/>
      <c r="H52" s="16"/>
      <c r="I52" s="16"/>
      <c r="J52" s="16"/>
      <c r="K52" s="16"/>
      <c r="L52" s="17"/>
      <c r="M52" s="16"/>
      <c r="N52" s="7"/>
      <c r="O52" s="15" t="s">
        <v>54</v>
      </c>
      <c r="P52" s="16"/>
      <c r="Q52" s="16"/>
      <c r="R52" s="16"/>
      <c r="S52" s="94"/>
      <c r="T52" s="94"/>
      <c r="U52" s="94"/>
      <c r="V52" s="94"/>
      <c r="W52" s="94"/>
      <c r="X52" s="94"/>
      <c r="Y52" s="94"/>
      <c r="Z52" s="94"/>
      <c r="AA52" s="95"/>
    </row>
    <row r="53" spans="1:27" ht="15" customHeight="1" x14ac:dyDescent="0.25">
      <c r="A53" s="15" t="str">
        <f>A4</f>
        <v>For the Year Ended December 31, 2020</v>
      </c>
      <c r="B53" s="16"/>
      <c r="C53" s="16"/>
      <c r="D53" s="16"/>
      <c r="E53" s="11"/>
      <c r="F53" s="16"/>
      <c r="G53" s="16"/>
      <c r="H53" s="16"/>
      <c r="I53" s="16"/>
      <c r="J53" s="16"/>
      <c r="K53" s="7"/>
      <c r="L53" s="17" t="s">
        <v>116</v>
      </c>
      <c r="M53" s="16"/>
      <c r="N53" s="7"/>
      <c r="O53" s="15" t="str">
        <f>A4</f>
        <v>For the Year Ended December 31, 2020</v>
      </c>
      <c r="P53" s="16"/>
      <c r="Q53" s="16"/>
      <c r="R53" s="16"/>
      <c r="S53" s="94"/>
      <c r="T53" s="94"/>
      <c r="U53" s="94"/>
      <c r="V53" s="94"/>
      <c r="W53" s="94"/>
      <c r="X53" s="94"/>
      <c r="Y53" s="94"/>
      <c r="Z53" s="96"/>
      <c r="AA53" s="95" t="s">
        <v>116</v>
      </c>
    </row>
    <row r="54" spans="1:27" ht="4.95" customHeight="1" x14ac:dyDescent="0.25">
      <c r="A54" s="23"/>
      <c r="B54" s="24"/>
      <c r="C54" s="24"/>
      <c r="D54" s="24"/>
      <c r="E54" s="97"/>
      <c r="F54" s="24"/>
      <c r="G54" s="24"/>
      <c r="H54" s="24"/>
      <c r="I54" s="24"/>
      <c r="J54" s="24"/>
      <c r="K54" s="24"/>
      <c r="L54" s="25"/>
      <c r="M54" s="98"/>
      <c r="N54" s="7"/>
      <c r="O54" s="23"/>
      <c r="P54" s="24"/>
      <c r="Q54" s="24"/>
      <c r="R54" s="24"/>
      <c r="S54" s="99"/>
      <c r="T54" s="99"/>
      <c r="U54" s="99"/>
      <c r="V54" s="99"/>
      <c r="W54" s="99"/>
      <c r="X54" s="99"/>
      <c r="Y54" s="99"/>
      <c r="Z54" s="99"/>
      <c r="AA54" s="100"/>
    </row>
    <row r="55" spans="1:27" ht="10.95" customHeight="1" x14ac:dyDescent="0.25">
      <c r="A55" s="26" t="s">
        <v>57</v>
      </c>
      <c r="B55" s="16" t="s">
        <v>58</v>
      </c>
      <c r="C55" s="16"/>
      <c r="D55" s="16"/>
      <c r="E55" s="27" t="s">
        <v>117</v>
      </c>
      <c r="F55" s="27" t="s">
        <v>60</v>
      </c>
      <c r="G55" s="28"/>
      <c r="H55" s="28"/>
      <c r="I55" s="28"/>
      <c r="J55" s="28"/>
      <c r="K55" s="28"/>
      <c r="L55" s="29" t="s">
        <v>61</v>
      </c>
      <c r="M55" s="11"/>
      <c r="N55" s="7"/>
      <c r="O55" s="26" t="s">
        <v>57</v>
      </c>
      <c r="P55" s="16" t="s">
        <v>58</v>
      </c>
      <c r="Q55" s="16"/>
      <c r="R55" s="16"/>
      <c r="S55" s="101" t="s">
        <v>60</v>
      </c>
      <c r="T55" s="27" t="s">
        <v>62</v>
      </c>
      <c r="U55" s="28"/>
      <c r="V55" s="27" t="s">
        <v>63</v>
      </c>
      <c r="W55" s="27"/>
      <c r="X55" s="28"/>
      <c r="Y55" s="28"/>
      <c r="Z55" s="28"/>
      <c r="AA55" s="102" t="s">
        <v>61</v>
      </c>
    </row>
    <row r="56" spans="1:27" ht="10.95" customHeight="1" x14ac:dyDescent="0.25">
      <c r="A56" s="26" t="s">
        <v>10</v>
      </c>
      <c r="B56" s="16" t="s">
        <v>64</v>
      </c>
      <c r="C56" s="16"/>
      <c r="D56" s="16"/>
      <c r="E56" s="27" t="s">
        <v>65</v>
      </c>
      <c r="F56" s="27" t="s">
        <v>66</v>
      </c>
      <c r="G56" s="27" t="s">
        <v>67</v>
      </c>
      <c r="H56" s="27" t="s">
        <v>68</v>
      </c>
      <c r="I56" s="27" t="s">
        <v>69</v>
      </c>
      <c r="J56" s="27" t="s">
        <v>70</v>
      </c>
      <c r="K56" s="27" t="s">
        <v>71</v>
      </c>
      <c r="L56" s="29" t="s">
        <v>66</v>
      </c>
      <c r="M56" s="11"/>
      <c r="N56" s="7"/>
      <c r="O56" s="26" t="s">
        <v>10</v>
      </c>
      <c r="P56" s="16" t="s">
        <v>64</v>
      </c>
      <c r="Q56" s="16"/>
      <c r="R56" s="16"/>
      <c r="S56" s="101" t="s">
        <v>66</v>
      </c>
      <c r="T56" s="27" t="s">
        <v>72</v>
      </c>
      <c r="U56" s="27" t="s">
        <v>68</v>
      </c>
      <c r="V56" s="27" t="s">
        <v>73</v>
      </c>
      <c r="W56" s="27" t="s">
        <v>74</v>
      </c>
      <c r="X56" s="27" t="s">
        <v>69</v>
      </c>
      <c r="Y56" s="27" t="s">
        <v>70</v>
      </c>
      <c r="Z56" s="27" t="s">
        <v>71</v>
      </c>
      <c r="AA56" s="102" t="s">
        <v>66</v>
      </c>
    </row>
    <row r="57" spans="1:27" ht="10.95" customHeight="1" x14ac:dyDescent="0.25">
      <c r="A57" s="37" t="s">
        <v>118</v>
      </c>
      <c r="B57" s="32"/>
      <c r="C57" s="32"/>
      <c r="D57" s="32"/>
      <c r="E57" s="33"/>
      <c r="F57" s="38"/>
      <c r="G57" s="38"/>
      <c r="H57" s="38"/>
      <c r="I57" s="38"/>
      <c r="J57" s="38"/>
      <c r="K57" s="38"/>
      <c r="L57" s="39"/>
      <c r="M57" s="7"/>
      <c r="N57" s="7"/>
      <c r="O57" s="37" t="s">
        <v>118</v>
      </c>
      <c r="P57" s="32"/>
      <c r="Q57" s="32"/>
      <c r="R57" s="32"/>
      <c r="S57" s="65"/>
      <c r="T57" s="65"/>
      <c r="U57" s="65"/>
      <c r="V57" s="65"/>
      <c r="W57" s="65"/>
      <c r="X57" s="65"/>
      <c r="Y57" s="65"/>
      <c r="Z57" s="65"/>
      <c r="AA57" s="66"/>
    </row>
    <row r="58" spans="1:27" ht="10.95" customHeight="1" x14ac:dyDescent="0.25">
      <c r="A58" s="46"/>
      <c r="E58" s="42"/>
      <c r="F58" s="103"/>
      <c r="G58" s="103"/>
      <c r="H58" s="103"/>
      <c r="I58" s="103"/>
      <c r="J58" s="103"/>
      <c r="K58" s="103"/>
      <c r="L58" s="63"/>
      <c r="M58" s="7"/>
      <c r="N58" s="7"/>
      <c r="O58" s="15"/>
      <c r="R58" s="16"/>
      <c r="S58" s="43"/>
      <c r="T58" s="43"/>
      <c r="U58" s="43"/>
      <c r="V58" s="43"/>
      <c r="W58" s="43"/>
      <c r="X58" s="43"/>
      <c r="Y58" s="43"/>
      <c r="Z58" s="43"/>
      <c r="AA58" s="44"/>
    </row>
    <row r="59" spans="1:27" ht="10.95" customHeight="1" x14ac:dyDescent="0.25">
      <c r="A59" s="46"/>
      <c r="E59" s="42"/>
      <c r="F59" s="103"/>
      <c r="G59" s="103"/>
      <c r="H59" s="103"/>
      <c r="I59" s="103"/>
      <c r="J59" s="103"/>
      <c r="K59" s="103"/>
      <c r="L59" s="63"/>
      <c r="M59" s="7"/>
      <c r="N59" s="7"/>
      <c r="O59" s="46"/>
      <c r="S59" s="43"/>
      <c r="T59" s="43"/>
      <c r="U59" s="43"/>
      <c r="V59" s="43"/>
      <c r="W59" s="43"/>
      <c r="X59" s="43"/>
      <c r="Y59" s="43"/>
      <c r="Z59" s="43"/>
      <c r="AA59" s="44"/>
    </row>
    <row r="60" spans="1:27" ht="10.95" customHeight="1" x14ac:dyDescent="0.25">
      <c r="A60" s="46"/>
      <c r="E60" s="42"/>
      <c r="F60" s="103"/>
      <c r="G60" s="103"/>
      <c r="H60" s="103"/>
      <c r="I60" s="103"/>
      <c r="J60" s="103"/>
      <c r="K60" s="103"/>
      <c r="L60" s="63"/>
      <c r="M60" s="7"/>
      <c r="N60" s="7"/>
      <c r="O60" s="46"/>
      <c r="S60" s="43"/>
      <c r="T60" s="43"/>
      <c r="U60" s="43"/>
      <c r="V60" s="43"/>
      <c r="W60" s="43"/>
      <c r="X60" s="43"/>
      <c r="Y60" s="43"/>
      <c r="Z60" s="43"/>
      <c r="AA60" s="44"/>
    </row>
    <row r="61" spans="1:27" ht="10.95" customHeight="1" x14ac:dyDescent="0.25">
      <c r="A61" s="46"/>
      <c r="E61" s="42"/>
      <c r="F61" s="103"/>
      <c r="G61" s="103"/>
      <c r="H61" s="103"/>
      <c r="I61" s="103"/>
      <c r="J61" s="103"/>
      <c r="K61" s="103"/>
      <c r="L61" s="63"/>
      <c r="M61" s="7"/>
      <c r="N61" s="7"/>
      <c r="O61" s="46"/>
      <c r="S61" s="43"/>
      <c r="T61" s="43"/>
      <c r="U61" s="43"/>
      <c r="V61" s="43"/>
      <c r="W61" s="43"/>
      <c r="X61" s="43"/>
      <c r="Y61" s="43"/>
      <c r="Z61" s="43"/>
      <c r="AA61" s="44"/>
    </row>
    <row r="62" spans="1:27" ht="10.95" customHeight="1" x14ac:dyDescent="0.25">
      <c r="A62" s="46"/>
      <c r="E62" s="42"/>
      <c r="F62" s="103"/>
      <c r="G62" s="103"/>
      <c r="H62" s="103"/>
      <c r="I62" s="103"/>
      <c r="J62" s="103"/>
      <c r="K62" s="103"/>
      <c r="L62" s="63"/>
      <c r="M62" s="7"/>
      <c r="O62" s="46"/>
      <c r="S62" s="43"/>
      <c r="T62" s="43"/>
      <c r="U62" s="43"/>
      <c r="V62" s="43"/>
      <c r="W62" s="43"/>
      <c r="X62" s="43"/>
      <c r="Y62" s="43"/>
      <c r="Z62" s="43"/>
      <c r="AA62" s="44"/>
    </row>
    <row r="63" spans="1:27" ht="10.95" customHeight="1" x14ac:dyDescent="0.25">
      <c r="A63" s="46"/>
      <c r="E63" s="42"/>
      <c r="F63" s="103"/>
      <c r="G63" s="103"/>
      <c r="H63" s="103"/>
      <c r="I63" s="103"/>
      <c r="J63" s="103"/>
      <c r="K63" s="103"/>
      <c r="L63" s="63"/>
      <c r="M63" s="7"/>
      <c r="O63" s="46"/>
      <c r="S63" s="43"/>
      <c r="T63" s="43"/>
      <c r="U63" s="43"/>
      <c r="V63" s="43"/>
      <c r="W63" s="43"/>
      <c r="X63" s="43"/>
      <c r="Y63" s="43"/>
      <c r="Z63" s="43"/>
      <c r="AA63" s="44"/>
    </row>
    <row r="64" spans="1:27" ht="10.95" customHeight="1" x14ac:dyDescent="0.25">
      <c r="A64" s="46"/>
      <c r="E64" s="42"/>
      <c r="F64" s="103"/>
      <c r="G64" s="103"/>
      <c r="H64" s="103"/>
      <c r="I64" s="103"/>
      <c r="J64" s="103"/>
      <c r="K64" s="103"/>
      <c r="L64" s="63"/>
      <c r="M64" s="7"/>
      <c r="O64" s="46"/>
      <c r="S64" s="43"/>
      <c r="T64" s="43"/>
      <c r="U64" s="43"/>
      <c r="V64" s="43"/>
      <c r="W64" s="43"/>
      <c r="X64" s="43"/>
      <c r="Y64" s="43"/>
      <c r="Z64" s="43"/>
      <c r="AA64" s="44"/>
    </row>
    <row r="65" spans="1:27" ht="10.95" customHeight="1" x14ac:dyDescent="0.25">
      <c r="A65" s="46"/>
      <c r="E65" s="42"/>
      <c r="F65" s="103"/>
      <c r="G65" s="103"/>
      <c r="H65" s="103"/>
      <c r="I65" s="103"/>
      <c r="J65" s="103"/>
      <c r="K65" s="103"/>
      <c r="L65" s="63"/>
      <c r="M65" s="7"/>
      <c r="O65" s="46"/>
      <c r="S65" s="43"/>
      <c r="T65" s="43"/>
      <c r="U65" s="43"/>
      <c r="V65" s="43"/>
      <c r="W65" s="43"/>
      <c r="X65" s="43"/>
      <c r="Y65" s="43"/>
      <c r="Z65" s="43"/>
      <c r="AA65" s="44"/>
    </row>
    <row r="66" spans="1:27" ht="10.95" customHeight="1" x14ac:dyDescent="0.25">
      <c r="A66" s="46"/>
      <c r="E66" s="42"/>
      <c r="F66" s="103"/>
      <c r="G66" s="103"/>
      <c r="H66" s="103"/>
      <c r="I66" s="103"/>
      <c r="J66" s="103"/>
      <c r="K66" s="103"/>
      <c r="L66" s="63"/>
      <c r="M66" s="7"/>
      <c r="O66" s="46"/>
      <c r="S66" s="43"/>
      <c r="T66" s="43"/>
      <c r="U66" s="43"/>
      <c r="V66" s="43"/>
      <c r="W66" s="43"/>
      <c r="X66" s="43"/>
      <c r="Y66" s="43"/>
      <c r="Z66" s="43"/>
      <c r="AA66" s="44"/>
    </row>
    <row r="67" spans="1:27" ht="10.95" customHeight="1" x14ac:dyDescent="0.25">
      <c r="A67" s="46"/>
      <c r="E67" s="42"/>
      <c r="F67" s="103"/>
      <c r="G67" s="103"/>
      <c r="H67" s="103"/>
      <c r="I67" s="103"/>
      <c r="J67" s="103"/>
      <c r="K67" s="103"/>
      <c r="L67" s="63"/>
      <c r="M67" s="7"/>
      <c r="O67" s="46"/>
      <c r="S67" s="43"/>
      <c r="T67" s="43"/>
      <c r="U67" s="43"/>
      <c r="V67" s="43"/>
      <c r="W67" s="43"/>
      <c r="X67" s="43"/>
      <c r="Y67" s="43"/>
      <c r="Z67" s="43"/>
      <c r="AA67" s="44"/>
    </row>
    <row r="68" spans="1:27" ht="10.95" customHeight="1" x14ac:dyDescent="0.25">
      <c r="A68" s="46"/>
      <c r="E68" s="42"/>
      <c r="F68" s="103"/>
      <c r="G68" s="103"/>
      <c r="H68" s="103"/>
      <c r="I68" s="103"/>
      <c r="J68" s="103"/>
      <c r="K68" s="103"/>
      <c r="L68" s="63"/>
      <c r="M68" s="7"/>
      <c r="O68" s="46"/>
      <c r="S68" s="43"/>
      <c r="T68" s="43"/>
      <c r="U68" s="43"/>
      <c r="V68" s="43"/>
      <c r="W68" s="43"/>
      <c r="X68" s="43"/>
      <c r="Y68" s="43"/>
      <c r="Z68" s="43"/>
      <c r="AA68" s="44"/>
    </row>
    <row r="69" spans="1:27" ht="10.95" customHeight="1" x14ac:dyDescent="0.25">
      <c r="A69" s="46"/>
      <c r="E69" s="42"/>
      <c r="F69" s="103"/>
      <c r="G69" s="103"/>
      <c r="H69" s="103"/>
      <c r="I69" s="103"/>
      <c r="J69" s="103"/>
      <c r="K69" s="103"/>
      <c r="L69" s="63"/>
      <c r="M69" s="7"/>
      <c r="O69" s="46"/>
      <c r="S69" s="43"/>
      <c r="T69" s="43"/>
      <c r="U69" s="43"/>
      <c r="V69" s="43"/>
      <c r="W69" s="43"/>
      <c r="X69" s="43"/>
      <c r="Y69" s="43"/>
      <c r="Z69" s="43"/>
      <c r="AA69" s="44"/>
    </row>
    <row r="70" spans="1:27" ht="10.95" customHeight="1" x14ac:dyDescent="0.25">
      <c r="A70" s="46"/>
      <c r="E70" s="42"/>
      <c r="F70" s="103"/>
      <c r="G70" s="103"/>
      <c r="H70" s="103"/>
      <c r="I70" s="103"/>
      <c r="J70" s="103"/>
      <c r="K70" s="103"/>
      <c r="L70" s="63"/>
      <c r="M70" s="7"/>
      <c r="O70" s="46"/>
      <c r="S70" s="43"/>
      <c r="T70" s="43"/>
      <c r="U70" s="43"/>
      <c r="V70" s="43"/>
      <c r="W70" s="43"/>
      <c r="X70" s="43"/>
      <c r="Y70" s="43"/>
      <c r="Z70" s="43"/>
      <c r="AA70" s="44"/>
    </row>
    <row r="71" spans="1:27" ht="10.95" customHeight="1" x14ac:dyDescent="0.25">
      <c r="A71" s="46"/>
      <c r="E71" s="42"/>
      <c r="F71" s="103"/>
      <c r="G71" s="103"/>
      <c r="H71" s="103"/>
      <c r="I71" s="103"/>
      <c r="J71" s="103"/>
      <c r="K71" s="103"/>
      <c r="L71" s="63"/>
      <c r="M71" s="7"/>
      <c r="O71" s="46"/>
      <c r="S71" s="43"/>
      <c r="T71" s="43"/>
      <c r="U71" s="43"/>
      <c r="V71" s="43"/>
      <c r="W71" s="43"/>
      <c r="X71" s="43"/>
      <c r="Y71" s="43"/>
      <c r="Z71" s="43"/>
      <c r="AA71" s="44"/>
    </row>
    <row r="72" spans="1:27" ht="10.95" customHeight="1" x14ac:dyDescent="0.25">
      <c r="A72" s="46"/>
      <c r="E72" s="42"/>
      <c r="F72" s="103"/>
      <c r="G72" s="103"/>
      <c r="H72" s="103"/>
      <c r="I72" s="103"/>
      <c r="J72" s="103"/>
      <c r="K72" s="103"/>
      <c r="L72" s="63"/>
      <c r="M72" s="7"/>
      <c r="O72" s="46"/>
      <c r="S72" s="43"/>
      <c r="T72" s="43"/>
      <c r="U72" s="43"/>
      <c r="V72" s="43"/>
      <c r="W72" s="43"/>
      <c r="X72" s="43"/>
      <c r="Y72" s="43"/>
      <c r="Z72" s="43"/>
      <c r="AA72" s="44"/>
    </row>
    <row r="73" spans="1:27" ht="10.95" customHeight="1" x14ac:dyDescent="0.25">
      <c r="A73" s="46"/>
      <c r="E73" s="42"/>
      <c r="F73" s="103"/>
      <c r="G73" s="103"/>
      <c r="H73" s="103"/>
      <c r="I73" s="103"/>
      <c r="J73" s="103"/>
      <c r="K73" s="103"/>
      <c r="L73" s="63"/>
      <c r="M73" s="7"/>
      <c r="O73" s="46"/>
      <c r="S73" s="43"/>
      <c r="T73" s="43"/>
      <c r="U73" s="43"/>
      <c r="V73" s="43"/>
      <c r="W73" s="43"/>
      <c r="X73" s="43"/>
      <c r="Y73" s="43"/>
      <c r="Z73" s="43"/>
      <c r="AA73" s="44"/>
    </row>
    <row r="74" spans="1:27" ht="10.95" customHeight="1" x14ac:dyDescent="0.25">
      <c r="A74" s="46"/>
      <c r="E74" s="42"/>
      <c r="F74" s="103"/>
      <c r="G74" s="103"/>
      <c r="H74" s="103"/>
      <c r="I74" s="103"/>
      <c r="J74" s="103"/>
      <c r="K74" s="103"/>
      <c r="L74" s="63"/>
      <c r="M74" s="7"/>
      <c r="O74" s="46"/>
      <c r="S74" s="43"/>
      <c r="T74" s="43"/>
      <c r="U74" s="43"/>
      <c r="V74" s="43"/>
      <c r="W74" s="43"/>
      <c r="X74" s="43"/>
      <c r="Y74" s="43"/>
      <c r="Z74" s="43"/>
      <c r="AA74" s="44"/>
    </row>
    <row r="75" spans="1:27" ht="10.95" customHeight="1" x14ac:dyDescent="0.25">
      <c r="A75" s="46"/>
      <c r="E75" s="42"/>
      <c r="F75" s="103"/>
      <c r="G75" s="103"/>
      <c r="H75" s="103"/>
      <c r="I75" s="103"/>
      <c r="J75" s="103"/>
      <c r="K75" s="103"/>
      <c r="L75" s="63"/>
      <c r="M75" s="7"/>
      <c r="O75" s="15"/>
      <c r="P75" s="16"/>
      <c r="Q75" s="16"/>
      <c r="R75" s="16"/>
      <c r="S75" s="43"/>
      <c r="T75" s="43"/>
      <c r="U75" s="43"/>
      <c r="V75" s="43"/>
      <c r="W75" s="43"/>
      <c r="X75" s="43"/>
      <c r="Y75" s="43"/>
      <c r="Z75" s="43"/>
      <c r="AA75" s="44"/>
    </row>
    <row r="76" spans="1:27" ht="10.95" customHeight="1" x14ac:dyDescent="0.25">
      <c r="A76" s="46"/>
      <c r="E76" s="42"/>
      <c r="F76" s="103"/>
      <c r="G76" s="103"/>
      <c r="H76" s="103"/>
      <c r="I76" s="103"/>
      <c r="J76" s="103"/>
      <c r="K76" s="103"/>
      <c r="L76" s="63"/>
      <c r="M76" s="7"/>
      <c r="O76" s="46"/>
      <c r="S76" s="43"/>
      <c r="T76" s="43"/>
      <c r="U76" s="43"/>
      <c r="V76" s="43"/>
      <c r="W76" s="43"/>
      <c r="X76" s="43"/>
      <c r="Y76" s="43"/>
      <c r="Z76" s="43"/>
      <c r="AA76" s="44"/>
    </row>
    <row r="77" spans="1:27" ht="10.95" customHeight="1" x14ac:dyDescent="0.25">
      <c r="A77" s="46"/>
      <c r="E77" s="42"/>
      <c r="F77" s="103"/>
      <c r="G77" s="103"/>
      <c r="H77" s="103"/>
      <c r="I77" s="103"/>
      <c r="J77" s="103"/>
      <c r="K77" s="103"/>
      <c r="L77" s="63"/>
      <c r="M77" s="7"/>
      <c r="O77" s="46"/>
      <c r="S77" s="43"/>
      <c r="T77" s="43"/>
      <c r="U77" s="43"/>
      <c r="V77" s="43"/>
      <c r="W77" s="43"/>
      <c r="X77" s="43"/>
      <c r="Y77" s="43"/>
      <c r="Z77" s="43"/>
      <c r="AA77" s="44"/>
    </row>
    <row r="78" spans="1:27" ht="10.95" customHeight="1" x14ac:dyDescent="0.25">
      <c r="A78" s="46"/>
      <c r="E78" s="42"/>
      <c r="F78" s="103"/>
      <c r="G78" s="103"/>
      <c r="H78" s="103"/>
      <c r="I78" s="103"/>
      <c r="J78" s="103"/>
      <c r="K78" s="103"/>
      <c r="L78" s="63"/>
      <c r="M78" s="7"/>
      <c r="O78" s="46"/>
      <c r="S78" s="43"/>
      <c r="T78" s="43"/>
      <c r="U78" s="43"/>
      <c r="V78" s="43"/>
      <c r="W78" s="43"/>
      <c r="X78" s="43"/>
      <c r="Y78" s="43"/>
      <c r="Z78" s="43"/>
      <c r="AA78" s="44"/>
    </row>
    <row r="79" spans="1:27" ht="10.95" customHeight="1" x14ac:dyDescent="0.25">
      <c r="A79" s="46"/>
      <c r="E79" s="42"/>
      <c r="F79" s="103"/>
      <c r="G79" s="103"/>
      <c r="H79" s="103"/>
      <c r="I79" s="103"/>
      <c r="J79" s="103"/>
      <c r="K79" s="103"/>
      <c r="L79" s="63"/>
      <c r="M79" s="7"/>
      <c r="O79" s="46"/>
      <c r="S79" s="43"/>
      <c r="T79" s="43"/>
      <c r="U79" s="43"/>
      <c r="V79" s="43"/>
      <c r="W79" s="43"/>
      <c r="X79" s="43"/>
      <c r="Y79" s="43"/>
      <c r="Z79" s="43"/>
      <c r="AA79" s="44"/>
    </row>
    <row r="80" spans="1:27" ht="10.95" customHeight="1" x14ac:dyDescent="0.25">
      <c r="A80" s="46"/>
      <c r="E80" s="42"/>
      <c r="F80" s="103"/>
      <c r="G80" s="103"/>
      <c r="H80" s="103"/>
      <c r="I80" s="103"/>
      <c r="J80" s="103"/>
      <c r="K80" s="103"/>
      <c r="L80" s="63"/>
      <c r="M80" s="7"/>
      <c r="O80" s="104"/>
      <c r="S80" s="105"/>
      <c r="T80" s="105"/>
      <c r="U80" s="105"/>
      <c r="V80" s="105"/>
      <c r="W80" s="105"/>
      <c r="X80" s="105"/>
      <c r="Y80" s="105"/>
      <c r="Z80" s="105"/>
      <c r="AA80" s="106"/>
    </row>
    <row r="81" spans="1:27" ht="10.95" customHeight="1" x14ac:dyDescent="0.25">
      <c r="A81" s="46"/>
      <c r="E81" s="42"/>
      <c r="F81" s="103"/>
      <c r="G81" s="103"/>
      <c r="H81" s="103"/>
      <c r="I81" s="103"/>
      <c r="J81" s="103"/>
      <c r="K81" s="103"/>
      <c r="L81" s="63"/>
      <c r="M81" s="7"/>
      <c r="O81" s="104"/>
      <c r="S81" s="105"/>
      <c r="T81" s="105"/>
      <c r="U81" s="105"/>
      <c r="V81" s="105"/>
      <c r="W81" s="105"/>
      <c r="X81" s="105"/>
      <c r="Y81" s="105"/>
      <c r="Z81" s="105"/>
      <c r="AA81" s="106"/>
    </row>
    <row r="82" spans="1:27" ht="10.95" customHeight="1" x14ac:dyDescent="0.25">
      <c r="A82" s="46"/>
      <c r="E82" s="42"/>
      <c r="F82" s="103"/>
      <c r="G82" s="103"/>
      <c r="H82" s="103"/>
      <c r="I82" s="103"/>
      <c r="J82" s="103"/>
      <c r="K82" s="103"/>
      <c r="L82" s="63"/>
      <c r="M82" s="7"/>
      <c r="O82" s="104"/>
      <c r="S82" s="105"/>
      <c r="T82" s="105"/>
      <c r="U82" s="105"/>
      <c r="V82" s="105"/>
      <c r="W82" s="105"/>
      <c r="X82" s="105"/>
      <c r="Y82" s="105"/>
      <c r="Z82" s="105"/>
      <c r="AA82" s="106"/>
    </row>
    <row r="83" spans="1:27" ht="10.95" customHeight="1" x14ac:dyDescent="0.25">
      <c r="A83" s="15"/>
      <c r="E83" s="42"/>
      <c r="F83" s="103"/>
      <c r="G83" s="103"/>
      <c r="H83" s="103"/>
      <c r="I83" s="103"/>
      <c r="J83" s="103"/>
      <c r="K83" s="103"/>
      <c r="L83" s="63"/>
      <c r="M83" s="7"/>
      <c r="O83" s="104"/>
      <c r="S83" s="105"/>
      <c r="T83" s="43"/>
      <c r="U83" s="43"/>
      <c r="V83" s="43"/>
      <c r="W83" s="43"/>
      <c r="X83" s="43"/>
      <c r="Y83" s="43"/>
      <c r="Z83" s="43"/>
      <c r="AA83" s="44"/>
    </row>
    <row r="84" spans="1:27" ht="10.95" customHeight="1" x14ac:dyDescent="0.25">
      <c r="A84" s="46"/>
      <c r="E84" s="42"/>
      <c r="F84" s="103"/>
      <c r="G84" s="103"/>
      <c r="H84" s="103"/>
      <c r="I84" s="103"/>
      <c r="J84" s="103"/>
      <c r="K84" s="103"/>
      <c r="L84" s="63"/>
      <c r="M84" s="7"/>
      <c r="O84" s="104"/>
      <c r="S84" s="105">
        <v>0</v>
      </c>
      <c r="T84" s="43">
        <v>0</v>
      </c>
      <c r="U84" s="43">
        <v>0</v>
      </c>
      <c r="V84" s="43">
        <v>0</v>
      </c>
      <c r="W84" s="43">
        <v>0</v>
      </c>
      <c r="X84" s="43">
        <v>0</v>
      </c>
      <c r="Y84" s="43">
        <v>0</v>
      </c>
      <c r="Z84" s="43">
        <v>0</v>
      </c>
      <c r="AA84" s="44">
        <v>0</v>
      </c>
    </row>
    <row r="85" spans="1:27" ht="10.95" customHeight="1" x14ac:dyDescent="0.25">
      <c r="A85" s="46"/>
      <c r="E85" s="42"/>
      <c r="F85" s="103"/>
      <c r="G85" s="103"/>
      <c r="H85" s="103"/>
      <c r="I85" s="103"/>
      <c r="J85" s="103"/>
      <c r="K85" s="103"/>
      <c r="L85" s="63"/>
      <c r="M85" s="7"/>
      <c r="O85" s="104"/>
      <c r="S85" s="105"/>
      <c r="T85" s="43"/>
      <c r="U85" s="43"/>
      <c r="V85" s="43"/>
      <c r="W85" s="43"/>
      <c r="X85" s="43"/>
      <c r="Y85" s="43"/>
      <c r="Z85" s="43"/>
      <c r="AA85" s="44"/>
    </row>
    <row r="86" spans="1:27" ht="10.95" customHeight="1" x14ac:dyDescent="0.25">
      <c r="A86" s="37" t="s">
        <v>119</v>
      </c>
      <c r="B86" s="107"/>
      <c r="C86" s="107"/>
      <c r="D86" s="107"/>
      <c r="E86" s="33"/>
      <c r="F86" s="38"/>
      <c r="G86" s="38"/>
      <c r="H86" s="38"/>
      <c r="I86" s="38"/>
      <c r="J86" s="38"/>
      <c r="K86" s="38"/>
      <c r="L86" s="39"/>
      <c r="M86" s="7"/>
      <c r="O86" s="37" t="s">
        <v>119</v>
      </c>
      <c r="P86" s="108"/>
      <c r="Q86" s="108"/>
      <c r="R86" s="108"/>
      <c r="S86" s="65"/>
      <c r="T86" s="65"/>
      <c r="U86" s="65"/>
      <c r="V86" s="65"/>
      <c r="W86" s="65"/>
      <c r="X86" s="65"/>
      <c r="Y86" s="65"/>
      <c r="Z86" s="65"/>
      <c r="AA86" s="66"/>
    </row>
    <row r="87" spans="1:27" ht="10.95" customHeight="1" x14ac:dyDescent="0.25">
      <c r="A87" s="46"/>
      <c r="E87" s="42"/>
      <c r="F87" s="103"/>
      <c r="G87" s="103"/>
      <c r="H87" s="103"/>
      <c r="I87" s="103"/>
      <c r="J87" s="103"/>
      <c r="K87" s="103"/>
      <c r="L87" s="63"/>
      <c r="M87" s="7"/>
      <c r="O87" s="46"/>
      <c r="S87" s="43"/>
      <c r="T87" s="43"/>
      <c r="U87" s="43"/>
      <c r="V87" s="43"/>
      <c r="W87" s="43"/>
      <c r="X87" s="43"/>
      <c r="Y87" s="43"/>
      <c r="Z87" s="43"/>
      <c r="AA87" s="44"/>
    </row>
    <row r="88" spans="1:27" ht="10.95" customHeight="1" x14ac:dyDescent="0.25">
      <c r="A88" s="46"/>
      <c r="E88" s="42"/>
      <c r="F88" s="103"/>
      <c r="G88" s="103"/>
      <c r="H88" s="103"/>
      <c r="I88" s="103"/>
      <c r="J88" s="103"/>
      <c r="K88" s="103"/>
      <c r="L88" s="63"/>
      <c r="M88" s="7"/>
      <c r="O88" s="46"/>
      <c r="S88" s="43"/>
      <c r="T88" s="43"/>
      <c r="U88" s="43"/>
      <c r="V88" s="43"/>
      <c r="W88" s="43"/>
      <c r="X88" s="43"/>
      <c r="Y88" s="43"/>
      <c r="Z88" s="43"/>
      <c r="AA88" s="44"/>
    </row>
    <row r="89" spans="1:27" ht="10.95" customHeight="1" x14ac:dyDescent="0.25">
      <c r="A89" s="46"/>
      <c r="E89" s="42"/>
      <c r="F89" s="103"/>
      <c r="G89" s="103"/>
      <c r="H89" s="103"/>
      <c r="I89" s="103"/>
      <c r="J89" s="103"/>
      <c r="K89" s="103"/>
      <c r="L89" s="63"/>
      <c r="M89" s="7"/>
      <c r="O89" s="15"/>
      <c r="S89" s="43"/>
      <c r="T89" s="43"/>
      <c r="U89" s="43"/>
      <c r="V89" s="43"/>
      <c r="W89" s="43"/>
      <c r="X89" s="43"/>
      <c r="Y89" s="43"/>
      <c r="Z89" s="43"/>
      <c r="AA89" s="44"/>
    </row>
    <row r="90" spans="1:27" ht="10.95" customHeight="1" x14ac:dyDescent="0.25">
      <c r="A90" s="46"/>
      <c r="E90" s="42"/>
      <c r="F90" s="103"/>
      <c r="G90" s="103"/>
      <c r="H90" s="103"/>
      <c r="I90" s="103"/>
      <c r="J90" s="103"/>
      <c r="K90" s="103"/>
      <c r="L90" s="63"/>
      <c r="M90" s="7"/>
      <c r="O90" s="46"/>
      <c r="P90" s="16"/>
      <c r="S90" s="43"/>
      <c r="T90" s="43"/>
      <c r="U90" s="43"/>
      <c r="V90" s="43"/>
      <c r="W90" s="43"/>
      <c r="X90" s="43"/>
      <c r="Y90" s="43"/>
      <c r="Z90" s="43"/>
      <c r="AA90" s="44"/>
    </row>
    <row r="91" spans="1:27" ht="13.2" x14ac:dyDescent="0.25">
      <c r="A91" s="37" t="s">
        <v>120</v>
      </c>
      <c r="B91" s="32"/>
      <c r="C91" s="32"/>
      <c r="D91" s="107"/>
      <c r="E91" s="109"/>
      <c r="F91" s="110">
        <f t="shared" ref="F91:L91" si="5">SUM(F15:F90)</f>
        <v>1927747101.1399996</v>
      </c>
      <c r="G91" s="110">
        <f t="shared" si="5"/>
        <v>264265921.39000002</v>
      </c>
      <c r="H91" s="110">
        <f t="shared" si="5"/>
        <v>-14882048.680000003</v>
      </c>
      <c r="I91" s="110">
        <f t="shared" si="5"/>
        <v>6679.97</v>
      </c>
      <c r="J91" s="110">
        <f t="shared" si="5"/>
        <v>0</v>
      </c>
      <c r="K91" s="110">
        <f t="shared" si="5"/>
        <v>0</v>
      </c>
      <c r="L91" s="111">
        <f t="shared" si="5"/>
        <v>2177137653.8200006</v>
      </c>
      <c r="M91" s="45"/>
      <c r="O91" s="112"/>
      <c r="P91" s="108" t="s">
        <v>121</v>
      </c>
      <c r="Q91" s="32"/>
      <c r="R91" s="32"/>
      <c r="S91" s="65">
        <f t="shared" ref="S91:Z91" si="6">SUM(S15:S90)</f>
        <v>777463827.2099998</v>
      </c>
      <c r="T91" s="65">
        <f t="shared" si="6"/>
        <v>47578636.089999996</v>
      </c>
      <c r="U91" s="65">
        <f t="shared" si="6"/>
        <v>-14882048.680000003</v>
      </c>
      <c r="V91" s="65">
        <f>SUM(V15:V90)</f>
        <v>-9501469.2400000058</v>
      </c>
      <c r="W91" s="65">
        <f>SUM(W15:W90)</f>
        <v>264648.96999999997</v>
      </c>
      <c r="X91" s="65">
        <f t="shared" si="6"/>
        <v>0</v>
      </c>
      <c r="Y91" s="65">
        <f t="shared" si="6"/>
        <v>6174609.5599999996</v>
      </c>
      <c r="Z91" s="65">
        <f t="shared" si="6"/>
        <v>0</v>
      </c>
      <c r="AA91" s="66">
        <f>SUM(AA15:AA90)</f>
        <v>807098203.90999985</v>
      </c>
    </row>
    <row r="92" spans="1:27" ht="13.2" x14ac:dyDescent="0.25">
      <c r="A92" s="37"/>
      <c r="B92" s="107"/>
      <c r="C92" s="107"/>
      <c r="D92" s="107"/>
      <c r="E92" s="33"/>
      <c r="F92" s="110"/>
      <c r="G92" s="110"/>
      <c r="H92" s="110"/>
      <c r="I92" s="110"/>
      <c r="J92" s="110"/>
      <c r="K92" s="110"/>
      <c r="L92" s="111"/>
      <c r="M92" s="45"/>
      <c r="O92" s="37" t="s">
        <v>122</v>
      </c>
      <c r="P92" s="32"/>
      <c r="Q92" s="32"/>
      <c r="R92" s="32"/>
      <c r="S92" s="110"/>
      <c r="T92" s="110"/>
      <c r="U92" s="110"/>
      <c r="V92" s="110"/>
      <c r="W92" s="110"/>
      <c r="X92" s="110"/>
      <c r="Y92" s="110"/>
      <c r="Z92" s="65"/>
      <c r="AA92" s="66"/>
    </row>
    <row r="93" spans="1:27" ht="13.2" x14ac:dyDescent="0.25">
      <c r="A93" s="37"/>
      <c r="B93" s="107"/>
      <c r="C93" s="107"/>
      <c r="D93" s="107"/>
      <c r="E93" s="33"/>
      <c r="F93" s="110"/>
      <c r="G93" s="110"/>
      <c r="H93" s="110"/>
      <c r="I93" s="110"/>
      <c r="J93" s="110"/>
      <c r="K93" s="110"/>
      <c r="L93" s="111"/>
      <c r="M93" s="45"/>
      <c r="O93" s="37"/>
      <c r="P93" s="107"/>
      <c r="Q93" s="107"/>
      <c r="R93" s="107"/>
      <c r="S93" s="65"/>
      <c r="T93" s="65"/>
      <c r="U93" s="65"/>
      <c r="V93" s="65"/>
      <c r="W93" s="65"/>
      <c r="X93" s="65"/>
      <c r="Y93" s="65"/>
      <c r="Z93" s="65"/>
      <c r="AA93" s="66"/>
    </row>
    <row r="94" spans="1:27" ht="13.2" x14ac:dyDescent="0.25">
      <c r="A94" s="68">
        <v>10400</v>
      </c>
      <c r="B94" s="7" t="s">
        <v>123</v>
      </c>
      <c r="E94" s="113">
        <v>0</v>
      </c>
      <c r="F94" s="48">
        <v>13135122.25</v>
      </c>
      <c r="G94" s="48">
        <v>0</v>
      </c>
      <c r="H94" s="48"/>
      <c r="I94" s="48">
        <v>-6679.97</v>
      </c>
      <c r="J94" s="48"/>
      <c r="K94" s="48"/>
      <c r="L94" s="49">
        <f t="shared" ref="L94:L96" si="7">SUM(F94:K94)</f>
        <v>13128442.279999999</v>
      </c>
      <c r="M94" s="69"/>
      <c r="O94" s="68">
        <v>10400</v>
      </c>
      <c r="P94" s="7" t="s">
        <v>123</v>
      </c>
      <c r="S94" s="48">
        <v>2129103.33</v>
      </c>
      <c r="T94" s="48">
        <v>656756.16</v>
      </c>
      <c r="U94" s="48">
        <v>0</v>
      </c>
      <c r="V94" s="48">
        <v>0</v>
      </c>
      <c r="W94" s="48">
        <v>0</v>
      </c>
      <c r="X94" s="48"/>
      <c r="Y94" s="48"/>
      <c r="Z94" s="48">
        <v>0</v>
      </c>
      <c r="AA94" s="49">
        <f>SUM(S94:Z94)</f>
        <v>2785859.49</v>
      </c>
    </row>
    <row r="95" spans="1:27" ht="13.2" x14ac:dyDescent="0.25">
      <c r="A95" s="68">
        <v>10500</v>
      </c>
      <c r="B95" s="7" t="s">
        <v>124</v>
      </c>
      <c r="E95" s="113">
        <v>0</v>
      </c>
      <c r="F95" s="48">
        <v>1939552</v>
      </c>
      <c r="G95" s="48"/>
      <c r="H95" s="48"/>
      <c r="I95" s="48"/>
      <c r="J95" s="48"/>
      <c r="K95" s="48"/>
      <c r="L95" s="49">
        <f t="shared" si="7"/>
        <v>1939552</v>
      </c>
      <c r="M95" s="69"/>
      <c r="O95" s="68">
        <v>10500</v>
      </c>
      <c r="P95" s="7" t="s">
        <v>124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/>
      <c r="Y95" s="48"/>
      <c r="Z95" s="48"/>
      <c r="AA95" s="49">
        <f>SUM(S95:Z95)</f>
        <v>0</v>
      </c>
    </row>
    <row r="96" spans="1:27" ht="13.2" x14ac:dyDescent="0.25">
      <c r="A96" s="68">
        <v>11400</v>
      </c>
      <c r="B96" s="7" t="s">
        <v>125</v>
      </c>
      <c r="E96" s="113">
        <v>2.9640080646797964</v>
      </c>
      <c r="F96" s="51">
        <v>5031897</v>
      </c>
      <c r="G96" s="51"/>
      <c r="H96" s="51"/>
      <c r="I96" s="51"/>
      <c r="J96" s="51"/>
      <c r="K96" s="51"/>
      <c r="L96" s="53">
        <f t="shared" si="7"/>
        <v>5031897</v>
      </c>
      <c r="M96" s="69"/>
      <c r="O96" s="68">
        <v>11400</v>
      </c>
      <c r="P96" s="7" t="s">
        <v>125</v>
      </c>
      <c r="S96" s="48">
        <v>4857483.6700000074</v>
      </c>
      <c r="T96" s="48">
        <v>129708.56999999999</v>
      </c>
      <c r="U96" s="48">
        <v>0</v>
      </c>
      <c r="V96" s="48">
        <v>0</v>
      </c>
      <c r="W96" s="48">
        <v>0</v>
      </c>
      <c r="X96" s="48"/>
      <c r="Y96" s="48"/>
      <c r="Z96" s="48"/>
      <c r="AA96" s="49">
        <f>SUM(S96:Z96)</f>
        <v>4987192.2400000077</v>
      </c>
    </row>
    <row r="97" spans="1:27" ht="13.2" x14ac:dyDescent="0.25">
      <c r="A97" s="46"/>
      <c r="B97" s="7" t="s">
        <v>82</v>
      </c>
      <c r="E97" s="42"/>
      <c r="F97" s="48">
        <f>SUM(F94:F96)</f>
        <v>20106571.25</v>
      </c>
      <c r="G97" s="48">
        <f t="shared" ref="G97:L97" si="8">SUM(G94:G96)</f>
        <v>0</v>
      </c>
      <c r="H97" s="48">
        <f t="shared" si="8"/>
        <v>0</v>
      </c>
      <c r="I97" s="48">
        <f t="shared" si="8"/>
        <v>-6679.97</v>
      </c>
      <c r="J97" s="48">
        <f t="shared" si="8"/>
        <v>0</v>
      </c>
      <c r="K97" s="48">
        <f t="shared" si="8"/>
        <v>0</v>
      </c>
      <c r="L97" s="114">
        <f t="shared" si="8"/>
        <v>20099891.280000001</v>
      </c>
      <c r="M97" s="69"/>
      <c r="O97" s="115"/>
      <c r="P97" s="7" t="s">
        <v>82</v>
      </c>
      <c r="S97" s="110">
        <f>SUM(S94:S96)</f>
        <v>6986587.0000000075</v>
      </c>
      <c r="T97" s="110">
        <f t="shared" ref="T97:AA97" si="9">SUM(T94:T96)</f>
        <v>786464.73</v>
      </c>
      <c r="U97" s="110">
        <f t="shared" si="9"/>
        <v>0</v>
      </c>
      <c r="V97" s="110">
        <f t="shared" si="9"/>
        <v>0</v>
      </c>
      <c r="W97" s="110">
        <f t="shared" si="9"/>
        <v>0</v>
      </c>
      <c r="X97" s="110">
        <f t="shared" si="9"/>
        <v>0</v>
      </c>
      <c r="Y97" s="110">
        <f t="shared" si="9"/>
        <v>0</v>
      </c>
      <c r="Z97" s="110">
        <f t="shared" si="9"/>
        <v>0</v>
      </c>
      <c r="AA97" s="116">
        <f t="shared" si="9"/>
        <v>7773051.7300000079</v>
      </c>
    </row>
    <row r="98" spans="1:27" ht="13.2" x14ac:dyDescent="0.25">
      <c r="A98" s="117" t="s">
        <v>126</v>
      </c>
      <c r="B98" s="118"/>
      <c r="C98" s="119"/>
      <c r="D98" s="119"/>
      <c r="E98" s="120"/>
      <c r="F98" s="110">
        <f>+F91+F97</f>
        <v>1947853672.3899996</v>
      </c>
      <c r="G98" s="110">
        <f t="shared" ref="G98:L98" si="10">+G91+G97</f>
        <v>264265921.39000002</v>
      </c>
      <c r="H98" s="110">
        <f t="shared" si="10"/>
        <v>-14882048.680000003</v>
      </c>
      <c r="I98" s="110">
        <f t="shared" si="10"/>
        <v>0</v>
      </c>
      <c r="J98" s="110">
        <f t="shared" si="10"/>
        <v>0</v>
      </c>
      <c r="K98" s="110">
        <f t="shared" si="10"/>
        <v>0</v>
      </c>
      <c r="L98" s="121">
        <f t="shared" si="10"/>
        <v>2197237545.1000009</v>
      </c>
      <c r="M98" s="69"/>
      <c r="O98" s="15" t="s">
        <v>127</v>
      </c>
      <c r="P98" s="108"/>
      <c r="Q98" s="32"/>
      <c r="R98" s="32"/>
      <c r="S98" s="122">
        <f>+S97+S91</f>
        <v>784450414.2099998</v>
      </c>
      <c r="T98" s="122">
        <f>+T97+T91</f>
        <v>48365100.819999993</v>
      </c>
      <c r="U98" s="122">
        <f t="shared" ref="U98:AA98" si="11">+U97+U91</f>
        <v>-14882048.680000003</v>
      </c>
      <c r="V98" s="122">
        <f t="shared" si="11"/>
        <v>-9501469.2400000058</v>
      </c>
      <c r="W98" s="122">
        <f t="shared" si="11"/>
        <v>264648.96999999997</v>
      </c>
      <c r="X98" s="122">
        <f t="shared" si="11"/>
        <v>0</v>
      </c>
      <c r="Y98" s="122">
        <f t="shared" si="11"/>
        <v>6174609.5599999996</v>
      </c>
      <c r="Z98" s="122">
        <f t="shared" si="11"/>
        <v>0</v>
      </c>
      <c r="AA98" s="116">
        <f t="shared" si="11"/>
        <v>814871255.63999987</v>
      </c>
    </row>
    <row r="99" spans="1:27" ht="19.2" customHeight="1" x14ac:dyDescent="0.25">
      <c r="A99" s="15" t="s">
        <v>128</v>
      </c>
      <c r="B99" s="98"/>
      <c r="F99" s="32"/>
      <c r="G99" s="32"/>
      <c r="H99" s="32"/>
      <c r="I99" s="32"/>
      <c r="J99" s="32"/>
      <c r="K99" s="32"/>
      <c r="L99" s="123"/>
      <c r="M99" s="7"/>
      <c r="O99" s="15" t="s">
        <v>129</v>
      </c>
      <c r="P99" s="16" t="s">
        <v>130</v>
      </c>
      <c r="S99" s="32"/>
      <c r="T99" s="32"/>
      <c r="U99" s="32"/>
      <c r="V99" s="32"/>
      <c r="W99" s="32"/>
      <c r="X99" s="32"/>
      <c r="Y99" s="32"/>
      <c r="Z99" s="32"/>
      <c r="AA99" s="124"/>
    </row>
    <row r="100" spans="1:27" ht="22.95" customHeight="1" x14ac:dyDescent="0.25">
      <c r="A100" s="15" t="s">
        <v>131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7"/>
      <c r="M100" s="16"/>
      <c r="O100" s="15" t="s">
        <v>129</v>
      </c>
      <c r="P100" s="16" t="s">
        <v>132</v>
      </c>
      <c r="AA100" s="125"/>
    </row>
    <row r="101" spans="1:27" ht="22.95" customHeight="1" thickBot="1" x14ac:dyDescent="0.3">
      <c r="A101" s="126"/>
      <c r="B101" s="127"/>
      <c r="C101" s="127"/>
      <c r="D101" s="127"/>
      <c r="E101" s="127"/>
      <c r="F101" s="127"/>
      <c r="G101" s="127"/>
      <c r="H101" s="127"/>
      <c r="I101" s="127"/>
      <c r="J101" s="127"/>
      <c r="K101" s="127"/>
      <c r="L101" s="128"/>
      <c r="M101" s="16"/>
      <c r="O101" s="15" t="s">
        <v>133</v>
      </c>
      <c r="P101" s="16"/>
      <c r="AA101" s="129"/>
    </row>
    <row r="102" spans="1:27" ht="13.2" customHeight="1" thickBot="1" x14ac:dyDescent="0.3">
      <c r="A102" s="192"/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1"/>
      <c r="O102" s="75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130"/>
    </row>
    <row r="103" spans="1:27" ht="13.2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spans="1:27" ht="10.9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S104" s="131"/>
    </row>
    <row r="105" spans="1:27" ht="10.95" customHeight="1" x14ac:dyDescent="0.25">
      <c r="S105" s="131"/>
    </row>
    <row r="106" spans="1:27" ht="10.95" customHeight="1" x14ac:dyDescent="0.25">
      <c r="S106" s="131"/>
    </row>
    <row r="107" spans="1:27" ht="15" customHeight="1" x14ac:dyDescent="0.25">
      <c r="S107" s="131"/>
    </row>
    <row r="108" spans="1:27" ht="15" customHeight="1" x14ac:dyDescent="0.25">
      <c r="S108" s="131"/>
    </row>
    <row r="109" spans="1:27" ht="15" customHeight="1" x14ac:dyDescent="0.25"/>
    <row r="110" spans="1:27" ht="15" customHeight="1" x14ac:dyDescent="0.25"/>
    <row r="111" spans="1:27" ht="4.95" customHeight="1" x14ac:dyDescent="0.25">
      <c r="U111" s="132"/>
    </row>
    <row r="112" spans="1:27" ht="15" customHeight="1" x14ac:dyDescent="0.25">
      <c r="U112" s="132"/>
    </row>
    <row r="113" spans="27:27" ht="15" customHeight="1" x14ac:dyDescent="0.25">
      <c r="AA113" s="131"/>
    </row>
    <row r="114" spans="27:27" ht="15" customHeight="1" x14ac:dyDescent="0.25"/>
    <row r="115" spans="27:27" ht="15" customHeight="1" x14ac:dyDescent="0.25"/>
    <row r="143" ht="12.45" customHeight="1" x14ac:dyDescent="0.25"/>
    <row r="144" ht="12.45" customHeight="1" x14ac:dyDescent="0.25"/>
    <row r="145" ht="12.45" customHeight="1" x14ac:dyDescent="0.25"/>
    <row r="149" ht="19.95" customHeight="1" x14ac:dyDescent="0.25"/>
  </sheetData>
  <mergeCells count="3">
    <mergeCell ref="A49:L49"/>
    <mergeCell ref="O49:AA49"/>
    <mergeCell ref="A102:L102"/>
  </mergeCells>
  <printOptions horizontalCentered="1"/>
  <pageMargins left="0.45" right="1.6" top="0.9" bottom="0.55000000000000004" header="0" footer="0"/>
  <pageSetup scale="65" fitToHeight="2" orientation="landscape" r:id="rId1"/>
  <headerFooter alignWithMargins="0"/>
  <rowBreaks count="1" manualBreakCount="1">
    <brk id="49" max="26" man="1"/>
  </rowBreaks>
  <colBreaks count="1" manualBreakCount="1">
    <brk id="13" max="1048575" man="1"/>
  </colBreaks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6E798C-9564-4F30-88CB-C57E36BF5C8B}"/>
</file>

<file path=customXml/itemProps2.xml><?xml version="1.0" encoding="utf-8"?>
<ds:datastoreItem xmlns:ds="http://schemas.openxmlformats.org/officeDocument/2006/customXml" ds:itemID="{8554B6E7-E10C-4740-8C42-BED6AD02FA80}"/>
</file>

<file path=customXml/itemProps3.xml><?xml version="1.0" encoding="utf-8"?>
<ds:datastoreItem xmlns:ds="http://schemas.openxmlformats.org/officeDocument/2006/customXml" ds:itemID="{999B6893-DD76-4135-ABC3-5973FF4BB4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12</vt:lpstr>
      <vt:lpstr>13 14 15 16</vt:lpstr>
      <vt:lpstr>_PG12</vt:lpstr>
      <vt:lpstr>'13 14 15 16'!_PG13</vt:lpstr>
      <vt:lpstr>'13 14 15 16'!_PG14</vt:lpstr>
      <vt:lpstr>'13 14 15 16'!_PG15</vt:lpstr>
      <vt:lpstr>'13 14 15 16'!_PG16</vt:lpstr>
      <vt:lpstr>'12'!Print_Area</vt:lpstr>
      <vt:lpstr>'13 14 15 16'!Print_Area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2021-04-29T19:02:10Z</dcterms:created>
  <dcterms:modified xsi:type="dcterms:W3CDTF">2022-12-21T15:16:56Z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0x0101001B9469E761E20748A773F85B33816D32</vt:lpwstr>
  </property>
</Properties>
</file>