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Regulatory Coordination Group\Tison Vega\Filing Work Area\2023PGS_RC\Discovery\OPC_5th\IRR-Prep\IRR_223\"/>
    </mc:Choice>
  </mc:AlternateContent>
  <xr:revisionPtr revIDLastSave="0" documentId="13_ncr:1_{8770E2ED-95D8-4F48-8674-235E244A8806}" xr6:coauthVersionLast="47" xr6:coauthVersionMax="47" xr10:uidLastSave="{00000000-0000-0000-0000-000000000000}"/>
  <bookViews>
    <workbookView xWindow="-120" yWindow="-120" windowWidth="29040" windowHeight="15840" xr2:uid="{284B195B-E7C5-4B02-813D-564208F2F700}"/>
  </bookViews>
  <sheets>
    <sheet name="OPC IRR 223-submit" sheetId="1" r:id="rId1"/>
  </sheets>
  <definedNames>
    <definedName name="EPMWorkbookOptions_1">"dgEAAB+LCAAAAAAABACFkMEKgkAQhu9B77DsPVcLOoTaoS5BYhRU10lHXdJZ2d3aHj8pLKpD12++f4b5w/mtqdkVtZGKIh54PmdImcollRG/2GIUTPk8Hg7Cg9Lnk1LntLWdaliXIzO7GRnxytp2JoRzznMTT+lSjH0/EMdkvcsqbGAkyVigDPkrlf9P8e4qY+EWC42mSiltkeICaoOh+IQPb1Ej6CVYSGkHV+zNb/xw+182WlnMLOa9/Tv4"</definedName>
    <definedName name="EPMWorkbookOptions_2" hidden="1">"9F3OxBOtzB60hFONCeryveGHd9WJr+7iO45h/1l2AQAA"</definedName>
    <definedName name="_xlnm.Print_Area" localSheetId="0">'OPC IRR 223-submit'!$A$1:$F$55</definedName>
    <definedName name="SUPRESS">#REF!</definedName>
    <definedName name="SUPRESS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2" i="1" l="1"/>
  <c r="F52" i="1" s="1"/>
  <c r="B53" i="1" s="1"/>
  <c r="F53" i="1" s="1"/>
  <c r="B54" i="1" s="1"/>
  <c r="F54" i="1" s="1"/>
  <c r="B55" i="1" s="1"/>
  <c r="F55" i="1" s="1"/>
  <c r="A52" i="1"/>
  <c r="A53" i="1" s="1"/>
  <c r="A54" i="1" s="1"/>
  <c r="A55" i="1" s="1"/>
  <c r="F51" i="1"/>
  <c r="B43" i="1"/>
  <c r="F43" i="1" s="1"/>
  <c r="B44" i="1" s="1"/>
  <c r="F44" i="1" s="1"/>
  <c r="B45" i="1" s="1"/>
  <c r="F45" i="1" s="1"/>
  <c r="B46" i="1" s="1"/>
  <c r="F46" i="1" s="1"/>
  <c r="A43" i="1"/>
  <c r="A44" i="1" s="1"/>
  <c r="A45" i="1" s="1"/>
  <c r="A46" i="1" s="1"/>
  <c r="F42" i="1"/>
  <c r="A36" i="1"/>
  <c r="A37" i="1" s="1"/>
  <c r="A35" i="1"/>
  <c r="A34" i="1"/>
  <c r="F33" i="1"/>
  <c r="B34" i="1" s="1"/>
  <c r="F34" i="1" s="1"/>
  <c r="B35" i="1" s="1"/>
  <c r="F35" i="1" s="1"/>
  <c r="B36" i="1" s="1"/>
  <c r="F36" i="1" s="1"/>
  <c r="B37" i="1" s="1"/>
  <c r="F37" i="1" s="1"/>
  <c r="A26" i="1"/>
  <c r="A27" i="1" s="1"/>
  <c r="A28" i="1" s="1"/>
  <c r="A25" i="1"/>
  <c r="F24" i="1"/>
  <c r="B25" i="1" s="1"/>
  <c r="F25" i="1" s="1"/>
  <c r="B26" i="1" s="1"/>
  <c r="F26" i="1" s="1"/>
  <c r="B27" i="1" s="1"/>
  <c r="F27" i="1" s="1"/>
  <c r="B28" i="1" s="1"/>
  <c r="F28" i="1" s="1"/>
  <c r="A16" i="1"/>
  <c r="A17" i="1" s="1"/>
  <c r="A18" i="1" s="1"/>
  <c r="A19" i="1" s="1"/>
  <c r="F15" i="1"/>
  <c r="B16" i="1" s="1"/>
  <c r="F16" i="1" s="1"/>
  <c r="B17" i="1" s="1"/>
  <c r="F17" i="1" s="1"/>
  <c r="B18" i="1" s="1"/>
  <c r="F18" i="1" s="1"/>
  <c r="B19" i="1" s="1"/>
  <c r="F19" i="1" s="1"/>
</calcChain>
</file>

<file path=xl/sharedStrings.xml><?xml version="1.0" encoding="utf-8"?>
<sst xmlns="http://schemas.openxmlformats.org/spreadsheetml/2006/main" count="40" uniqueCount="20">
  <si>
    <t>Peoples Gas System</t>
  </si>
  <si>
    <t>Reserve Accounting</t>
  </si>
  <si>
    <t>OPC 5th Int No. 223</t>
  </si>
  <si>
    <t>a.	Balance at the beginning of each year;</t>
  </si>
  <si>
    <t>b.	Cost accruals each year;</t>
  </si>
  <si>
    <t xml:space="preserve">c.	Write-offs or adjustments to the balance each year; </t>
  </si>
  <si>
    <t>d.	Collections of written off accounts, if applicable, and</t>
  </si>
  <si>
    <t>e.	Balance at the end of each year.</t>
  </si>
  <si>
    <t>debit/(credit) balance</t>
  </si>
  <si>
    <t>Bad Debt Reserve (Account 144)</t>
  </si>
  <si>
    <t>= a - b - c - d</t>
  </si>
  <si>
    <t>a</t>
  </si>
  <si>
    <t>b</t>
  </si>
  <si>
    <t>c</t>
  </si>
  <si>
    <t>d</t>
  </si>
  <si>
    <t>e</t>
  </si>
  <si>
    <t>Storm Reserve (Account 228.1/ 182)</t>
  </si>
  <si>
    <t>Manufactured Gas Plant Reserve (Account 182)</t>
  </si>
  <si>
    <t>Injuries and Damages Reserve (Account 228.2)</t>
  </si>
  <si>
    <t>Transmission Integrity Management Program (Account 182)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</si>
</sst>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164" fontId="0" fillId="0" borderId="0" xfId="1" applyNumberFormat="1" applyFont="1" applyFill="1"/>
    <xf numFmtId="164" fontId="0" fillId="0" borderId="0" xfId="1" applyNumberFormat="1" applyFont="1"/>
    <xf numFmtId="43" fontId="0" fillId="0" borderId="0" xfId="1" applyFont="1"/>
    <xf numFmtId="164" fontId="0" fillId="0" borderId="0" xfId="0" applyNumberFormat="1"/>
    <xf numFmtId="0" fontId="3" fillId="0" borderId="0" xfId="0" applyFont="1"/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797C6-962B-490B-95AC-BFDC4B0DA7F2}">
  <sheetPr>
    <pageSetUpPr fitToPage="1"/>
  </sheetPr>
  <dimension ref="A1:O57"/>
  <sheetViews>
    <sheetView tabSelected="1" workbookViewId="0">
      <selection activeCell="N15" sqref="N14:N15"/>
    </sheetView>
  </sheetViews>
  <sheetFormatPr defaultRowHeight="15" x14ac:dyDescent="0.25"/>
  <cols>
    <col min="2" max="5" width="15.140625" customWidth="1"/>
    <col min="6" max="6" width="18.7109375" bestFit="1" customWidth="1"/>
    <col min="7" max="7" width="15.140625" customWidth="1"/>
    <col min="8" max="8" width="29.7109375" bestFit="1" customWidth="1"/>
    <col min="9" max="9" width="14" bestFit="1" customWidth="1"/>
    <col min="10" max="10" width="13.28515625" bestFit="1" customWidth="1"/>
    <col min="11" max="11" width="14" bestFit="1" customWidth="1"/>
    <col min="12" max="12" width="11.5703125" bestFit="1" customWidth="1"/>
    <col min="13" max="13" width="20.85546875" bestFit="1" customWidth="1"/>
  </cols>
  <sheetData>
    <row r="1" spans="1:15" x14ac:dyDescent="0.25">
      <c r="A1" s="10" t="s">
        <v>0</v>
      </c>
      <c r="B1" s="10"/>
      <c r="C1" s="10"/>
      <c r="D1" s="10"/>
      <c r="E1" s="10"/>
      <c r="F1" s="10"/>
      <c r="G1" s="2"/>
      <c r="H1" s="2"/>
      <c r="I1" s="2"/>
      <c r="J1" s="2"/>
      <c r="K1" s="2"/>
      <c r="L1" s="2"/>
      <c r="M1" s="2"/>
      <c r="N1" s="2"/>
      <c r="O1" s="2"/>
    </row>
    <row r="2" spans="1:15" x14ac:dyDescent="0.25">
      <c r="A2" s="10" t="s">
        <v>1</v>
      </c>
      <c r="B2" s="10"/>
      <c r="C2" s="10"/>
      <c r="D2" s="10"/>
      <c r="E2" s="10"/>
      <c r="F2" s="10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10" t="s">
        <v>2</v>
      </c>
      <c r="B3" s="10"/>
      <c r="C3" s="10"/>
      <c r="D3" s="10"/>
      <c r="E3" s="10"/>
      <c r="F3" s="10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25">
      <c r="B6" t="s">
        <v>3</v>
      </c>
    </row>
    <row r="7" spans="1:15" x14ac:dyDescent="0.25">
      <c r="B7" t="s">
        <v>4</v>
      </c>
    </row>
    <row r="8" spans="1:15" x14ac:dyDescent="0.25">
      <c r="B8" t="s">
        <v>5</v>
      </c>
    </row>
    <row r="9" spans="1:15" x14ac:dyDescent="0.25">
      <c r="B9" t="s">
        <v>6</v>
      </c>
    </row>
    <row r="10" spans="1:15" x14ac:dyDescent="0.25">
      <c r="B10" t="s">
        <v>7</v>
      </c>
    </row>
    <row r="12" spans="1:15" x14ac:dyDescent="0.25">
      <c r="F12" s="3" t="s">
        <v>8</v>
      </c>
    </row>
    <row r="13" spans="1:15" x14ac:dyDescent="0.25">
      <c r="A13" s="2" t="s">
        <v>9</v>
      </c>
      <c r="F13" s="4" t="s">
        <v>10</v>
      </c>
    </row>
    <row r="14" spans="1:15" x14ac:dyDescent="0.25">
      <c r="B14" s="1" t="s">
        <v>11</v>
      </c>
      <c r="C14" s="1" t="s">
        <v>12</v>
      </c>
      <c r="D14" s="1" t="s">
        <v>13</v>
      </c>
      <c r="E14" s="1" t="s">
        <v>14</v>
      </c>
      <c r="F14" s="1" t="s">
        <v>15</v>
      </c>
    </row>
    <row r="15" spans="1:15" x14ac:dyDescent="0.25">
      <c r="A15" s="2">
        <v>2020</v>
      </c>
      <c r="B15" s="5">
        <v>-113419</v>
      </c>
      <c r="C15" s="6">
        <v>1866446</v>
      </c>
      <c r="D15" s="6">
        <v>-1399355</v>
      </c>
      <c r="E15" s="5">
        <v>466680</v>
      </c>
      <c r="F15" s="6">
        <f>+B15-C15-D15-E15</f>
        <v>-1047190</v>
      </c>
      <c r="H15" s="6"/>
      <c r="I15" s="7"/>
      <c r="J15" s="7"/>
      <c r="K15" s="7"/>
      <c r="L15" s="7"/>
      <c r="M15" s="7"/>
    </row>
    <row r="16" spans="1:15" x14ac:dyDescent="0.25">
      <c r="A16" s="2">
        <f>+A15+1</f>
        <v>2021</v>
      </c>
      <c r="B16" s="6">
        <f>F15</f>
        <v>-1047190</v>
      </c>
      <c r="C16" s="6">
        <v>1572723</v>
      </c>
      <c r="D16" s="6">
        <v>-1934804</v>
      </c>
      <c r="E16" s="5">
        <v>714414</v>
      </c>
      <c r="F16" s="6">
        <f t="shared" ref="F16:F19" si="0">+B16-C16-D16-E16</f>
        <v>-1399523</v>
      </c>
      <c r="H16" s="6"/>
      <c r="I16" s="7"/>
      <c r="J16" s="7"/>
      <c r="K16" s="7"/>
      <c r="L16" s="7"/>
      <c r="M16" s="7"/>
    </row>
    <row r="17" spans="1:13" x14ac:dyDescent="0.25">
      <c r="A17" s="2">
        <f t="shared" ref="A17:A19" si="1">+A16+1</f>
        <v>2022</v>
      </c>
      <c r="B17" s="6">
        <f t="shared" ref="B17:B19" si="2">F16</f>
        <v>-1399523</v>
      </c>
      <c r="C17" s="6">
        <v>990792</v>
      </c>
      <c r="D17" s="6">
        <v>-1781293</v>
      </c>
      <c r="E17" s="5">
        <v>279645</v>
      </c>
      <c r="F17" s="6">
        <f t="shared" si="0"/>
        <v>-888667</v>
      </c>
      <c r="H17" s="8"/>
      <c r="I17" s="7"/>
      <c r="J17" s="7"/>
      <c r="K17" s="7"/>
      <c r="L17" s="7"/>
      <c r="M17" s="7"/>
    </row>
    <row r="18" spans="1:13" x14ac:dyDescent="0.25">
      <c r="A18" s="2">
        <f t="shared" si="1"/>
        <v>2023</v>
      </c>
      <c r="B18" s="6">
        <f t="shared" si="2"/>
        <v>-888667</v>
      </c>
      <c r="C18" s="5">
        <v>1182904.1730407998</v>
      </c>
      <c r="D18" s="5">
        <v>-1705150.6666666667</v>
      </c>
      <c r="E18" s="5">
        <v>265400</v>
      </c>
      <c r="F18" s="6">
        <f t="shared" si="0"/>
        <v>-631820.50637413305</v>
      </c>
      <c r="I18" s="7"/>
      <c r="J18" s="7"/>
      <c r="K18" s="7"/>
      <c r="L18" s="7"/>
      <c r="M18" s="7"/>
    </row>
    <row r="19" spans="1:13" x14ac:dyDescent="0.25">
      <c r="A19" s="2">
        <f t="shared" si="1"/>
        <v>2024</v>
      </c>
      <c r="B19" s="6">
        <f t="shared" si="2"/>
        <v>-631820.50637413305</v>
      </c>
      <c r="C19" s="5">
        <v>1611232.4925744</v>
      </c>
      <c r="D19" s="5">
        <v>-2322583.8757553124</v>
      </c>
      <c r="E19" s="5">
        <v>608818</v>
      </c>
      <c r="F19" s="6">
        <f t="shared" si="0"/>
        <v>-529287.1231932207</v>
      </c>
      <c r="I19" s="7"/>
      <c r="J19" s="7"/>
      <c r="K19" s="7"/>
      <c r="L19" s="7"/>
      <c r="M19" s="7"/>
    </row>
    <row r="20" spans="1:13" x14ac:dyDescent="0.25">
      <c r="A20" s="2"/>
      <c r="B20" s="6"/>
      <c r="C20" s="6"/>
      <c r="D20" s="6"/>
      <c r="E20" s="6"/>
      <c r="F20" s="6"/>
    </row>
    <row r="22" spans="1:13" x14ac:dyDescent="0.25">
      <c r="A22" s="2" t="s">
        <v>16</v>
      </c>
      <c r="F22" s="4"/>
    </row>
    <row r="23" spans="1:13" x14ac:dyDescent="0.25">
      <c r="B23" s="1" t="s">
        <v>11</v>
      </c>
      <c r="C23" s="1" t="s">
        <v>12</v>
      </c>
      <c r="D23" s="1" t="s">
        <v>13</v>
      </c>
      <c r="E23" s="1" t="s">
        <v>14</v>
      </c>
      <c r="F23" s="1" t="s">
        <v>15</v>
      </c>
    </row>
    <row r="24" spans="1:13" x14ac:dyDescent="0.25">
      <c r="A24" s="2">
        <v>2020</v>
      </c>
      <c r="B24" s="6">
        <v>-84355.609999999899</v>
      </c>
      <c r="C24" s="6">
        <v>57500.04</v>
      </c>
      <c r="D24" s="6">
        <v>0</v>
      </c>
      <c r="E24" s="6">
        <v>0</v>
      </c>
      <c r="F24" s="6">
        <f>+B24-C24-D24-E24</f>
        <v>-141855.64999999991</v>
      </c>
    </row>
    <row r="25" spans="1:13" x14ac:dyDescent="0.25">
      <c r="A25" s="2">
        <f>+A24+1</f>
        <v>2021</v>
      </c>
      <c r="B25" s="6">
        <f>F24</f>
        <v>-141855.64999999991</v>
      </c>
      <c r="C25" s="6">
        <v>380000</v>
      </c>
      <c r="D25" s="6">
        <v>0</v>
      </c>
      <c r="E25" s="6">
        <v>0</v>
      </c>
      <c r="F25" s="6">
        <f t="shared" ref="F25:F28" si="3">+B25-C25-D25-E25</f>
        <v>-521855.64999999991</v>
      </c>
    </row>
    <row r="26" spans="1:13" x14ac:dyDescent="0.25">
      <c r="A26" s="2">
        <f t="shared" ref="A26:A28" si="4">+A25+1</f>
        <v>2022</v>
      </c>
      <c r="B26" s="6">
        <f t="shared" ref="B26:B28" si="5">F25</f>
        <v>-521855.64999999991</v>
      </c>
      <c r="C26" s="6">
        <v>380000</v>
      </c>
      <c r="D26" s="6">
        <v>-1648493.37</v>
      </c>
      <c r="E26" s="6">
        <v>0</v>
      </c>
      <c r="F26" s="6">
        <f t="shared" si="3"/>
        <v>746637.7200000002</v>
      </c>
    </row>
    <row r="27" spans="1:13" x14ac:dyDescent="0.25">
      <c r="A27" s="2">
        <f t="shared" si="4"/>
        <v>2023</v>
      </c>
      <c r="B27" s="6">
        <f t="shared" si="5"/>
        <v>746637.7200000002</v>
      </c>
      <c r="C27" s="6">
        <v>380000</v>
      </c>
      <c r="D27" s="6">
        <v>0</v>
      </c>
      <c r="E27" s="6">
        <v>0</v>
      </c>
      <c r="F27" s="6">
        <f t="shared" si="3"/>
        <v>366637.7200000002</v>
      </c>
    </row>
    <row r="28" spans="1:13" x14ac:dyDescent="0.25">
      <c r="A28" s="2">
        <f t="shared" si="4"/>
        <v>2024</v>
      </c>
      <c r="B28" s="6">
        <f t="shared" si="5"/>
        <v>366637.7200000002</v>
      </c>
      <c r="C28" s="6">
        <v>500000</v>
      </c>
      <c r="D28" s="6">
        <v>0</v>
      </c>
      <c r="E28" s="6">
        <v>0</v>
      </c>
      <c r="F28" s="6">
        <f t="shared" si="3"/>
        <v>-133362.2799999998</v>
      </c>
    </row>
    <row r="31" spans="1:13" x14ac:dyDescent="0.25">
      <c r="A31" s="2" t="s">
        <v>17</v>
      </c>
      <c r="F31" s="4"/>
    </row>
    <row r="32" spans="1:13" x14ac:dyDescent="0.25">
      <c r="B32" s="1" t="s">
        <v>11</v>
      </c>
      <c r="C32" s="1" t="s">
        <v>12</v>
      </c>
      <c r="D32" s="1" t="s">
        <v>13</v>
      </c>
      <c r="E32" s="1" t="s">
        <v>14</v>
      </c>
      <c r="F32" s="1" t="s">
        <v>15</v>
      </c>
    </row>
    <row r="33" spans="1:6" x14ac:dyDescent="0.25">
      <c r="A33" s="2">
        <v>2020</v>
      </c>
      <c r="B33" s="6">
        <v>19960537.600000001</v>
      </c>
      <c r="C33" s="6">
        <v>0</v>
      </c>
      <c r="D33" s="6">
        <v>-2044588.3999999985</v>
      </c>
      <c r="E33" s="6">
        <v>0</v>
      </c>
      <c r="F33" s="6">
        <f>+B33-C33-D33-E33</f>
        <v>22005126</v>
      </c>
    </row>
    <row r="34" spans="1:6" x14ac:dyDescent="0.25">
      <c r="A34" s="2">
        <f>+A33+1</f>
        <v>2021</v>
      </c>
      <c r="B34" s="6">
        <f>F33</f>
        <v>22005126</v>
      </c>
      <c r="C34" s="6">
        <v>1000000</v>
      </c>
      <c r="D34" s="6">
        <v>-786243</v>
      </c>
      <c r="E34" s="6">
        <v>0</v>
      </c>
      <c r="F34" s="6">
        <f t="shared" ref="F34:F37" si="6">+B34-C34-D34-E34</f>
        <v>21791369</v>
      </c>
    </row>
    <row r="35" spans="1:6" x14ac:dyDescent="0.25">
      <c r="A35" s="2">
        <f t="shared" ref="A35:A37" si="7">+A34+1</f>
        <v>2022</v>
      </c>
      <c r="B35" s="6">
        <f t="shared" ref="B35:B37" si="8">F34</f>
        <v>21791369</v>
      </c>
      <c r="C35" s="6">
        <v>1000000</v>
      </c>
      <c r="D35" s="6">
        <v>580225</v>
      </c>
      <c r="E35" s="6">
        <v>0</v>
      </c>
      <c r="F35" s="6">
        <f t="shared" si="6"/>
        <v>20211144</v>
      </c>
    </row>
    <row r="36" spans="1:6" x14ac:dyDescent="0.25">
      <c r="A36" s="2">
        <f t="shared" si="7"/>
        <v>2023</v>
      </c>
      <c r="B36" s="6">
        <f t="shared" si="8"/>
        <v>20211144</v>
      </c>
      <c r="C36" s="6">
        <v>1000000</v>
      </c>
      <c r="D36" s="6">
        <v>918620</v>
      </c>
      <c r="E36" s="6">
        <v>0</v>
      </c>
      <c r="F36" s="6">
        <f t="shared" si="6"/>
        <v>18292524</v>
      </c>
    </row>
    <row r="37" spans="1:6" x14ac:dyDescent="0.25">
      <c r="A37" s="2">
        <f t="shared" si="7"/>
        <v>2024</v>
      </c>
      <c r="B37" s="6">
        <f t="shared" si="8"/>
        <v>18292524</v>
      </c>
      <c r="C37" s="6">
        <v>1000000</v>
      </c>
      <c r="D37" s="6">
        <v>-860000</v>
      </c>
      <c r="E37" s="6">
        <v>0</v>
      </c>
      <c r="F37" s="6">
        <f t="shared" si="6"/>
        <v>18152524</v>
      </c>
    </row>
    <row r="40" spans="1:6" x14ac:dyDescent="0.25">
      <c r="A40" s="2" t="s">
        <v>18</v>
      </c>
      <c r="F40" s="4"/>
    </row>
    <row r="41" spans="1:6" x14ac:dyDescent="0.25">
      <c r="B41" s="1" t="s">
        <v>11</v>
      </c>
      <c r="C41" s="1" t="s">
        <v>12</v>
      </c>
      <c r="D41" s="1" t="s">
        <v>13</v>
      </c>
      <c r="E41" s="1" t="s">
        <v>14</v>
      </c>
      <c r="F41" s="1" t="s">
        <v>15</v>
      </c>
    </row>
    <row r="42" spans="1:6" x14ac:dyDescent="0.25">
      <c r="A42" s="2">
        <v>2020</v>
      </c>
      <c r="B42" s="5">
        <v>-4329964</v>
      </c>
      <c r="C42" s="5">
        <v>526440</v>
      </c>
      <c r="D42" s="5">
        <v>-670</v>
      </c>
      <c r="E42" s="6">
        <v>0</v>
      </c>
      <c r="F42" s="6">
        <f>+B42-C42-D42-E42</f>
        <v>-4855734</v>
      </c>
    </row>
    <row r="43" spans="1:6" x14ac:dyDescent="0.25">
      <c r="A43" s="2">
        <f>+A42+1</f>
        <v>2021</v>
      </c>
      <c r="B43" s="5">
        <f>F42</f>
        <v>-4855734</v>
      </c>
      <c r="C43" s="5">
        <v>1450786.59</v>
      </c>
      <c r="D43" s="5">
        <v>-1933</v>
      </c>
      <c r="E43" s="6">
        <v>0</v>
      </c>
      <c r="F43" s="6">
        <f t="shared" ref="F43:F46" si="9">+B43-C43-D43-E43</f>
        <v>-6304587.5899999999</v>
      </c>
    </row>
    <row r="44" spans="1:6" x14ac:dyDescent="0.25">
      <c r="A44" s="2">
        <f t="shared" ref="A44:A46" si="10">+A43+1</f>
        <v>2022</v>
      </c>
      <c r="B44" s="5">
        <f t="shared" ref="B44:B46" si="11">F43</f>
        <v>-6304587.5899999999</v>
      </c>
      <c r="C44" s="5">
        <v>-2580941</v>
      </c>
      <c r="D44" s="5">
        <v>0</v>
      </c>
      <c r="E44" s="6">
        <v>0</v>
      </c>
      <c r="F44" s="6">
        <f t="shared" si="9"/>
        <v>-3723646.59</v>
      </c>
    </row>
    <row r="45" spans="1:6" x14ac:dyDescent="0.25">
      <c r="A45" s="2">
        <f t="shared" si="10"/>
        <v>2023</v>
      </c>
      <c r="B45" s="6">
        <f t="shared" si="11"/>
        <v>-3723646.59</v>
      </c>
      <c r="C45" s="6">
        <v>0</v>
      </c>
      <c r="D45" s="6">
        <v>-552446</v>
      </c>
      <c r="E45" s="6">
        <v>0</v>
      </c>
      <c r="F45" s="6">
        <f t="shared" si="9"/>
        <v>-3171200.59</v>
      </c>
    </row>
    <row r="46" spans="1:6" x14ac:dyDescent="0.25">
      <c r="A46" s="2">
        <f t="shared" si="10"/>
        <v>2024</v>
      </c>
      <c r="B46" s="6">
        <f t="shared" si="11"/>
        <v>-3171200.59</v>
      </c>
      <c r="C46" s="6">
        <v>0</v>
      </c>
      <c r="D46" s="6">
        <v>0</v>
      </c>
      <c r="E46" s="6">
        <v>0</v>
      </c>
      <c r="F46" s="6">
        <f t="shared" si="9"/>
        <v>-3171200.59</v>
      </c>
    </row>
    <row r="49" spans="1:6" x14ac:dyDescent="0.25">
      <c r="A49" s="2" t="s">
        <v>19</v>
      </c>
      <c r="F49" s="4"/>
    </row>
    <row r="50" spans="1:6" x14ac:dyDescent="0.25">
      <c r="B50" s="1" t="s">
        <v>11</v>
      </c>
      <c r="C50" s="1" t="s">
        <v>12</v>
      </c>
      <c r="D50" s="1" t="s">
        <v>13</v>
      </c>
      <c r="E50" s="1" t="s">
        <v>14</v>
      </c>
      <c r="F50" s="1" t="s">
        <v>15</v>
      </c>
    </row>
    <row r="51" spans="1:6" x14ac:dyDescent="0.25">
      <c r="A51" s="2">
        <v>2020</v>
      </c>
      <c r="B51" s="5">
        <v>0</v>
      </c>
      <c r="C51" s="5">
        <v>0</v>
      </c>
      <c r="D51" s="5">
        <v>0</v>
      </c>
      <c r="E51" s="5">
        <v>0</v>
      </c>
      <c r="F51" s="6">
        <f>+B51-C51-D51+E51</f>
        <v>0</v>
      </c>
    </row>
    <row r="52" spans="1:6" x14ac:dyDescent="0.25">
      <c r="A52" s="2">
        <f>+A51+1</f>
        <v>2021</v>
      </c>
      <c r="B52" s="6">
        <f>F51</f>
        <v>0</v>
      </c>
      <c r="C52" s="6">
        <v>1437474.9600000002</v>
      </c>
      <c r="D52" s="6">
        <v>-2076144</v>
      </c>
      <c r="E52" s="5">
        <v>0</v>
      </c>
      <c r="F52" s="6">
        <f t="shared" ref="F52:F55" si="12">+B52-C52-D52+E52</f>
        <v>638669.0399999998</v>
      </c>
    </row>
    <row r="53" spans="1:6" x14ac:dyDescent="0.25">
      <c r="A53" s="2">
        <f t="shared" ref="A53:A55" si="13">+A52+1</f>
        <v>2022</v>
      </c>
      <c r="B53" s="6">
        <f t="shared" ref="B53:B55" si="14">F52</f>
        <v>638669.0399999998</v>
      </c>
      <c r="C53" s="6">
        <v>1437474.9600000002</v>
      </c>
      <c r="D53" s="6">
        <v>-1223993</v>
      </c>
      <c r="E53" s="5">
        <v>0</v>
      </c>
      <c r="F53" s="6">
        <f t="shared" si="12"/>
        <v>425187.07999999961</v>
      </c>
    </row>
    <row r="54" spans="1:6" x14ac:dyDescent="0.25">
      <c r="A54" s="2">
        <f t="shared" si="13"/>
        <v>2023</v>
      </c>
      <c r="B54" s="6">
        <f t="shared" si="14"/>
        <v>425187.07999999961</v>
      </c>
      <c r="C54" s="6">
        <v>1437474.9600000002</v>
      </c>
      <c r="D54" s="6">
        <v>-1695999.9600000002</v>
      </c>
      <c r="E54" s="5">
        <v>0</v>
      </c>
      <c r="F54" s="6">
        <f t="shared" si="12"/>
        <v>683712.07999999961</v>
      </c>
    </row>
    <row r="55" spans="1:6" x14ac:dyDescent="0.25">
      <c r="A55" s="2">
        <f t="shared" si="13"/>
        <v>2024</v>
      </c>
      <c r="B55" s="6">
        <f t="shared" si="14"/>
        <v>683712.07999999961</v>
      </c>
      <c r="C55" s="6">
        <v>998571</v>
      </c>
      <c r="D55" s="6">
        <v>-1096000</v>
      </c>
      <c r="E55" s="5">
        <v>0</v>
      </c>
      <c r="F55" s="6">
        <f t="shared" si="12"/>
        <v>781141.07999999961</v>
      </c>
    </row>
    <row r="57" spans="1:6" x14ac:dyDescent="0.25">
      <c r="A57" s="9"/>
    </row>
  </sheetData>
  <mergeCells count="3">
    <mergeCell ref="A1:F1"/>
    <mergeCell ref="A2:F2"/>
    <mergeCell ref="A3:F3"/>
  </mergeCells>
  <pageMargins left="0.7" right="0.7" top="0.75" bottom="0.75" header="0.3" footer="0.3"/>
  <pageSetup scale="85"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8" ma:contentTypeDescription="Create a new document." ma:contentTypeScope="" ma:versionID="45849dd9197746f20f4ab6a8c6450c2b">
  <xsd:schema xmlns:xsd="http://www.w3.org/2001/XMLSchema" xmlns:xs="http://www.w3.org/2001/XMLSchema" xmlns:p="http://schemas.microsoft.com/office/2006/metadata/properties" xmlns:ns2="9bbac886-2f20-4c15-ac8f-bd6773befed2" xmlns:ns3="f5f9a743-18e3-40ef-b0a4-47096f190587" targetNamespace="http://schemas.microsoft.com/office/2006/metadata/properties" ma:root="true" ma:fieldsID="52adc7b104ba52613c2eddb51410fe75" ns2:_="" ns3:_="">
    <xsd:import namespace="9bbac886-2f20-4c15-ac8f-bd6773befed2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d90dcfc-fae9-4e4b-a5af-fefb3c7f5e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ab0eab9-6703-42af-a6a2-7b4a6e090421}" ma:internalName="TaxCatchAll" ma:showField="CatchAllData" ma:web="f5f9a743-18e3-40ef-b0a4-47096f1905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bac886-2f20-4c15-ac8f-bd6773befed2">
      <Terms xmlns="http://schemas.microsoft.com/office/infopath/2007/PartnerControls"/>
    </lcf76f155ced4ddcb4097134ff3c332f>
    <TaxCatchAll xmlns="f5f9a743-18e3-40ef-b0a4-47096f19058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46E449-4F20-4BFF-A9D3-BA7E97D5E498}"/>
</file>

<file path=customXml/itemProps2.xml><?xml version="1.0" encoding="utf-8"?>
<ds:datastoreItem xmlns:ds="http://schemas.openxmlformats.org/officeDocument/2006/customXml" ds:itemID="{0983A9DF-58E5-4865-9C5E-B87D6395B4F6}">
  <ds:schemaRefs>
    <ds:schemaRef ds:uri="http://schemas.microsoft.com/office/infopath/2007/PartnerControls"/>
    <ds:schemaRef ds:uri="ce9d3abe-bc67-4c3a-8bb7-62a662d1f451"/>
    <ds:schemaRef ds:uri="http://purl.org/dc/elements/1.1/"/>
    <ds:schemaRef ds:uri="http://schemas.microsoft.com/office/2006/metadata/properties"/>
    <ds:schemaRef ds:uri="94791C15-4105-42DF-B17E-66B53D20FDE0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94791c15-4105-42df-b17e-66b53d20fde0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350F34C-8CAF-4A66-BE5E-859146A70F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OPC IRR 223-submit</vt:lpstr>
      <vt:lpstr>'OPC IRR 223-submit'!Print_Area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Hillary, Sean P.</dc:creator>
  <cp:lastModifiedBy>Vega, Tison</cp:lastModifiedBy>
  <dcterms:created xsi:type="dcterms:W3CDTF">2023-05-17T12:40:43Z</dcterms:created>
  <dcterms:modified xsi:type="dcterms:W3CDTF">2023-05-18T11:02:42Z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0x0101001B9469E761E20748A773F85B33816D32</vt:lpwstr>
  </property>
  <property fmtid="{D5CDD505-2E9C-101B-9397-08002B2CF9AE}" pid="3" name="MSIP_Label_a83f872e-d8d7-43ac-9961-0f2ad31e50e5_Enabled">
    <vt:lpwstr>true</vt:lpwstr>
  </property>
  <property fmtid="{D5CDD505-2E9C-101B-9397-08002B2CF9AE}" pid="4" name="MSIP_Label_a83f872e-d8d7-43ac-9961-0f2ad31e50e5_SetDate">
    <vt:lpwstr>2023-05-18T11:02:42Z</vt:lpwstr>
  </property>
  <property fmtid="{D5CDD505-2E9C-101B-9397-08002B2CF9AE}" pid="5" name="MSIP_Label_a83f872e-d8d7-43ac-9961-0f2ad31e50e5_Method">
    <vt:lpwstr>Standard</vt:lpwstr>
  </property>
  <property fmtid="{D5CDD505-2E9C-101B-9397-08002B2CF9AE}" pid="6" name="MSIP_Label_a83f872e-d8d7-43ac-9961-0f2ad31e50e5_Name">
    <vt:lpwstr>a83f872e-d8d7-43ac-9961-0f2ad31e50e5</vt:lpwstr>
  </property>
  <property fmtid="{D5CDD505-2E9C-101B-9397-08002B2CF9AE}" pid="7" name="MSIP_Label_a83f872e-d8d7-43ac-9961-0f2ad31e50e5_SiteId">
    <vt:lpwstr>fa8c194a-f8e2-43c5-bc39-b637579e39e0</vt:lpwstr>
  </property>
  <property fmtid="{D5CDD505-2E9C-101B-9397-08002B2CF9AE}" pid="8" name="MSIP_Label_a83f872e-d8d7-43ac-9961-0f2ad31e50e5_ActionId">
    <vt:lpwstr>f514afea-ef5c-4add-966c-c830965e11d1</vt:lpwstr>
  </property>
  <property fmtid="{D5CDD505-2E9C-101B-9397-08002B2CF9AE}" pid="9" name="MSIP_Label_a83f872e-d8d7-43ac-9961-0f2ad31e50e5_ContentBits">
    <vt:lpwstr>0</vt:lpwstr>
  </property>
</Properties>
</file>