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 ACTUAL\RATE CASE\PGS\2022 Rate Case\Discovery\6th IRR Data Request\"/>
    </mc:Choice>
  </mc:AlternateContent>
  <xr:revisionPtr revIDLastSave="0" documentId="13_ncr:1_{E2BB5617-90C2-4F5E-9594-93B0355D2551}" xr6:coauthVersionLast="47" xr6:coauthVersionMax="47" xr10:uidLastSave="{00000000-0000-0000-0000-000000000000}"/>
  <bookViews>
    <workbookView xWindow="-108" yWindow="-108" windowWidth="41496" windowHeight="16896" xr2:uid="{832509C4-831C-4481-AB09-18B6902C81EB}"/>
  </bookViews>
  <sheets>
    <sheet name="2018" sheetId="1" r:id="rId1"/>
    <sheet name="2019" sheetId="2" r:id="rId2"/>
    <sheet name="2020" sheetId="3" r:id="rId3"/>
    <sheet name="2021" sheetId="4" r:id="rId4"/>
    <sheet name="2022" sheetId="5" r:id="rId5"/>
    <sheet name="2023" sheetId="6" r:id="rId6"/>
    <sheet name="2024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7" l="1"/>
  <c r="L18" i="7"/>
  <c r="K18" i="7"/>
  <c r="J18" i="7"/>
  <c r="I18" i="7"/>
  <c r="I19" i="7" s="1"/>
  <c r="H18" i="7"/>
  <c r="H19" i="7" s="1"/>
  <c r="G18" i="7"/>
  <c r="G19" i="7" s="1"/>
  <c r="F18" i="7"/>
  <c r="E18" i="7"/>
  <c r="D18" i="7"/>
  <c r="D19" i="7" s="1"/>
  <c r="C18" i="7"/>
  <c r="B18" i="7"/>
  <c r="N16" i="7"/>
  <c r="N18" i="7" s="1"/>
  <c r="N12" i="7"/>
  <c r="N11" i="7"/>
  <c r="M19" i="7"/>
  <c r="L14" i="7"/>
  <c r="K14" i="7"/>
  <c r="J14" i="7"/>
  <c r="I14" i="7"/>
  <c r="H14" i="7"/>
  <c r="G14" i="7"/>
  <c r="F19" i="7"/>
  <c r="E19" i="7"/>
  <c r="C14" i="7"/>
  <c r="N9" i="7"/>
  <c r="M18" i="6"/>
  <c r="M19" i="6" s="1"/>
  <c r="L18" i="6"/>
  <c r="K18" i="6"/>
  <c r="J18" i="6"/>
  <c r="I18" i="6"/>
  <c r="H18" i="6"/>
  <c r="H19" i="6" s="1"/>
  <c r="G18" i="6"/>
  <c r="G19" i="6" s="1"/>
  <c r="F18" i="6"/>
  <c r="E18" i="6"/>
  <c r="D18" i="6"/>
  <c r="D19" i="6" s="1"/>
  <c r="C18" i="6"/>
  <c r="B18" i="6"/>
  <c r="N17" i="6"/>
  <c r="N16" i="6"/>
  <c r="N18" i="6" s="1"/>
  <c r="N12" i="6"/>
  <c r="J19" i="6"/>
  <c r="I19" i="6"/>
  <c r="N11" i="6"/>
  <c r="L14" i="6"/>
  <c r="K14" i="6"/>
  <c r="I14" i="6"/>
  <c r="H14" i="6"/>
  <c r="G14" i="6"/>
  <c r="F19" i="6"/>
  <c r="E14" i="6"/>
  <c r="C19" i="6"/>
  <c r="M18" i="5"/>
  <c r="L18" i="5"/>
  <c r="K18" i="5"/>
  <c r="J18" i="5"/>
  <c r="J19" i="5" s="1"/>
  <c r="I18" i="5"/>
  <c r="I19" i="5" s="1"/>
  <c r="H18" i="5"/>
  <c r="H19" i="5" s="1"/>
  <c r="G18" i="5"/>
  <c r="F18" i="5"/>
  <c r="E18" i="5"/>
  <c r="D18" i="5"/>
  <c r="C18" i="5"/>
  <c r="B18" i="5"/>
  <c r="N16" i="5"/>
  <c r="N18" i="5" s="1"/>
  <c r="N13" i="5"/>
  <c r="N12" i="5"/>
  <c r="N11" i="5"/>
  <c r="M14" i="5"/>
  <c r="L14" i="5"/>
  <c r="J14" i="5"/>
  <c r="I14" i="5"/>
  <c r="H14" i="5"/>
  <c r="G19" i="5"/>
  <c r="F19" i="5"/>
  <c r="E19" i="5"/>
  <c r="D19" i="5"/>
  <c r="J19" i="4"/>
  <c r="I19" i="4"/>
  <c r="M18" i="4"/>
  <c r="L18" i="4"/>
  <c r="K18" i="4"/>
  <c r="J18" i="4"/>
  <c r="I18" i="4"/>
  <c r="H18" i="4"/>
  <c r="H19" i="4" s="1"/>
  <c r="G18" i="4"/>
  <c r="F18" i="4"/>
  <c r="E18" i="4"/>
  <c r="D18" i="4"/>
  <c r="C18" i="4"/>
  <c r="B18" i="4"/>
  <c r="B19" i="4" s="1"/>
  <c r="N17" i="4"/>
  <c r="N16" i="4"/>
  <c r="N18" i="4" s="1"/>
  <c r="N12" i="4"/>
  <c r="L19" i="4"/>
  <c r="K19" i="4"/>
  <c r="D19" i="4"/>
  <c r="N11" i="4"/>
  <c r="M14" i="4"/>
  <c r="L14" i="4"/>
  <c r="K14" i="4"/>
  <c r="J14" i="4"/>
  <c r="I14" i="4"/>
  <c r="G19" i="4"/>
  <c r="F19" i="4"/>
  <c r="E19" i="4"/>
  <c r="D14" i="4"/>
  <c r="B14" i="4"/>
  <c r="J19" i="3"/>
  <c r="M18" i="3"/>
  <c r="L18" i="3"/>
  <c r="K18" i="3"/>
  <c r="J18" i="3"/>
  <c r="I18" i="3"/>
  <c r="H18" i="3"/>
  <c r="G18" i="3"/>
  <c r="F18" i="3"/>
  <c r="E18" i="3"/>
  <c r="D18" i="3"/>
  <c r="C18" i="3"/>
  <c r="B18" i="3"/>
  <c r="B19" i="3" s="1"/>
  <c r="N16" i="3"/>
  <c r="N18" i="3" s="1"/>
  <c r="N12" i="3"/>
  <c r="L19" i="3"/>
  <c r="K19" i="3"/>
  <c r="D19" i="3"/>
  <c r="N11" i="3"/>
  <c r="L14" i="3"/>
  <c r="K14" i="3"/>
  <c r="I19" i="3"/>
  <c r="H19" i="3"/>
  <c r="F19" i="3"/>
  <c r="D14" i="3"/>
  <c r="M18" i="2"/>
  <c r="L18" i="2"/>
  <c r="K18" i="2"/>
  <c r="K19" i="2" s="1"/>
  <c r="J18" i="2"/>
  <c r="J19" i="2" s="1"/>
  <c r="I18" i="2"/>
  <c r="H18" i="2"/>
  <c r="G18" i="2"/>
  <c r="F18" i="2"/>
  <c r="E18" i="2"/>
  <c r="D18" i="2"/>
  <c r="C18" i="2"/>
  <c r="C19" i="2" s="1"/>
  <c r="B18" i="2"/>
  <c r="B19" i="2" s="1"/>
  <c r="N16" i="2"/>
  <c r="N18" i="2" s="1"/>
  <c r="M14" i="2"/>
  <c r="H14" i="2"/>
  <c r="G14" i="2"/>
  <c r="F14" i="2"/>
  <c r="E14" i="2"/>
  <c r="N12" i="2"/>
  <c r="N11" i="2"/>
  <c r="M19" i="2"/>
  <c r="L19" i="2"/>
  <c r="F19" i="2"/>
  <c r="E19" i="2"/>
  <c r="N10" i="2"/>
  <c r="L14" i="2"/>
  <c r="K14" i="2"/>
  <c r="J14" i="2"/>
  <c r="I19" i="2"/>
  <c r="H19" i="2"/>
  <c r="G19" i="2"/>
  <c r="D14" i="2"/>
  <c r="C14" i="2"/>
  <c r="B14" i="2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N16" i="1"/>
  <c r="N18" i="1" s="1"/>
  <c r="M14" i="1"/>
  <c r="L14" i="1"/>
  <c r="K14" i="1"/>
  <c r="J14" i="1"/>
  <c r="E14" i="1"/>
  <c r="D14" i="1"/>
  <c r="C14" i="1"/>
  <c r="B14" i="1"/>
  <c r="N12" i="1"/>
  <c r="N11" i="1"/>
  <c r="N10" i="1"/>
  <c r="M19" i="1"/>
  <c r="L19" i="1"/>
  <c r="K19" i="1"/>
  <c r="J19" i="1"/>
  <c r="I14" i="1"/>
  <c r="H14" i="1"/>
  <c r="G19" i="1"/>
  <c r="F14" i="1"/>
  <c r="E19" i="1"/>
  <c r="D19" i="1"/>
  <c r="C19" i="1"/>
  <c r="B19" i="1"/>
  <c r="G19" i="3" l="1"/>
  <c r="M14" i="3"/>
  <c r="B14" i="3"/>
  <c r="J14" i="3"/>
  <c r="E14" i="3"/>
  <c r="C19" i="5"/>
  <c r="C14" i="5"/>
  <c r="K14" i="5"/>
  <c r="K19" i="5"/>
  <c r="N10" i="4"/>
  <c r="J14" i="6"/>
  <c r="C14" i="6"/>
  <c r="F14" i="3"/>
  <c r="N9" i="4"/>
  <c r="D14" i="5"/>
  <c r="H19" i="1"/>
  <c r="N9" i="5"/>
  <c r="D14" i="7"/>
  <c r="C19" i="3"/>
  <c r="H14" i="3"/>
  <c r="E19" i="3"/>
  <c r="M19" i="3"/>
  <c r="C19" i="4"/>
  <c r="H14" i="4"/>
  <c r="F14" i="5"/>
  <c r="N9" i="6"/>
  <c r="F14" i="6"/>
  <c r="E14" i="7"/>
  <c r="M14" i="7"/>
  <c r="J19" i="7"/>
  <c r="F19" i="1"/>
  <c r="E14" i="4"/>
  <c r="N9" i="3"/>
  <c r="D19" i="2"/>
  <c r="E14" i="5"/>
  <c r="I14" i="2"/>
  <c r="I14" i="3"/>
  <c r="M19" i="4"/>
  <c r="G14" i="5"/>
  <c r="L19" i="5"/>
  <c r="K19" i="6"/>
  <c r="F14" i="7"/>
  <c r="C19" i="7"/>
  <c r="K19" i="7"/>
  <c r="F14" i="4"/>
  <c r="D14" i="6"/>
  <c r="G14" i="3"/>
  <c r="G14" i="4"/>
  <c r="M14" i="6"/>
  <c r="G14" i="1"/>
  <c r="N9" i="2"/>
  <c r="M19" i="5"/>
  <c r="L19" i="6"/>
  <c r="N10" i="7"/>
  <c r="N19" i="7" s="1"/>
  <c r="L19" i="7"/>
  <c r="N9" i="1"/>
  <c r="I19" i="1"/>
  <c r="E19" i="6"/>
  <c r="N10" i="3" l="1"/>
  <c r="N19" i="3" s="1"/>
  <c r="N14" i="1"/>
  <c r="N19" i="1"/>
  <c r="N10" i="6"/>
  <c r="N19" i="6" s="1"/>
  <c r="B19" i="6"/>
  <c r="B14" i="7"/>
  <c r="B14" i="6"/>
  <c r="N10" i="5"/>
  <c r="N19" i="5" s="1"/>
  <c r="B19" i="5"/>
  <c r="N14" i="7"/>
  <c r="B14" i="5"/>
  <c r="N19" i="2"/>
  <c r="N14" i="2"/>
  <c r="B19" i="7"/>
  <c r="N14" i="4"/>
  <c r="N19" i="4"/>
  <c r="C14" i="4"/>
  <c r="C14" i="3"/>
  <c r="N14" i="5" l="1"/>
  <c r="N14" i="3"/>
  <c r="N14" i="6"/>
</calcChain>
</file>

<file path=xl/sharedStrings.xml><?xml version="1.0" encoding="utf-8"?>
<sst xmlns="http://schemas.openxmlformats.org/spreadsheetml/2006/main" count="182" uniqueCount="26">
  <si>
    <t>PEOPLES GAS SYSTEM, INC.</t>
  </si>
  <si>
    <t>IRR NO. 227</t>
  </si>
  <si>
    <t>Budget monthly closures of CWIP to plant in-service</t>
  </si>
  <si>
    <t>ACCT 1070000 - CWIP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</si>
  <si>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</si>
  <si>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</si>
  <si>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</si>
  <si>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</si>
  <si>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</si>
  <si>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</si>
  <si>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</si>
  <si>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</si>
  <si>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</si>
  <si>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</si>
  <si>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</si>
  <si>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</si>
  <si>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</si>
  <si>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Beginning Balance</t>
  </si>
  <si>
    <t>CAPEX - Blankets</t>
  </si>
  <si>
    <t>CAPEX - Specific major</t>
  </si>
  <si>
    <t>AFUDC</t>
  </si>
  <si>
    <t>Closure to Plant</t>
  </si>
  <si>
    <t>Ending Balance</t>
  </si>
  <si>
    <t>CAPEX - Additions</t>
  </si>
  <si>
    <t>Check</t>
  </si>
  <si>
    <t>IRR NO. 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</si>
</sst>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7" fontId="3" fillId="0" borderId="1" xfId="0" applyNumberFormat="1" applyFont="1" applyBorder="1" applyAlignment="1">
      <alignment horizontal="center"/>
    </xf>
    <xf numFmtId="0" fontId="4" fillId="0" borderId="0" xfId="0" applyFont="1"/>
    <xf numFmtId="43" fontId="4" fillId="0" borderId="0" xfId="2" applyFont="1" applyFill="1"/>
    <xf numFmtId="164" fontId="4" fillId="0" borderId="0" xfId="2" applyNumberFormat="1" applyFont="1" applyFill="1"/>
    <xf numFmtId="43" fontId="4" fillId="0" borderId="0" xfId="0" applyNumberFormat="1" applyFont="1"/>
    <xf numFmtId="38" fontId="3" fillId="0" borderId="0" xfId="0" applyNumberFormat="1" applyFont="1" applyAlignment="1">
      <alignment horizontal="left"/>
    </xf>
    <xf numFmtId="43" fontId="4" fillId="0" borderId="0" xfId="2" quotePrefix="1" applyFont="1" applyFill="1" applyAlignment="1">
      <alignment horizontal="center"/>
    </xf>
    <xf numFmtId="43" fontId="4" fillId="0" borderId="0" xfId="2" applyFont="1" applyFill="1" applyBorder="1"/>
    <xf numFmtId="38" fontId="3" fillId="0" borderId="1" xfId="0" quotePrefix="1" applyNumberFormat="1" applyFont="1" applyBorder="1" applyAlignment="1">
      <alignment horizontal="left"/>
    </xf>
    <xf numFmtId="43" fontId="4" fillId="0" borderId="1" xfId="0" applyNumberFormat="1" applyFont="1" applyBorder="1"/>
    <xf numFmtId="43" fontId="4" fillId="0" borderId="1" xfId="2" applyFont="1" applyFill="1" applyBorder="1"/>
    <xf numFmtId="43" fontId="3" fillId="0" borderId="0" xfId="2" applyFont="1" applyFill="1"/>
    <xf numFmtId="43" fontId="0" fillId="0" borderId="0" xfId="1" applyFont="1"/>
    <xf numFmtId="43" fontId="0" fillId="0" borderId="0" xfId="0" applyNumberFormat="1"/>
    <xf numFmtId="38" fontId="4" fillId="0" borderId="0" xfId="0" applyNumberFormat="1" applyFont="1" applyAlignment="1">
      <alignment horizontal="left"/>
    </xf>
    <xf numFmtId="43" fontId="4" fillId="0" borderId="0" xfId="1" applyFont="1"/>
    <xf numFmtId="43" fontId="4" fillId="0" borderId="0" xfId="1" quotePrefix="1" applyFont="1" applyFill="1" applyAlignment="1">
      <alignment horizontal="center"/>
    </xf>
    <xf numFmtId="43" fontId="4" fillId="0" borderId="0" xfId="1" applyFont="1" applyFill="1"/>
  </cellXfs>
  <cellStyles count="3">
    <cellStyle name="Comma" xfId="1" builtinId="3"/>
    <cellStyle name="Comma 2 2" xfId="2" xr:uid="{4B9FDCE7-0F83-4E43-B67B-65E8DE1A1C4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184DA-0E56-4407-BC92-00A6BD4D3375}">
  <dimension ref="A1:N19"/>
  <sheetViews>
    <sheetView tabSelected="1" zoomScale="80" zoomScaleNormal="80" workbookViewId="0">
      <selection activeCell="F36" sqref="F36"/>
    </sheetView>
  </sheetViews>
  <sheetFormatPr defaultRowHeight="14.4" x14ac:dyDescent="0.3"/>
  <cols>
    <col min="1" max="1" width="21.44140625" customWidth="1"/>
    <col min="2" max="2" width="14.77734375" bestFit="1" customWidth="1"/>
    <col min="3" max="3" width="14.109375" bestFit="1" customWidth="1"/>
    <col min="4" max="13" width="14.77734375" bestFit="1" customWidth="1"/>
    <col min="14" max="14" width="15.77734375" bestFit="1" customWidth="1"/>
  </cols>
  <sheetData>
    <row r="1" spans="1:14" ht="15.6" x14ac:dyDescent="0.3">
      <c r="A1" s="1" t="s">
        <v>0</v>
      </c>
    </row>
    <row r="2" spans="1:14" ht="15.6" x14ac:dyDescent="0.3">
      <c r="A2" s="1" t="s">
        <v>1</v>
      </c>
    </row>
    <row r="3" spans="1:14" ht="15.6" x14ac:dyDescent="0.3">
      <c r="A3" s="1" t="s">
        <v>2</v>
      </c>
    </row>
    <row r="5" spans="1:14" x14ac:dyDescent="0.3">
      <c r="B5" s="2">
        <v>2018</v>
      </c>
      <c r="C5" s="2">
        <v>2018</v>
      </c>
      <c r="D5" s="2">
        <v>2018</v>
      </c>
      <c r="E5" s="2">
        <v>2018</v>
      </c>
      <c r="F5" s="2">
        <v>2018</v>
      </c>
      <c r="G5" s="2">
        <v>2018</v>
      </c>
      <c r="H5" s="2">
        <v>2018</v>
      </c>
      <c r="I5" s="2">
        <v>2018</v>
      </c>
      <c r="J5" s="2">
        <v>2018</v>
      </c>
      <c r="K5" s="2">
        <v>2018</v>
      </c>
      <c r="L5" s="2">
        <v>2018</v>
      </c>
      <c r="M5" s="2">
        <v>2018</v>
      </c>
    </row>
    <row r="6" spans="1:14" s="5" customFormat="1" ht="13.2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</row>
    <row r="7" spans="1:14" s="5" customFormat="1" ht="13.2" x14ac:dyDescent="0.25"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8"/>
    </row>
    <row r="8" spans="1:14" s="5" customFormat="1" ht="13.2" x14ac:dyDescent="0.25">
      <c r="A8" s="9" t="s">
        <v>17</v>
      </c>
      <c r="B8" s="6">
        <v>29317603.782000009</v>
      </c>
      <c r="C8" s="6">
        <v>32612463.326000012</v>
      </c>
      <c r="D8" s="6">
        <v>37819322.862000011</v>
      </c>
      <c r="E8" s="6">
        <v>41871589.398000002</v>
      </c>
      <c r="F8" s="6">
        <v>47448855.923999995</v>
      </c>
      <c r="G8" s="6">
        <v>51572592.399999999</v>
      </c>
      <c r="H8" s="6">
        <v>55472007.655999996</v>
      </c>
      <c r="I8" s="6">
        <v>62096623.821999982</v>
      </c>
      <c r="J8" s="6">
        <v>66829240.007999986</v>
      </c>
      <c r="K8" s="6">
        <v>68920217.433999985</v>
      </c>
      <c r="L8" s="6">
        <v>69954833.609999985</v>
      </c>
      <c r="M8" s="6">
        <v>74630090.555999979</v>
      </c>
      <c r="N8" s="6"/>
    </row>
    <row r="9" spans="1:14" s="5" customFormat="1" ht="13.2" x14ac:dyDescent="0.25">
      <c r="A9" s="9" t="s">
        <v>18</v>
      </c>
      <c r="B9" s="6">
        <v>7361480.4100000001</v>
      </c>
      <c r="C9" s="6">
        <v>8493980.370000001</v>
      </c>
      <c r="D9" s="6">
        <v>9315723.3100000005</v>
      </c>
      <c r="E9" s="6">
        <v>9833193.3100000005</v>
      </c>
      <c r="F9" s="6">
        <v>9990693.3100000005</v>
      </c>
      <c r="G9" s="6">
        <v>9943458.3100000005</v>
      </c>
      <c r="H9" s="6">
        <v>9911765.8100000005</v>
      </c>
      <c r="I9" s="6">
        <v>9975671.8100000005</v>
      </c>
      <c r="J9" s="6">
        <v>9937889.8100000005</v>
      </c>
      <c r="K9" s="6">
        <v>10053953.810000001</v>
      </c>
      <c r="L9" s="6">
        <v>9431348.370000001</v>
      </c>
      <c r="M9" s="6">
        <v>8504113.370000001</v>
      </c>
      <c r="N9" s="6">
        <f t="shared" ref="N9:N12" si="0">SUM(B9:M9)</f>
        <v>112753272.00000003</v>
      </c>
    </row>
    <row r="10" spans="1:14" s="5" customFormat="1" ht="13.2" x14ac:dyDescent="0.25">
      <c r="A10" s="9" t="s">
        <v>19</v>
      </c>
      <c r="B10" s="6">
        <v>6779287.4900000002</v>
      </c>
      <c r="C10" s="6">
        <v>6297287.4799999995</v>
      </c>
      <c r="D10" s="6">
        <v>6056715.5</v>
      </c>
      <c r="E10" s="6">
        <v>6428287.4800000004</v>
      </c>
      <c r="F10" s="6">
        <v>6574757.4199999999</v>
      </c>
      <c r="G10" s="6">
        <v>6974757.4199999999</v>
      </c>
      <c r="H10" s="6">
        <v>7104757.4100000001</v>
      </c>
      <c r="I10" s="6">
        <v>6212757.4199999999</v>
      </c>
      <c r="J10" s="6">
        <v>5931119.4299999997</v>
      </c>
      <c r="K10" s="6">
        <v>5628637.1300000008</v>
      </c>
      <c r="L10" s="6">
        <v>5249624.879999999</v>
      </c>
      <c r="M10" s="6">
        <v>4777454.17</v>
      </c>
      <c r="N10" s="6">
        <f t="shared" si="0"/>
        <v>74015443.230000004</v>
      </c>
    </row>
    <row r="11" spans="1:14" s="5" customFormat="1" ht="13.2" x14ac:dyDescent="0.25">
      <c r="A11" s="9" t="s">
        <v>20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6">
        <f t="shared" si="0"/>
        <v>0</v>
      </c>
    </row>
    <row r="12" spans="1:14" s="5" customFormat="1" ht="13.2" x14ac:dyDescent="0.25">
      <c r="A12" s="9" t="s">
        <v>21</v>
      </c>
      <c r="B12" s="11">
        <v>-10845908.356000001</v>
      </c>
      <c r="C12" s="11">
        <v>-9584408.3140000012</v>
      </c>
      <c r="D12" s="11">
        <v>-11320172.274</v>
      </c>
      <c r="E12" s="11">
        <v>-10684214.264000002</v>
      </c>
      <c r="F12" s="11">
        <v>-12441714.254000001</v>
      </c>
      <c r="G12" s="11">
        <v>-13018800.473999999</v>
      </c>
      <c r="H12" s="11">
        <v>-10391907.054000001</v>
      </c>
      <c r="I12" s="11">
        <v>-11455813.044</v>
      </c>
      <c r="J12" s="11">
        <v>-13778031.813999999</v>
      </c>
      <c r="K12" s="11">
        <v>-14647974.764000002</v>
      </c>
      <c r="L12" s="11">
        <v>-10005716.304000001</v>
      </c>
      <c r="M12" s="11">
        <v>-25229231.294000003</v>
      </c>
      <c r="N12" s="6">
        <f t="shared" si="0"/>
        <v>-153403892.21000001</v>
      </c>
    </row>
    <row r="13" spans="1:14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x14ac:dyDescent="0.3">
      <c r="A14" s="9" t="s">
        <v>22</v>
      </c>
      <c r="B14" s="15">
        <f t="shared" ref="B14:N14" si="1">SUM(B8:B13)</f>
        <v>32612463.326000012</v>
      </c>
      <c r="C14" s="15">
        <f t="shared" si="1"/>
        <v>37819322.862000003</v>
      </c>
      <c r="D14" s="15">
        <f t="shared" si="1"/>
        <v>41871589.398000017</v>
      </c>
      <c r="E14" s="15">
        <f t="shared" si="1"/>
        <v>47448855.92400001</v>
      </c>
      <c r="F14" s="15">
        <f t="shared" si="1"/>
        <v>51572592.399999999</v>
      </c>
      <c r="G14" s="15">
        <f t="shared" si="1"/>
        <v>55472007.655999996</v>
      </c>
      <c r="H14" s="15">
        <f t="shared" si="1"/>
        <v>62096623.821999997</v>
      </c>
      <c r="I14" s="15">
        <f t="shared" si="1"/>
        <v>66829240.007999986</v>
      </c>
      <c r="J14" s="15">
        <f t="shared" si="1"/>
        <v>68920217.434</v>
      </c>
      <c r="K14" s="15">
        <f t="shared" si="1"/>
        <v>69954833.609999985</v>
      </c>
      <c r="L14" s="15">
        <f t="shared" si="1"/>
        <v>74630090.555999979</v>
      </c>
      <c r="M14" s="15">
        <f t="shared" si="1"/>
        <v>62682426.801999986</v>
      </c>
      <c r="N14" s="15">
        <f t="shared" si="1"/>
        <v>33364823.020000011</v>
      </c>
    </row>
    <row r="16" spans="1:14" s="5" customFormat="1" ht="13.2" hidden="1" x14ac:dyDescent="0.25">
      <c r="A16" s="9" t="s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>SUM(B16:M16)</f>
        <v>0</v>
      </c>
    </row>
    <row r="17" spans="1:14" hidden="1" x14ac:dyDescent="0.3">
      <c r="A17" s="9" t="s">
        <v>23</v>
      </c>
      <c r="B17" s="6">
        <v>14140767.899999999</v>
      </c>
      <c r="C17" s="6">
        <v>14791267.85</v>
      </c>
      <c r="D17" s="6">
        <v>15372438.809999999</v>
      </c>
      <c r="E17" s="6">
        <v>16261480.789999999</v>
      </c>
      <c r="F17" s="6">
        <v>16565450.73</v>
      </c>
      <c r="G17" s="6">
        <v>16918215.73</v>
      </c>
      <c r="H17" s="6">
        <v>17016523.219999999</v>
      </c>
      <c r="I17" s="6">
        <v>16188429.23</v>
      </c>
      <c r="J17" s="6">
        <v>15869009.24</v>
      </c>
      <c r="K17" s="6">
        <v>15682590.939999999</v>
      </c>
      <c r="L17" s="6">
        <v>14680973.249999998</v>
      </c>
      <c r="M17" s="6">
        <v>13281567.539999999</v>
      </c>
      <c r="N17" s="6">
        <f t="shared" ref="N17" si="2">SUM(B17:M17)</f>
        <v>186768715.22999999</v>
      </c>
    </row>
    <row r="18" spans="1:14" hidden="1" x14ac:dyDescent="0.3">
      <c r="A18" t="s">
        <v>24</v>
      </c>
      <c r="B18" s="16">
        <f>SUM(B16:B17)</f>
        <v>14140767.899999999</v>
      </c>
      <c r="C18" s="16">
        <f t="shared" ref="C18:N18" si="3">SUM(C16:C17)</f>
        <v>14791267.85</v>
      </c>
      <c r="D18" s="16">
        <f t="shared" si="3"/>
        <v>15372438.809999999</v>
      </c>
      <c r="E18" s="16">
        <f t="shared" si="3"/>
        <v>16261480.789999999</v>
      </c>
      <c r="F18" s="16">
        <f t="shared" si="3"/>
        <v>16565450.73</v>
      </c>
      <c r="G18" s="16">
        <f t="shared" si="3"/>
        <v>16918215.73</v>
      </c>
      <c r="H18" s="16">
        <f t="shared" si="3"/>
        <v>17016523.219999999</v>
      </c>
      <c r="I18" s="16">
        <f t="shared" si="3"/>
        <v>16188429.23</v>
      </c>
      <c r="J18" s="16">
        <f t="shared" si="3"/>
        <v>15869009.24</v>
      </c>
      <c r="K18" s="16">
        <f t="shared" si="3"/>
        <v>15682590.939999999</v>
      </c>
      <c r="L18" s="16">
        <f t="shared" si="3"/>
        <v>14680973.249999998</v>
      </c>
      <c r="M18" s="16">
        <f t="shared" si="3"/>
        <v>13281567.539999999</v>
      </c>
      <c r="N18" s="16">
        <f t="shared" si="3"/>
        <v>186768715.22999999</v>
      </c>
    </row>
    <row r="19" spans="1:14" hidden="1" x14ac:dyDescent="0.3">
      <c r="B19" s="16">
        <f>+B9-B18+B10</f>
        <v>0</v>
      </c>
      <c r="C19" s="16">
        <f t="shared" ref="C19:N19" si="4">+C9-C18+C10</f>
        <v>0</v>
      </c>
      <c r="D19" s="16">
        <f t="shared" si="4"/>
        <v>0</v>
      </c>
      <c r="E19" s="16">
        <f t="shared" si="4"/>
        <v>0</v>
      </c>
      <c r="F19" s="16">
        <f t="shared" si="4"/>
        <v>0</v>
      </c>
      <c r="G19" s="16">
        <f t="shared" si="4"/>
        <v>0</v>
      </c>
      <c r="H19" s="16">
        <f t="shared" si="4"/>
        <v>0</v>
      </c>
      <c r="I19" s="16">
        <f t="shared" si="4"/>
        <v>0</v>
      </c>
      <c r="J19" s="16">
        <f t="shared" si="4"/>
        <v>0</v>
      </c>
      <c r="K19" s="16">
        <f t="shared" si="4"/>
        <v>0</v>
      </c>
      <c r="L19" s="16">
        <f t="shared" si="4"/>
        <v>0</v>
      </c>
      <c r="M19" s="16">
        <f t="shared" si="4"/>
        <v>0</v>
      </c>
      <c r="N19" s="16">
        <f t="shared" si="4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6699-A466-4111-86B2-290CB7EC6FEB}">
  <dimension ref="A1:N22"/>
  <sheetViews>
    <sheetView zoomScale="80" zoomScaleNormal="80" workbookViewId="0">
      <selection activeCell="J27" sqref="J27"/>
    </sheetView>
  </sheetViews>
  <sheetFormatPr defaultRowHeight="14.4" x14ac:dyDescent="0.3"/>
  <cols>
    <col min="1" max="1" width="21.44140625" customWidth="1"/>
    <col min="2" max="2" width="14.77734375" bestFit="1" customWidth="1"/>
    <col min="3" max="6" width="15.44140625" bestFit="1" customWidth="1"/>
    <col min="7" max="8" width="14.6640625" bestFit="1" customWidth="1"/>
    <col min="9" max="12" width="15.44140625" bestFit="1" customWidth="1"/>
    <col min="13" max="13" width="15.77734375" bestFit="1" customWidth="1"/>
    <col min="14" max="14" width="16.5546875" bestFit="1" customWidth="1"/>
  </cols>
  <sheetData>
    <row r="1" spans="1:14" ht="15.6" x14ac:dyDescent="0.3">
      <c r="A1" s="1" t="s">
        <v>0</v>
      </c>
    </row>
    <row r="2" spans="1:14" ht="15.6" x14ac:dyDescent="0.3">
      <c r="A2" s="1" t="s">
        <v>1</v>
      </c>
    </row>
    <row r="3" spans="1:14" ht="15.6" x14ac:dyDescent="0.3">
      <c r="A3" s="1" t="s">
        <v>2</v>
      </c>
    </row>
    <row r="5" spans="1:14" x14ac:dyDescent="0.3">
      <c r="B5" s="2">
        <v>2019</v>
      </c>
      <c r="C5" s="2">
        <v>2019</v>
      </c>
      <c r="D5" s="2">
        <v>2019</v>
      </c>
      <c r="E5" s="2">
        <v>2019</v>
      </c>
      <c r="F5" s="2">
        <v>2019</v>
      </c>
      <c r="G5" s="2">
        <v>2019</v>
      </c>
      <c r="H5" s="2">
        <v>2019</v>
      </c>
      <c r="I5" s="2">
        <v>2019</v>
      </c>
      <c r="J5" s="2">
        <v>2019</v>
      </c>
      <c r="K5" s="2">
        <v>2019</v>
      </c>
      <c r="L5" s="2">
        <v>2019</v>
      </c>
      <c r="M5" s="2">
        <v>2019</v>
      </c>
    </row>
    <row r="6" spans="1:14" s="5" customFormat="1" ht="13.2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</row>
    <row r="7" spans="1:14" s="5" customFormat="1" ht="13.2" x14ac:dyDescent="0.25"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8"/>
    </row>
    <row r="8" spans="1:14" s="5" customFormat="1" ht="13.2" x14ac:dyDescent="0.25">
      <c r="A8" s="9" t="s">
        <v>17</v>
      </c>
      <c r="B8" s="6">
        <v>53208679.748000003</v>
      </c>
      <c r="C8" s="6">
        <v>59401733.393999994</v>
      </c>
      <c r="D8" s="6">
        <v>63717869.129999995</v>
      </c>
      <c r="E8" s="6">
        <v>69824037.505999997</v>
      </c>
      <c r="F8" s="6">
        <v>72050185.383999988</v>
      </c>
      <c r="G8" s="6">
        <v>77788459.991999984</v>
      </c>
      <c r="H8" s="6">
        <v>85313843.493999973</v>
      </c>
      <c r="I8" s="6">
        <v>91120166.591999978</v>
      </c>
      <c r="J8" s="6">
        <v>84143375.639999971</v>
      </c>
      <c r="K8" s="6">
        <v>87053017.043999955</v>
      </c>
      <c r="L8" s="6">
        <v>97954972.965999946</v>
      </c>
      <c r="M8" s="6">
        <v>97035915.725199953</v>
      </c>
      <c r="N8" s="6"/>
    </row>
    <row r="9" spans="1:14" s="5" customFormat="1" ht="13.2" x14ac:dyDescent="0.25">
      <c r="A9" s="9" t="s">
        <v>18</v>
      </c>
      <c r="B9" s="6">
        <v>9257520.3100000024</v>
      </c>
      <c r="C9" s="6">
        <v>10991533.640000001</v>
      </c>
      <c r="D9" s="6">
        <v>11680164.890000002</v>
      </c>
      <c r="E9" s="6">
        <v>11165186.91</v>
      </c>
      <c r="F9" s="6">
        <v>11436236.220000001</v>
      </c>
      <c r="G9" s="6">
        <v>11035652.240000002</v>
      </c>
      <c r="H9" s="6">
        <v>11019915.240000004</v>
      </c>
      <c r="I9" s="6">
        <v>11562454.220000001</v>
      </c>
      <c r="J9" s="6">
        <v>10998064.280000003</v>
      </c>
      <c r="K9" s="6">
        <v>13474714.179999998</v>
      </c>
      <c r="L9" s="6">
        <v>12744480.620000001</v>
      </c>
      <c r="M9" s="6">
        <v>13694594.210000003</v>
      </c>
      <c r="N9" s="6">
        <f t="shared" ref="N9:N12" si="0">SUM(B9:M9)</f>
        <v>139060516.96000001</v>
      </c>
    </row>
    <row r="10" spans="1:14" s="5" customFormat="1" ht="13.2" x14ac:dyDescent="0.25">
      <c r="A10" s="9" t="s">
        <v>19</v>
      </c>
      <c r="B10" s="6">
        <v>6856991.3799999999</v>
      </c>
      <c r="C10" s="6">
        <v>7913180.5800000001</v>
      </c>
      <c r="D10" s="6">
        <v>11376396.57</v>
      </c>
      <c r="E10" s="6">
        <v>7466802.5800000001</v>
      </c>
      <c r="F10" s="6">
        <v>5371672.5800000001</v>
      </c>
      <c r="G10" s="6">
        <v>6051901.2699999996</v>
      </c>
      <c r="H10" s="6">
        <v>4757808.25</v>
      </c>
      <c r="I10" s="6">
        <v>3720582.2600000002</v>
      </c>
      <c r="J10" s="6">
        <v>5125747.75</v>
      </c>
      <c r="K10" s="6">
        <v>8622989.9199999999</v>
      </c>
      <c r="L10" s="6">
        <v>7888822.3799999999</v>
      </c>
      <c r="M10" s="6">
        <v>12626822.49</v>
      </c>
      <c r="N10" s="6">
        <f t="shared" si="0"/>
        <v>87779718.009999976</v>
      </c>
    </row>
    <row r="11" spans="1:14" s="5" customFormat="1" ht="13.2" x14ac:dyDescent="0.25">
      <c r="A11" s="9" t="s">
        <v>20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0"/>
        <v>0</v>
      </c>
    </row>
    <row r="12" spans="1:14" s="5" customFormat="1" ht="13.2" x14ac:dyDescent="0.25">
      <c r="A12" s="9" t="s">
        <v>21</v>
      </c>
      <c r="B12" s="6">
        <v>-9946603.3840000033</v>
      </c>
      <c r="C12" s="6">
        <v>-14613723.824000001</v>
      </c>
      <c r="D12" s="6">
        <v>-16975538.423999999</v>
      </c>
      <c r="E12" s="6">
        <v>-16430986.952000003</v>
      </c>
      <c r="F12" s="6">
        <v>-11094779.532</v>
      </c>
      <c r="G12" s="6">
        <v>-9587315.3480000012</v>
      </c>
      <c r="H12" s="6">
        <v>-9996545.7319999989</v>
      </c>
      <c r="I12" s="6">
        <v>-22284972.771999996</v>
      </c>
      <c r="J12" s="6">
        <v>-13239315.966000002</v>
      </c>
      <c r="K12" s="6">
        <v>-11220893.518000003</v>
      </c>
      <c r="L12" s="6">
        <v>-21589393.536800001</v>
      </c>
      <c r="M12" s="6">
        <v>-12249364.571200004</v>
      </c>
      <c r="N12" s="11">
        <f t="shared" si="0"/>
        <v>-169229433.56000003</v>
      </c>
    </row>
    <row r="13" spans="1:14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x14ac:dyDescent="0.3">
      <c r="A14" s="9" t="s">
        <v>22</v>
      </c>
      <c r="B14" s="15">
        <f t="shared" ref="B14:N14" si="1">SUM(B8:B13)</f>
        <v>59376588.054000005</v>
      </c>
      <c r="C14" s="15">
        <f t="shared" si="1"/>
        <v>63692723.789999992</v>
      </c>
      <c r="D14" s="15">
        <f t="shared" si="1"/>
        <v>69798892.166000009</v>
      </c>
      <c r="E14" s="15">
        <f t="shared" si="1"/>
        <v>72025040.043999985</v>
      </c>
      <c r="F14" s="15">
        <f t="shared" si="1"/>
        <v>77763314.65199998</v>
      </c>
      <c r="G14" s="15">
        <f t="shared" si="1"/>
        <v>85288698.153999984</v>
      </c>
      <c r="H14" s="15">
        <f t="shared" si="1"/>
        <v>91095021.251999989</v>
      </c>
      <c r="I14" s="15">
        <f t="shared" si="1"/>
        <v>84118230.299999982</v>
      </c>
      <c r="J14" s="15">
        <f t="shared" si="1"/>
        <v>87027871.703999966</v>
      </c>
      <c r="K14" s="15">
        <f t="shared" si="1"/>
        <v>97929827.625999942</v>
      </c>
      <c r="L14" s="15">
        <f t="shared" si="1"/>
        <v>96998882.429199949</v>
      </c>
      <c r="M14" s="15">
        <f t="shared" si="1"/>
        <v>111107967.85399996</v>
      </c>
      <c r="N14" s="15">
        <f t="shared" si="1"/>
        <v>57610801.409999937</v>
      </c>
    </row>
    <row r="16" spans="1:14" s="5" customFormat="1" ht="16.2" hidden="1" customHeight="1" x14ac:dyDescent="0.25">
      <c r="A16" s="9" t="s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>SUM(B16:M16)</f>
        <v>0</v>
      </c>
    </row>
    <row r="17" spans="1:14" hidden="1" x14ac:dyDescent="0.3">
      <c r="A17" s="9" t="s">
        <v>23</v>
      </c>
      <c r="B17" s="16">
        <v>16114511.690000001</v>
      </c>
      <c r="C17" s="16">
        <v>18904714.219999999</v>
      </c>
      <c r="D17" s="16">
        <v>23056561.460000001</v>
      </c>
      <c r="E17" s="16">
        <v>18631989.490000002</v>
      </c>
      <c r="F17" s="16">
        <v>16807908.800000001</v>
      </c>
      <c r="G17" s="16">
        <v>17087553.510000002</v>
      </c>
      <c r="H17" s="16">
        <v>15777723.490000004</v>
      </c>
      <c r="I17" s="16">
        <v>15283036.48</v>
      </c>
      <c r="J17" s="16">
        <v>16123812.030000003</v>
      </c>
      <c r="K17" s="16">
        <v>22097704.099999998</v>
      </c>
      <c r="L17" s="16">
        <v>20633303</v>
      </c>
      <c r="M17" s="16">
        <v>26321416.700000003</v>
      </c>
      <c r="N17" s="16">
        <v>226840234.97000003</v>
      </c>
    </row>
    <row r="18" spans="1:14" hidden="1" x14ac:dyDescent="0.3">
      <c r="A18" t="s">
        <v>24</v>
      </c>
      <c r="B18" s="16">
        <f>SUM(B16:B17)</f>
        <v>16114511.690000001</v>
      </c>
      <c r="C18" s="16">
        <f t="shared" ref="C18:N18" si="2">SUM(C16:C17)</f>
        <v>18904714.219999999</v>
      </c>
      <c r="D18" s="16">
        <f t="shared" si="2"/>
        <v>23056561.460000001</v>
      </c>
      <c r="E18" s="16">
        <f t="shared" si="2"/>
        <v>18631989.490000002</v>
      </c>
      <c r="F18" s="16">
        <f t="shared" si="2"/>
        <v>16807908.800000001</v>
      </c>
      <c r="G18" s="16">
        <f t="shared" si="2"/>
        <v>17087553.510000002</v>
      </c>
      <c r="H18" s="16">
        <f t="shared" si="2"/>
        <v>15777723.490000004</v>
      </c>
      <c r="I18" s="16">
        <f t="shared" si="2"/>
        <v>15283036.48</v>
      </c>
      <c r="J18" s="16">
        <f t="shared" si="2"/>
        <v>16123812.030000003</v>
      </c>
      <c r="K18" s="16">
        <f t="shared" si="2"/>
        <v>22097704.099999998</v>
      </c>
      <c r="L18" s="16">
        <f t="shared" si="2"/>
        <v>20633303</v>
      </c>
      <c r="M18" s="16">
        <f t="shared" si="2"/>
        <v>26321416.700000003</v>
      </c>
      <c r="N18" s="16">
        <f t="shared" si="2"/>
        <v>226840234.97000003</v>
      </c>
    </row>
    <row r="19" spans="1:14" hidden="1" x14ac:dyDescent="0.3">
      <c r="B19" s="16">
        <f>+B9-B18+B10</f>
        <v>0</v>
      </c>
      <c r="C19" s="16">
        <f t="shared" ref="C19:N19" si="3">+C9-C18+C10</f>
        <v>0</v>
      </c>
      <c r="D19" s="16">
        <f t="shared" si="3"/>
        <v>0</v>
      </c>
      <c r="E19" s="16">
        <f t="shared" si="3"/>
        <v>0</v>
      </c>
      <c r="F19" s="16">
        <f t="shared" si="3"/>
        <v>0</v>
      </c>
      <c r="G19" s="16">
        <f t="shared" si="3"/>
        <v>0</v>
      </c>
      <c r="H19" s="16">
        <f t="shared" si="3"/>
        <v>0</v>
      </c>
      <c r="I19" s="16">
        <f t="shared" si="3"/>
        <v>0</v>
      </c>
      <c r="J19" s="16">
        <f t="shared" si="3"/>
        <v>0</v>
      </c>
      <c r="K19" s="16">
        <f t="shared" si="3"/>
        <v>0</v>
      </c>
      <c r="L19" s="16">
        <f t="shared" si="3"/>
        <v>0</v>
      </c>
      <c r="M19" s="16">
        <f t="shared" si="3"/>
        <v>0</v>
      </c>
      <c r="N19" s="16">
        <f t="shared" si="3"/>
        <v>0</v>
      </c>
    </row>
    <row r="22" spans="1:14" x14ac:dyDescent="0.3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A8032-F26C-4CC6-A842-3FD6FE45A844}">
  <dimension ref="A1:O19"/>
  <sheetViews>
    <sheetView zoomScaleNormal="100" workbookViewId="0">
      <selection activeCell="D27" sqref="D27"/>
    </sheetView>
  </sheetViews>
  <sheetFormatPr defaultRowHeight="14.4" x14ac:dyDescent="0.3"/>
  <cols>
    <col min="1" max="1" width="21.44140625" customWidth="1"/>
    <col min="2" max="4" width="14.77734375" bestFit="1" customWidth="1"/>
    <col min="5" max="12" width="15.109375" bestFit="1" customWidth="1"/>
    <col min="13" max="14" width="15.77734375" bestFit="1" customWidth="1"/>
  </cols>
  <sheetData>
    <row r="1" spans="1:14" ht="15.6" x14ac:dyDescent="0.3">
      <c r="A1" s="1" t="s">
        <v>0</v>
      </c>
    </row>
    <row r="2" spans="1:14" ht="15.6" x14ac:dyDescent="0.3">
      <c r="A2" s="1" t="s">
        <v>25</v>
      </c>
    </row>
    <row r="3" spans="1:14" ht="15.6" x14ac:dyDescent="0.3">
      <c r="A3" s="1" t="s">
        <v>2</v>
      </c>
    </row>
    <row r="5" spans="1:14" x14ac:dyDescent="0.3">
      <c r="B5" s="2">
        <v>2020</v>
      </c>
      <c r="C5" s="2">
        <v>2020</v>
      </c>
      <c r="D5" s="2">
        <v>2020</v>
      </c>
      <c r="E5" s="2">
        <v>2020</v>
      </c>
      <c r="F5" s="2">
        <v>2020</v>
      </c>
      <c r="G5" s="2">
        <v>2020</v>
      </c>
      <c r="H5" s="2">
        <v>2020</v>
      </c>
      <c r="I5" s="2">
        <v>2020</v>
      </c>
      <c r="J5" s="2">
        <v>2020</v>
      </c>
      <c r="K5" s="2">
        <v>2020</v>
      </c>
      <c r="L5" s="2">
        <v>2020</v>
      </c>
      <c r="M5" s="2">
        <v>2020</v>
      </c>
    </row>
    <row r="6" spans="1:14" s="5" customFormat="1" ht="13.2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</row>
    <row r="7" spans="1:14" s="5" customFormat="1" ht="13.2" x14ac:dyDescent="0.25"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8"/>
    </row>
    <row r="8" spans="1:14" s="5" customFormat="1" ht="13.2" x14ac:dyDescent="0.25">
      <c r="A8" s="9" t="s">
        <v>17</v>
      </c>
      <c r="B8" s="6">
        <v>95128465.660757929</v>
      </c>
      <c r="C8" s="6">
        <v>111117398.15825848</v>
      </c>
      <c r="D8" s="6">
        <v>105696055.80457178</v>
      </c>
      <c r="E8" s="6">
        <v>119598375.124391</v>
      </c>
      <c r="F8" s="6">
        <v>132902914.17375752</v>
      </c>
      <c r="G8" s="6">
        <v>156650459.12926131</v>
      </c>
      <c r="H8" s="6">
        <v>182360021.75102136</v>
      </c>
      <c r="I8" s="6">
        <v>203824482.74853393</v>
      </c>
      <c r="J8" s="6">
        <v>226871359.19372463</v>
      </c>
      <c r="K8" s="6">
        <v>238093342.01384062</v>
      </c>
      <c r="L8" s="6">
        <v>253050114.97404361</v>
      </c>
      <c r="M8" s="6">
        <v>254010444.94748509</v>
      </c>
      <c r="N8" s="6"/>
    </row>
    <row r="9" spans="1:14" s="5" customFormat="1" ht="13.2" x14ac:dyDescent="0.25">
      <c r="A9" s="9" t="s">
        <v>18</v>
      </c>
      <c r="B9" s="6">
        <v>9744311.820000004</v>
      </c>
      <c r="C9" s="6">
        <v>10027308.789999997</v>
      </c>
      <c r="D9" s="6">
        <v>13038577.340000005</v>
      </c>
      <c r="E9" s="6">
        <v>9272730.2599999998</v>
      </c>
      <c r="F9" s="6">
        <v>11799608.389999991</v>
      </c>
      <c r="G9" s="6">
        <v>10763726.320000004</v>
      </c>
      <c r="H9" s="6">
        <v>9369132.5300000012</v>
      </c>
      <c r="I9" s="6">
        <v>12258655.630000001</v>
      </c>
      <c r="J9" s="6">
        <v>11317601.330000002</v>
      </c>
      <c r="K9" s="6">
        <v>11489689.280000003</v>
      </c>
      <c r="L9" s="6">
        <v>11636989.979999997</v>
      </c>
      <c r="M9" s="6">
        <v>11124753.760000002</v>
      </c>
      <c r="N9" s="6">
        <f t="shared" ref="N9:N12" si="0">SUM(B9:M9)</f>
        <v>131843085.42999999</v>
      </c>
    </row>
    <row r="10" spans="1:14" s="5" customFormat="1" ht="13.2" x14ac:dyDescent="0.25">
      <c r="A10" s="9" t="s">
        <v>19</v>
      </c>
      <c r="B10" s="6">
        <v>14017968.432499448</v>
      </c>
      <c r="C10" s="6">
        <v>12164460.966848843</v>
      </c>
      <c r="D10" s="6">
        <v>13416851.250180747</v>
      </c>
      <c r="E10" s="6">
        <v>19861646.584633496</v>
      </c>
      <c r="F10" s="6">
        <v>23300126.796496209</v>
      </c>
      <c r="G10" s="6">
        <v>23790369.940239955</v>
      </c>
      <c r="H10" s="6">
        <v>19816657.656487428</v>
      </c>
      <c r="I10" s="6">
        <v>22509736.076809295</v>
      </c>
      <c r="J10" s="6">
        <v>15811241.919616321</v>
      </c>
      <c r="K10" s="6">
        <v>12884471.187796982</v>
      </c>
      <c r="L10" s="6">
        <v>11402305.834558532</v>
      </c>
      <c r="M10" s="6">
        <v>14012416.572708141</v>
      </c>
      <c r="N10" s="6">
        <f t="shared" si="0"/>
        <v>202988253.21887535</v>
      </c>
    </row>
    <row r="11" spans="1:14" s="5" customFormat="1" ht="13.2" x14ac:dyDescent="0.25">
      <c r="A11" s="9" t="s">
        <v>20</v>
      </c>
      <c r="B11" s="6">
        <v>217285.99750055419</v>
      </c>
      <c r="C11" s="6">
        <v>199663.24315115786</v>
      </c>
      <c r="D11" s="6">
        <v>184010.07981925434</v>
      </c>
      <c r="E11" s="6">
        <v>236518.96536650383</v>
      </c>
      <c r="F11" s="6">
        <v>313360.4035037873</v>
      </c>
      <c r="G11" s="6">
        <v>402114.90976004291</v>
      </c>
      <c r="H11" s="6">
        <v>475347.52351257176</v>
      </c>
      <c r="I11" s="6">
        <v>548257.81319070049</v>
      </c>
      <c r="J11" s="6">
        <v>608944.64038367954</v>
      </c>
      <c r="K11" s="6">
        <v>655040.85220301966</v>
      </c>
      <c r="L11" s="6">
        <v>705889.24544146983</v>
      </c>
      <c r="M11" s="6">
        <v>476666.68729186041</v>
      </c>
      <c r="N11" s="6">
        <f t="shared" si="0"/>
        <v>5023100.3611246031</v>
      </c>
    </row>
    <row r="12" spans="1:14" s="5" customFormat="1" ht="13.2" x14ac:dyDescent="0.25">
      <c r="A12" s="9" t="s">
        <v>21</v>
      </c>
      <c r="B12" s="6">
        <v>-8207919.7499999963</v>
      </c>
      <c r="C12" s="6">
        <v>-28012438.596837871</v>
      </c>
      <c r="D12" s="6">
        <v>-12921129.430000002</v>
      </c>
      <c r="E12" s="6">
        <v>-16302875.726</v>
      </c>
      <c r="F12" s="6">
        <v>-11978911.037999999</v>
      </c>
      <c r="G12" s="6">
        <v>-9648763.4580000006</v>
      </c>
      <c r="H12" s="6">
        <v>-8672024.2360000014</v>
      </c>
      <c r="I12" s="6">
        <v>-12818030.887999997</v>
      </c>
      <c r="J12" s="6">
        <v>-17124749.710267689</v>
      </c>
      <c r="K12" s="6">
        <v>-10727469.211999997</v>
      </c>
      <c r="L12" s="6">
        <v>-23490744.331999995</v>
      </c>
      <c r="M12" s="6">
        <v>-121305920.97620285</v>
      </c>
      <c r="N12" s="11">
        <f t="shared" si="0"/>
        <v>-281210977.35330844</v>
      </c>
    </row>
    <row r="13" spans="1:14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x14ac:dyDescent="0.3">
      <c r="A14" s="9" t="s">
        <v>22</v>
      </c>
      <c r="B14" s="15">
        <f t="shared" ref="B14:N14" si="1">SUM(B8:B13)</f>
        <v>110900112.16075794</v>
      </c>
      <c r="C14" s="15">
        <f t="shared" si="1"/>
        <v>105496392.56142059</v>
      </c>
      <c r="D14" s="15">
        <f t="shared" si="1"/>
        <v>119414365.04457177</v>
      </c>
      <c r="E14" s="15">
        <f t="shared" si="1"/>
        <v>132666395.20839103</v>
      </c>
      <c r="F14" s="15">
        <f t="shared" si="1"/>
        <v>156337098.72575751</v>
      </c>
      <c r="G14" s="15">
        <f t="shared" si="1"/>
        <v>181957906.8412613</v>
      </c>
      <c r="H14" s="15">
        <f t="shared" si="1"/>
        <v>203349135.22502136</v>
      </c>
      <c r="I14" s="15">
        <f t="shared" si="1"/>
        <v>226323101.38053393</v>
      </c>
      <c r="J14" s="15">
        <f t="shared" si="1"/>
        <v>237484397.37345695</v>
      </c>
      <c r="K14" s="15">
        <f t="shared" si="1"/>
        <v>252395074.1218406</v>
      </c>
      <c r="L14" s="15">
        <f t="shared" si="1"/>
        <v>253304555.70204362</v>
      </c>
      <c r="M14" s="15">
        <f t="shared" si="1"/>
        <v>158318360.99128222</v>
      </c>
      <c r="N14" s="15">
        <f t="shared" si="1"/>
        <v>58643461.656691492</v>
      </c>
    </row>
    <row r="16" spans="1:14" s="5" customFormat="1" ht="13.2" hidden="1" x14ac:dyDescent="0.25">
      <c r="A16" s="9" t="s">
        <v>20</v>
      </c>
      <c r="B16" s="10">
        <v>-217285.99750055419</v>
      </c>
      <c r="C16" s="10">
        <v>-199663.24315115786</v>
      </c>
      <c r="D16" s="10">
        <v>-184010.07981925434</v>
      </c>
      <c r="E16" s="10">
        <v>-236518.96536650383</v>
      </c>
      <c r="F16" s="10">
        <v>-313360.4035037873</v>
      </c>
      <c r="G16" s="10">
        <v>-402114.90976004291</v>
      </c>
      <c r="H16" s="10">
        <v>-475347.52351257176</v>
      </c>
      <c r="I16" s="10">
        <v>-548257.81319070049</v>
      </c>
      <c r="J16" s="10">
        <v>-608944.64038367954</v>
      </c>
      <c r="K16" s="10">
        <v>-655040.85220301966</v>
      </c>
      <c r="L16" s="10">
        <v>-705889.24544146983</v>
      </c>
      <c r="M16" s="10">
        <v>-476666.68729186041</v>
      </c>
      <c r="N16" s="6">
        <f t="shared" ref="N16" si="2">SUM(B16:M16)</f>
        <v>-5023100.3611246031</v>
      </c>
    </row>
    <row r="17" spans="1:15" hidden="1" x14ac:dyDescent="0.3">
      <c r="A17" s="9" t="s">
        <v>23</v>
      </c>
      <c r="B17" s="16">
        <v>23979566.250000007</v>
      </c>
      <c r="C17" s="16">
        <v>22391433.000000019</v>
      </c>
      <c r="D17" s="16">
        <v>26639438.669999983</v>
      </c>
      <c r="E17" s="16">
        <v>29370895.810000014</v>
      </c>
      <c r="F17" s="16">
        <v>35413095.590000011</v>
      </c>
      <c r="G17" s="16">
        <v>34956211.170000032</v>
      </c>
      <c r="H17" s="16">
        <v>29661137.710000001</v>
      </c>
      <c r="I17" s="16">
        <v>35316649.520000026</v>
      </c>
      <c r="J17" s="16">
        <v>27737787.889999993</v>
      </c>
      <c r="K17" s="16">
        <v>25029201.319999997</v>
      </c>
      <c r="L17" s="16">
        <v>23745185.06000001</v>
      </c>
      <c r="M17" s="16">
        <v>25613837.020000014</v>
      </c>
      <c r="N17" s="16">
        <v>339854439.01000011</v>
      </c>
      <c r="O17" s="16"/>
    </row>
    <row r="18" spans="1:15" hidden="1" x14ac:dyDescent="0.3">
      <c r="A18" s="18" t="s">
        <v>24</v>
      </c>
      <c r="B18" s="17">
        <f t="shared" ref="B18:N18" si="3">SUM(B16:B17)</f>
        <v>23762280.252499454</v>
      </c>
      <c r="C18" s="17">
        <f t="shared" si="3"/>
        <v>22191769.756848861</v>
      </c>
      <c r="D18" s="17">
        <f t="shared" si="3"/>
        <v>26455428.590180729</v>
      </c>
      <c r="E18" s="17">
        <f t="shared" si="3"/>
        <v>29134376.844633508</v>
      </c>
      <c r="F18" s="17">
        <f t="shared" si="3"/>
        <v>35099735.186496221</v>
      </c>
      <c r="G18" s="17">
        <f t="shared" si="3"/>
        <v>34554096.260239989</v>
      </c>
      <c r="H18" s="17">
        <f t="shared" si="3"/>
        <v>29185790.186487429</v>
      </c>
      <c r="I18" s="17">
        <f t="shared" si="3"/>
        <v>34768391.706809327</v>
      </c>
      <c r="J18" s="17">
        <f t="shared" si="3"/>
        <v>27128843.249616314</v>
      </c>
      <c r="K18" s="17">
        <f t="shared" si="3"/>
        <v>24374160.467796978</v>
      </c>
      <c r="L18" s="17">
        <f t="shared" si="3"/>
        <v>23039295.81455854</v>
      </c>
      <c r="M18" s="17">
        <f t="shared" si="3"/>
        <v>25137170.332708154</v>
      </c>
      <c r="N18" s="17">
        <f t="shared" si="3"/>
        <v>334831338.64887553</v>
      </c>
    </row>
    <row r="19" spans="1:15" hidden="1" x14ac:dyDescent="0.3">
      <c r="B19" s="16">
        <f>+B9-B18+B10</f>
        <v>0</v>
      </c>
      <c r="C19" s="16">
        <f t="shared" ref="C19:N19" si="4">+C9-C18+C10</f>
        <v>-2.0489096641540527E-8</v>
      </c>
      <c r="D19" s="16">
        <f t="shared" si="4"/>
        <v>2.4214386940002441E-8</v>
      </c>
      <c r="E19" s="16">
        <f t="shared" si="4"/>
        <v>0</v>
      </c>
      <c r="F19" s="16">
        <f t="shared" si="4"/>
        <v>0</v>
      </c>
      <c r="G19" s="16">
        <f t="shared" si="4"/>
        <v>-2.9802322387695313E-8</v>
      </c>
      <c r="H19" s="16">
        <f t="shared" si="4"/>
        <v>0</v>
      </c>
      <c r="I19" s="16">
        <f t="shared" si="4"/>
        <v>-2.9802322387695313E-8</v>
      </c>
      <c r="J19" s="16">
        <f t="shared" si="4"/>
        <v>0</v>
      </c>
      <c r="K19" s="16">
        <f t="shared" si="4"/>
        <v>0</v>
      </c>
      <c r="L19" s="16">
        <f t="shared" si="4"/>
        <v>0</v>
      </c>
      <c r="M19" s="16">
        <f t="shared" si="4"/>
        <v>0</v>
      </c>
      <c r="N19" s="16">
        <f t="shared" si="4"/>
        <v>0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27223-0A88-4ED3-B960-89BC73B5F680}">
  <dimension ref="A1:N19"/>
  <sheetViews>
    <sheetView zoomScale="80" zoomScaleNormal="80" workbookViewId="0">
      <selection activeCell="D38" sqref="D38"/>
    </sheetView>
  </sheetViews>
  <sheetFormatPr defaultRowHeight="14.4" x14ac:dyDescent="0.3"/>
  <cols>
    <col min="1" max="1" width="21.44140625" customWidth="1"/>
    <col min="2" max="12" width="15.109375" bestFit="1" customWidth="1"/>
    <col min="13" max="13" width="14.77734375" bestFit="1" customWidth="1"/>
    <col min="14" max="14" width="15.77734375" bestFit="1" customWidth="1"/>
  </cols>
  <sheetData>
    <row r="1" spans="1:14" ht="15.6" x14ac:dyDescent="0.3">
      <c r="A1" s="1" t="s">
        <v>0</v>
      </c>
    </row>
    <row r="2" spans="1:14" ht="15.6" x14ac:dyDescent="0.3">
      <c r="A2" s="1" t="s">
        <v>1</v>
      </c>
    </row>
    <row r="3" spans="1:14" ht="15.6" x14ac:dyDescent="0.3">
      <c r="A3" s="1" t="s">
        <v>2</v>
      </c>
    </row>
    <row r="5" spans="1:14" x14ac:dyDescent="0.3">
      <c r="B5" s="2">
        <v>2021</v>
      </c>
      <c r="C5" s="2">
        <v>2021</v>
      </c>
      <c r="D5" s="2">
        <v>2021</v>
      </c>
      <c r="E5" s="2">
        <v>2021</v>
      </c>
      <c r="F5" s="2">
        <v>2021</v>
      </c>
      <c r="G5" s="2">
        <v>2021</v>
      </c>
      <c r="H5" s="2">
        <v>2021</v>
      </c>
      <c r="I5" s="2">
        <v>2021</v>
      </c>
      <c r="J5" s="2">
        <v>2021</v>
      </c>
      <c r="K5" s="2">
        <v>2021</v>
      </c>
      <c r="L5" s="2">
        <v>2021</v>
      </c>
      <c r="M5" s="2">
        <v>2021</v>
      </c>
    </row>
    <row r="6" spans="1:14" s="5" customFormat="1" ht="13.2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</row>
    <row r="7" spans="1:14" s="5" customFormat="1" ht="13.2" x14ac:dyDescent="0.25"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8"/>
    </row>
    <row r="8" spans="1:14" s="5" customFormat="1" ht="13.2" x14ac:dyDescent="0.25">
      <c r="A8" s="9" t="s">
        <v>17</v>
      </c>
      <c r="B8" s="6">
        <v>135935904.99399999</v>
      </c>
      <c r="C8" s="6">
        <v>147280026.76399997</v>
      </c>
      <c r="D8" s="6">
        <v>135047261.55599996</v>
      </c>
      <c r="E8" s="6">
        <v>99260204.557999969</v>
      </c>
      <c r="F8" s="6">
        <v>114218215.21599998</v>
      </c>
      <c r="G8" s="6">
        <v>121486570.896</v>
      </c>
      <c r="H8" s="6">
        <v>128925401.86</v>
      </c>
      <c r="I8" s="6">
        <v>144413266.16</v>
      </c>
      <c r="J8" s="6">
        <v>136023189.96599996</v>
      </c>
      <c r="K8" s="6">
        <v>150668486.74999994</v>
      </c>
      <c r="L8" s="6">
        <v>157609416.36399996</v>
      </c>
      <c r="M8" s="6">
        <v>165271578.98599994</v>
      </c>
      <c r="N8" s="6"/>
    </row>
    <row r="9" spans="1:14" s="5" customFormat="1" ht="13.2" x14ac:dyDescent="0.25">
      <c r="A9" s="9" t="s">
        <v>18</v>
      </c>
      <c r="B9" s="6">
        <v>10106081.139999997</v>
      </c>
      <c r="C9" s="6">
        <v>11065716.18</v>
      </c>
      <c r="D9" s="6">
        <v>11480242.639999997</v>
      </c>
      <c r="E9" s="6">
        <v>11130247.220000003</v>
      </c>
      <c r="F9" s="6">
        <v>11606189.499999996</v>
      </c>
      <c r="G9" s="6">
        <v>13781940.469999995</v>
      </c>
      <c r="H9" s="6">
        <v>11506034.329999996</v>
      </c>
      <c r="I9" s="6">
        <v>11721601.399999995</v>
      </c>
      <c r="J9" s="6">
        <v>12863908.600000001</v>
      </c>
      <c r="K9" s="6">
        <v>13729320.529999999</v>
      </c>
      <c r="L9" s="6">
        <v>12264021.379999995</v>
      </c>
      <c r="M9" s="6">
        <v>12691750.630000001</v>
      </c>
      <c r="N9" s="6">
        <f t="shared" ref="N9:N12" si="0">SUM(B9:M9)</f>
        <v>143947054.01999998</v>
      </c>
    </row>
    <row r="10" spans="1:14" s="5" customFormat="1" ht="13.2" x14ac:dyDescent="0.25">
      <c r="A10" s="9" t="s">
        <v>19</v>
      </c>
      <c r="B10" s="6">
        <v>20287069.779999997</v>
      </c>
      <c r="C10" s="6">
        <v>16751899.249999996</v>
      </c>
      <c r="D10" s="6">
        <v>17808598.75</v>
      </c>
      <c r="E10" s="6">
        <v>15704532.539999999</v>
      </c>
      <c r="F10" s="6">
        <v>12572028.26</v>
      </c>
      <c r="G10" s="6">
        <v>14886918.960000001</v>
      </c>
      <c r="H10" s="6">
        <v>14986982.809999999</v>
      </c>
      <c r="I10" s="6">
        <v>9024512.160000002</v>
      </c>
      <c r="J10" s="6">
        <v>12576364.330000002</v>
      </c>
      <c r="K10" s="6">
        <v>7651379.4400000004</v>
      </c>
      <c r="L10" s="6">
        <v>5305180.4400000004</v>
      </c>
      <c r="M10" s="6">
        <v>9857449.3599999994</v>
      </c>
      <c r="N10" s="6">
        <f t="shared" si="0"/>
        <v>157412916.07999998</v>
      </c>
    </row>
    <row r="11" spans="1:14" s="5" customFormat="1" ht="13.2" x14ac:dyDescent="0.25">
      <c r="A11" s="9" t="s">
        <v>20</v>
      </c>
      <c r="B11" s="6">
        <v>427435.28</v>
      </c>
      <c r="C11" s="6">
        <v>424291.38999999996</v>
      </c>
      <c r="D11" s="6">
        <v>300297.59999999998</v>
      </c>
      <c r="E11" s="6">
        <v>234440.63999999998</v>
      </c>
      <c r="F11" s="6">
        <v>282298.51000000007</v>
      </c>
      <c r="G11" s="6">
        <v>331177.44000000006</v>
      </c>
      <c r="H11" s="6">
        <v>391038.16</v>
      </c>
      <c r="I11" s="6">
        <v>399010.02</v>
      </c>
      <c r="J11" s="6">
        <v>403228.86000000004</v>
      </c>
      <c r="K11" s="6">
        <v>449201.76</v>
      </c>
      <c r="L11" s="6">
        <v>478929.25000000006</v>
      </c>
      <c r="M11" s="6">
        <v>417311.22000000003</v>
      </c>
      <c r="N11" s="6">
        <f t="shared" si="0"/>
        <v>4538660.13</v>
      </c>
    </row>
    <row r="12" spans="1:14" s="5" customFormat="1" ht="13.2" x14ac:dyDescent="0.25">
      <c r="A12" s="9" t="s">
        <v>21</v>
      </c>
      <c r="B12" s="6">
        <v>-19476464.43</v>
      </c>
      <c r="C12" s="6">
        <v>-40474672.028000005</v>
      </c>
      <c r="D12" s="6">
        <v>-65376195.988000005</v>
      </c>
      <c r="E12" s="6">
        <v>-12111209.741999999</v>
      </c>
      <c r="F12" s="6">
        <v>-17192160.590000004</v>
      </c>
      <c r="G12" s="6">
        <v>-21561205.906000003</v>
      </c>
      <c r="H12" s="6">
        <v>-11396191</v>
      </c>
      <c r="I12" s="6">
        <v>-29535199.774000004</v>
      </c>
      <c r="J12" s="6">
        <v>-11198205.005999999</v>
      </c>
      <c r="K12" s="6">
        <v>-14888972.116000002</v>
      </c>
      <c r="L12" s="6">
        <v>-10385968.448000001</v>
      </c>
      <c r="M12" s="6">
        <v>-56156116.851999998</v>
      </c>
      <c r="N12" s="11">
        <f t="shared" si="0"/>
        <v>-309752561.88</v>
      </c>
    </row>
    <row r="13" spans="1:14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x14ac:dyDescent="0.3">
      <c r="A14" s="9" t="s">
        <v>22</v>
      </c>
      <c r="B14" s="15">
        <f t="shared" ref="B14:N14" si="1">SUM(B8:B13)</f>
        <v>147280026.76399997</v>
      </c>
      <c r="C14" s="15">
        <f t="shared" si="1"/>
        <v>135047261.55599996</v>
      </c>
      <c r="D14" s="15">
        <f t="shared" si="1"/>
        <v>99260204.557999939</v>
      </c>
      <c r="E14" s="15">
        <f t="shared" si="1"/>
        <v>114218215.21599996</v>
      </c>
      <c r="F14" s="15">
        <f t="shared" si="1"/>
        <v>121486570.89599997</v>
      </c>
      <c r="G14" s="15">
        <f t="shared" si="1"/>
        <v>128925401.86</v>
      </c>
      <c r="H14" s="15">
        <f t="shared" si="1"/>
        <v>144413266.16</v>
      </c>
      <c r="I14" s="15">
        <f t="shared" si="1"/>
        <v>136023189.96600002</v>
      </c>
      <c r="J14" s="15">
        <f t="shared" si="1"/>
        <v>150668486.74999997</v>
      </c>
      <c r="K14" s="15">
        <f t="shared" si="1"/>
        <v>157609416.36399993</v>
      </c>
      <c r="L14" s="15">
        <f t="shared" si="1"/>
        <v>165271578.98599994</v>
      </c>
      <c r="M14" s="15">
        <f t="shared" si="1"/>
        <v>132081973.34399995</v>
      </c>
      <c r="N14" s="15">
        <f t="shared" si="1"/>
        <v>-3853931.6500000358</v>
      </c>
    </row>
    <row r="16" spans="1:14" s="5" customFormat="1" ht="13.2" hidden="1" x14ac:dyDescent="0.25">
      <c r="A16" s="9" t="s">
        <v>20</v>
      </c>
      <c r="B16" s="19">
        <v>-427435.28</v>
      </c>
      <c r="C16" s="19">
        <v>-424291.39</v>
      </c>
      <c r="D16" s="19">
        <v>-300297.60000000003</v>
      </c>
      <c r="E16" s="19">
        <v>-234440.64</v>
      </c>
      <c r="F16" s="19">
        <v>-282298.51</v>
      </c>
      <c r="G16" s="19">
        <v>-331177.44</v>
      </c>
      <c r="H16" s="19">
        <v>-391038.16000000003</v>
      </c>
      <c r="I16" s="19">
        <v>-399010.02</v>
      </c>
      <c r="J16" s="19">
        <v>-403228.86</v>
      </c>
      <c r="K16" s="19">
        <v>-449201.76</v>
      </c>
      <c r="L16" s="19">
        <v>-478929.25000000006</v>
      </c>
      <c r="M16" s="19">
        <v>-417311.22</v>
      </c>
      <c r="N16" s="6">
        <f>SUM(B16:M16)</f>
        <v>-4538660.13</v>
      </c>
    </row>
    <row r="17" spans="1:14" hidden="1" x14ac:dyDescent="0.3">
      <c r="A17" s="9" t="s">
        <v>23</v>
      </c>
      <c r="B17" s="6">
        <v>30820586.199999999</v>
      </c>
      <c r="C17" s="6">
        <v>28241906.82</v>
      </c>
      <c r="D17" s="6">
        <v>29589138.990000002</v>
      </c>
      <c r="E17" s="6">
        <v>27069220.400000002</v>
      </c>
      <c r="F17" s="6">
        <v>24460516.270000011</v>
      </c>
      <c r="G17" s="6">
        <v>29000036.870000012</v>
      </c>
      <c r="H17" s="6">
        <v>26884055.299999997</v>
      </c>
      <c r="I17" s="6">
        <v>21145123.579999987</v>
      </c>
      <c r="J17" s="6">
        <v>25843501.789999995</v>
      </c>
      <c r="K17" s="6">
        <v>21829901.730000015</v>
      </c>
      <c r="L17" s="6">
        <v>18048131.07</v>
      </c>
      <c r="M17" s="6">
        <v>22966511.20999999</v>
      </c>
      <c r="N17" s="6">
        <f t="shared" ref="N17" si="2">SUM(B17:M17)</f>
        <v>305898630.23000002</v>
      </c>
    </row>
    <row r="18" spans="1:14" hidden="1" x14ac:dyDescent="0.3">
      <c r="A18" s="18" t="s">
        <v>24</v>
      </c>
      <c r="B18" s="17">
        <f t="shared" ref="B18:N18" si="3">SUM(B16:B17)</f>
        <v>30393150.919999998</v>
      </c>
      <c r="C18" s="17">
        <f t="shared" si="3"/>
        <v>27817615.43</v>
      </c>
      <c r="D18" s="17">
        <f t="shared" si="3"/>
        <v>29288841.390000001</v>
      </c>
      <c r="E18" s="17">
        <f t="shared" si="3"/>
        <v>26834779.760000002</v>
      </c>
      <c r="F18" s="17">
        <f t="shared" si="3"/>
        <v>24178217.760000009</v>
      </c>
      <c r="G18" s="17">
        <f t="shared" si="3"/>
        <v>28668859.430000011</v>
      </c>
      <c r="H18" s="17">
        <f t="shared" si="3"/>
        <v>26493017.139999997</v>
      </c>
      <c r="I18" s="17">
        <f t="shared" si="3"/>
        <v>20746113.559999987</v>
      </c>
      <c r="J18" s="17">
        <f t="shared" si="3"/>
        <v>25440272.929999996</v>
      </c>
      <c r="K18" s="17">
        <f t="shared" si="3"/>
        <v>21380699.970000014</v>
      </c>
      <c r="L18" s="17">
        <f t="shared" si="3"/>
        <v>17569201.82</v>
      </c>
      <c r="M18" s="17">
        <f t="shared" si="3"/>
        <v>22549199.989999991</v>
      </c>
      <c r="N18" s="17">
        <f t="shared" si="3"/>
        <v>301359970.10000002</v>
      </c>
    </row>
    <row r="19" spans="1:14" hidden="1" x14ac:dyDescent="0.3">
      <c r="B19" s="17">
        <f>+B9-B18+B10</f>
        <v>0</v>
      </c>
      <c r="C19" s="17">
        <f t="shared" ref="C19:N19" si="4">+C9-C18+C10</f>
        <v>0</v>
      </c>
      <c r="D19" s="17">
        <f t="shared" si="4"/>
        <v>0</v>
      </c>
      <c r="E19" s="17">
        <f t="shared" si="4"/>
        <v>0</v>
      </c>
      <c r="F19" s="17">
        <f t="shared" si="4"/>
        <v>0</v>
      </c>
      <c r="G19" s="17">
        <f t="shared" si="4"/>
        <v>-1.4901161193847656E-8</v>
      </c>
      <c r="H19" s="17">
        <f t="shared" si="4"/>
        <v>0</v>
      </c>
      <c r="I19" s="17">
        <f t="shared" si="4"/>
        <v>0</v>
      </c>
      <c r="J19" s="17">
        <f t="shared" si="4"/>
        <v>0</v>
      </c>
      <c r="K19" s="17">
        <f t="shared" si="4"/>
        <v>-1.3969838619232178E-8</v>
      </c>
      <c r="L19" s="17">
        <f t="shared" si="4"/>
        <v>0</v>
      </c>
      <c r="M19" s="17">
        <f t="shared" si="4"/>
        <v>0</v>
      </c>
      <c r="N19" s="17">
        <f t="shared" si="4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A9FFB-D408-4DC4-899F-23B6310E9A9A}">
  <dimension ref="A1:P21"/>
  <sheetViews>
    <sheetView zoomScale="80" zoomScaleNormal="80" workbookViewId="0">
      <selection activeCell="D21" sqref="D21"/>
    </sheetView>
  </sheetViews>
  <sheetFormatPr defaultRowHeight="14.4" x14ac:dyDescent="0.3"/>
  <cols>
    <col min="1" max="1" width="32" customWidth="1"/>
    <col min="2" max="13" width="15.109375" bestFit="1" customWidth="1"/>
    <col min="14" max="14" width="15.77734375" bestFit="1" customWidth="1"/>
  </cols>
  <sheetData>
    <row r="1" spans="1:16" ht="15.6" x14ac:dyDescent="0.3">
      <c r="A1" s="1" t="s">
        <v>0</v>
      </c>
    </row>
    <row r="2" spans="1:16" ht="15.6" x14ac:dyDescent="0.3">
      <c r="A2" s="1" t="s">
        <v>1</v>
      </c>
    </row>
    <row r="3" spans="1:16" ht="15.6" x14ac:dyDescent="0.3">
      <c r="A3" s="1" t="s">
        <v>2</v>
      </c>
    </row>
    <row r="5" spans="1:16" x14ac:dyDescent="0.3">
      <c r="B5" s="2">
        <v>2022</v>
      </c>
      <c r="C5" s="2">
        <v>2022</v>
      </c>
      <c r="D5" s="2">
        <v>2022</v>
      </c>
      <c r="E5" s="2">
        <v>2022</v>
      </c>
      <c r="F5" s="2">
        <v>2022</v>
      </c>
      <c r="G5" s="2">
        <v>2022</v>
      </c>
      <c r="H5" s="2">
        <v>2022</v>
      </c>
      <c r="I5" s="2">
        <v>2022</v>
      </c>
      <c r="J5" s="2">
        <v>2022</v>
      </c>
      <c r="K5" s="2">
        <v>2022</v>
      </c>
      <c r="L5" s="2">
        <v>2022</v>
      </c>
      <c r="M5" s="2">
        <v>2022</v>
      </c>
    </row>
    <row r="6" spans="1:16" s="5" customFormat="1" ht="13.2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</row>
    <row r="7" spans="1:16" s="5" customFormat="1" ht="13.2" x14ac:dyDescent="0.25"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8"/>
    </row>
    <row r="8" spans="1:16" s="5" customFormat="1" ht="13.2" x14ac:dyDescent="0.25">
      <c r="A8" s="9" t="s">
        <v>17</v>
      </c>
      <c r="B8" s="6">
        <v>114613668.95999995</v>
      </c>
      <c r="C8" s="6">
        <v>127235784.84599996</v>
      </c>
      <c r="D8" s="6">
        <v>135941622.95799994</v>
      </c>
      <c r="E8" s="6">
        <v>145526534.29999992</v>
      </c>
      <c r="F8" s="6">
        <v>142096399.07199994</v>
      </c>
      <c r="G8" s="6">
        <v>112732744.31399992</v>
      </c>
      <c r="H8" s="6">
        <v>117350506.22599991</v>
      </c>
      <c r="I8" s="6">
        <v>121775540.56799991</v>
      </c>
      <c r="J8" s="6">
        <v>123749967.35999992</v>
      </c>
      <c r="K8" s="6">
        <v>115411232.79199994</v>
      </c>
      <c r="L8" s="6">
        <v>118025904.14399993</v>
      </c>
      <c r="M8" s="6">
        <v>122173819.20599993</v>
      </c>
      <c r="N8" s="6"/>
    </row>
    <row r="9" spans="1:16" s="5" customFormat="1" ht="13.2" x14ac:dyDescent="0.25">
      <c r="A9" s="9" t="s">
        <v>18</v>
      </c>
      <c r="B9" s="6">
        <v>14523097.879999999</v>
      </c>
      <c r="C9" s="6">
        <v>14583961.960000001</v>
      </c>
      <c r="D9" s="6">
        <v>14992903.960000001</v>
      </c>
      <c r="E9" s="6">
        <v>13747667.959999999</v>
      </c>
      <c r="F9" s="6">
        <v>14145551.959999999</v>
      </c>
      <c r="G9" s="6">
        <v>15234823.85</v>
      </c>
      <c r="H9" s="6">
        <v>13631281.959999999</v>
      </c>
      <c r="I9" s="6">
        <v>14612243.960000001</v>
      </c>
      <c r="J9" s="6">
        <v>14097662.959999999</v>
      </c>
      <c r="K9" s="6">
        <v>13473024.959999999</v>
      </c>
      <c r="L9" s="6">
        <v>13975582.110000001</v>
      </c>
      <c r="M9" s="6">
        <v>19802611.850000001</v>
      </c>
      <c r="N9" s="6">
        <f t="shared" ref="N9:N13" si="0">SUM(B9:M9)</f>
        <v>176820415.36999997</v>
      </c>
    </row>
    <row r="10" spans="1:16" s="5" customFormat="1" ht="13.2" x14ac:dyDescent="0.25">
      <c r="A10" s="9" t="s">
        <v>19</v>
      </c>
      <c r="B10" s="6">
        <v>12121755.969999999</v>
      </c>
      <c r="C10" s="6">
        <v>10807798.09</v>
      </c>
      <c r="D10" s="6">
        <v>11926248.09</v>
      </c>
      <c r="E10" s="6">
        <v>4469308.9399999995</v>
      </c>
      <c r="F10" s="6">
        <v>4896518.09</v>
      </c>
      <c r="G10" s="6">
        <v>6479494.29</v>
      </c>
      <c r="H10" s="6">
        <v>4295046.09</v>
      </c>
      <c r="I10" s="6">
        <v>5551869.6899999995</v>
      </c>
      <c r="J10" s="6">
        <v>36089929.090000004</v>
      </c>
      <c r="K10" s="6">
        <v>4235735.59</v>
      </c>
      <c r="L10" s="6">
        <v>3661417.59</v>
      </c>
      <c r="M10" s="6">
        <v>8061151.5899999999</v>
      </c>
      <c r="N10" s="6">
        <f t="shared" si="0"/>
        <v>112596273.11</v>
      </c>
    </row>
    <row r="11" spans="1:16" s="5" customFormat="1" ht="13.2" x14ac:dyDescent="0.25">
      <c r="A11" s="9" t="s">
        <v>20</v>
      </c>
      <c r="B11" s="6">
        <v>243881.24</v>
      </c>
      <c r="C11" s="6">
        <v>290128.08</v>
      </c>
      <c r="D11" s="6">
        <v>333514.78000000003</v>
      </c>
      <c r="E11" s="6">
        <v>364513.75000000006</v>
      </c>
      <c r="F11" s="6">
        <v>299390.15000000002</v>
      </c>
      <c r="G11" s="6">
        <v>238672.83999999997</v>
      </c>
      <c r="H11" s="6">
        <v>259020.87</v>
      </c>
      <c r="I11" s="6">
        <v>277193.32</v>
      </c>
      <c r="J11" s="6">
        <v>252888.16</v>
      </c>
      <c r="K11" s="6">
        <v>225231.87</v>
      </c>
      <c r="L11" s="6">
        <v>240509.59</v>
      </c>
      <c r="M11" s="6">
        <v>197423.28000000006</v>
      </c>
      <c r="N11" s="6">
        <f t="shared" si="0"/>
        <v>3222367.93</v>
      </c>
    </row>
    <row r="12" spans="1:16" s="5" customFormat="1" ht="13.2" x14ac:dyDescent="0.25">
      <c r="A12" s="9" t="s">
        <v>21</v>
      </c>
      <c r="B12" s="6">
        <v>-14266619.204000002</v>
      </c>
      <c r="C12" s="6">
        <v>-16976050.018000003</v>
      </c>
      <c r="D12" s="6">
        <v>-17667755.487999998</v>
      </c>
      <c r="E12" s="6">
        <v>-22011625.877999999</v>
      </c>
      <c r="F12" s="6">
        <v>-48705114.957999997</v>
      </c>
      <c r="G12" s="6">
        <v>-17335229.068</v>
      </c>
      <c r="H12" s="6">
        <v>-13760314.578</v>
      </c>
      <c r="I12" s="6">
        <v>-18466880.178000003</v>
      </c>
      <c r="J12" s="6">
        <v>-58779214.778000005</v>
      </c>
      <c r="K12" s="6">
        <v>-15319321.068</v>
      </c>
      <c r="L12" s="6">
        <v>-13729594.227999998</v>
      </c>
      <c r="M12" s="6">
        <v>-51791394.026000001</v>
      </c>
      <c r="N12" s="11">
        <f t="shared" si="0"/>
        <v>-308809113.46999997</v>
      </c>
    </row>
    <row r="13" spans="1:16" x14ac:dyDescent="0.3">
      <c r="A13" s="12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4">
        <f t="shared" si="0"/>
        <v>0</v>
      </c>
    </row>
    <row r="14" spans="1:16" x14ac:dyDescent="0.3">
      <c r="A14" s="9" t="s">
        <v>22</v>
      </c>
      <c r="B14" s="15">
        <f t="shared" ref="B14:N14" si="1">SUM(B8:B13)</f>
        <v>127235784.84599996</v>
      </c>
      <c r="C14" s="15">
        <f t="shared" si="1"/>
        <v>135941622.95799997</v>
      </c>
      <c r="D14" s="15">
        <f t="shared" si="1"/>
        <v>145526534.29999995</v>
      </c>
      <c r="E14" s="15">
        <f t="shared" si="1"/>
        <v>142096399.07199994</v>
      </c>
      <c r="F14" s="15">
        <f t="shared" si="1"/>
        <v>112732744.31399995</v>
      </c>
      <c r="G14" s="15">
        <f t="shared" si="1"/>
        <v>117350506.22599991</v>
      </c>
      <c r="H14" s="15">
        <f t="shared" si="1"/>
        <v>121775540.56799991</v>
      </c>
      <c r="I14" s="15">
        <f t="shared" si="1"/>
        <v>123749967.3599999</v>
      </c>
      <c r="J14" s="15">
        <f t="shared" si="1"/>
        <v>115411232.79199994</v>
      </c>
      <c r="K14" s="15">
        <f t="shared" si="1"/>
        <v>118025904.14399993</v>
      </c>
      <c r="L14" s="15">
        <f t="shared" si="1"/>
        <v>122173819.20599993</v>
      </c>
      <c r="M14" s="15">
        <f t="shared" si="1"/>
        <v>98443611.899999946</v>
      </c>
      <c r="N14" s="15">
        <f t="shared" si="1"/>
        <v>-16170057.060000002</v>
      </c>
    </row>
    <row r="16" spans="1:16" s="5" customFormat="1" ht="13.2" hidden="1" x14ac:dyDescent="0.25">
      <c r="A16" s="9" t="s">
        <v>20</v>
      </c>
      <c r="B16" s="20">
        <v>-243881.24</v>
      </c>
      <c r="C16" s="20">
        <v>-290128.08</v>
      </c>
      <c r="D16" s="20">
        <v>-333514.78000000003</v>
      </c>
      <c r="E16" s="20">
        <v>-364513.75</v>
      </c>
      <c r="F16" s="20">
        <v>-299390.15000000002</v>
      </c>
      <c r="G16" s="20">
        <v>-238672.84</v>
      </c>
      <c r="H16" s="20">
        <v>-259020.87</v>
      </c>
      <c r="I16" s="20">
        <v>-277193.32</v>
      </c>
      <c r="J16" s="20">
        <v>-252888.16</v>
      </c>
      <c r="K16" s="20">
        <v>-225231.87</v>
      </c>
      <c r="L16" s="20">
        <v>-240509.59</v>
      </c>
      <c r="M16" s="20">
        <v>-197423.28000000003</v>
      </c>
      <c r="N16" s="21">
        <f>SUM(B16:M16)</f>
        <v>-3222367.9299999997</v>
      </c>
      <c r="O16" s="19"/>
      <c r="P16" s="19"/>
    </row>
    <row r="17" spans="1:16" hidden="1" x14ac:dyDescent="0.3">
      <c r="A17" s="9" t="s">
        <v>23</v>
      </c>
      <c r="B17" s="16">
        <v>26888735.09</v>
      </c>
      <c r="C17" s="16">
        <v>25681888.129999999</v>
      </c>
      <c r="D17" s="16">
        <v>27252666.829999998</v>
      </c>
      <c r="E17" s="16">
        <v>18581490.649999999</v>
      </c>
      <c r="F17" s="16">
        <v>19341460.199999999</v>
      </c>
      <c r="G17" s="16">
        <v>21952990.98</v>
      </c>
      <c r="H17" s="16">
        <v>18185348.920000002</v>
      </c>
      <c r="I17" s="16">
        <v>20441306.969999999</v>
      </c>
      <c r="J17" s="16">
        <v>50440480.210000001</v>
      </c>
      <c r="K17" s="16">
        <v>17933992.420000002</v>
      </c>
      <c r="L17" s="16">
        <v>17877509.289999999</v>
      </c>
      <c r="M17" s="16">
        <v>28061186.719999999</v>
      </c>
      <c r="N17" s="16">
        <v>292639056.41000003</v>
      </c>
      <c r="O17" s="16"/>
      <c r="P17" s="16"/>
    </row>
    <row r="18" spans="1:16" hidden="1" x14ac:dyDescent="0.3">
      <c r="A18" s="18" t="s">
        <v>24</v>
      </c>
      <c r="B18" s="16">
        <f t="shared" ref="B18:N18" si="2">SUM(B16:B17)</f>
        <v>26644853.850000001</v>
      </c>
      <c r="C18" s="16">
        <f t="shared" si="2"/>
        <v>25391760.050000001</v>
      </c>
      <c r="D18" s="16">
        <f t="shared" si="2"/>
        <v>26919152.049999997</v>
      </c>
      <c r="E18" s="16">
        <f t="shared" si="2"/>
        <v>18216976.899999999</v>
      </c>
      <c r="F18" s="16">
        <f t="shared" si="2"/>
        <v>19042070.050000001</v>
      </c>
      <c r="G18" s="16">
        <f t="shared" si="2"/>
        <v>21714318.140000001</v>
      </c>
      <c r="H18" s="16">
        <f t="shared" si="2"/>
        <v>17926328.050000001</v>
      </c>
      <c r="I18" s="16">
        <f t="shared" si="2"/>
        <v>20164113.649999999</v>
      </c>
      <c r="J18" s="16">
        <f t="shared" si="2"/>
        <v>50187592.050000004</v>
      </c>
      <c r="K18" s="16">
        <f t="shared" si="2"/>
        <v>17708760.550000001</v>
      </c>
      <c r="L18" s="16">
        <f t="shared" si="2"/>
        <v>17636999.699999999</v>
      </c>
      <c r="M18" s="16">
        <f t="shared" si="2"/>
        <v>27863763.439999998</v>
      </c>
      <c r="N18" s="16">
        <f t="shared" si="2"/>
        <v>289416688.48000002</v>
      </c>
      <c r="O18" s="16"/>
      <c r="P18" s="16"/>
    </row>
    <row r="19" spans="1:16" hidden="1" x14ac:dyDescent="0.3">
      <c r="B19" s="16">
        <f>+B9-B18+B10</f>
        <v>0</v>
      </c>
      <c r="C19" s="16">
        <f t="shared" ref="C19:N19" si="3">+C9-C18+C10</f>
        <v>0</v>
      </c>
      <c r="D19" s="16">
        <f t="shared" si="3"/>
        <v>0</v>
      </c>
      <c r="E19" s="16">
        <f t="shared" si="3"/>
        <v>0</v>
      </c>
      <c r="F19" s="16">
        <f t="shared" si="3"/>
        <v>0</v>
      </c>
      <c r="G19" s="16">
        <f t="shared" si="3"/>
        <v>0</v>
      </c>
      <c r="H19" s="16">
        <f t="shared" si="3"/>
        <v>0</v>
      </c>
      <c r="I19" s="16">
        <f t="shared" si="3"/>
        <v>0</v>
      </c>
      <c r="J19" s="16">
        <f t="shared" si="3"/>
        <v>0</v>
      </c>
      <c r="K19" s="16">
        <f t="shared" si="3"/>
        <v>0</v>
      </c>
      <c r="L19" s="16">
        <f t="shared" si="3"/>
        <v>0</v>
      </c>
      <c r="M19" s="16">
        <f t="shared" si="3"/>
        <v>0</v>
      </c>
      <c r="N19" s="16">
        <f t="shared" si="3"/>
        <v>0</v>
      </c>
      <c r="O19" s="16"/>
      <c r="P19" s="16"/>
    </row>
    <row r="20" spans="1:16" x14ac:dyDescent="0.3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x14ac:dyDescent="0.3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AF91-8C26-416B-823B-45F99A11E946}">
  <dimension ref="A1:N19"/>
  <sheetViews>
    <sheetView zoomScale="80" zoomScaleNormal="80" workbookViewId="0">
      <selection activeCell="E30" sqref="E30"/>
    </sheetView>
  </sheetViews>
  <sheetFormatPr defaultRowHeight="14.4" x14ac:dyDescent="0.3"/>
  <cols>
    <col min="1" max="1" width="21.44140625" customWidth="1"/>
    <col min="2" max="2" width="15.77734375" bestFit="1" customWidth="1"/>
    <col min="3" max="10" width="15.109375" bestFit="1" customWidth="1"/>
    <col min="11" max="13" width="14.77734375" bestFit="1" customWidth="1"/>
    <col min="14" max="14" width="15.77734375" bestFit="1" customWidth="1"/>
  </cols>
  <sheetData>
    <row r="1" spans="1:14" ht="15.6" x14ac:dyDescent="0.3">
      <c r="A1" s="1" t="s">
        <v>0</v>
      </c>
    </row>
    <row r="2" spans="1:14" ht="15.6" x14ac:dyDescent="0.3">
      <c r="A2" s="1" t="s">
        <v>1</v>
      </c>
    </row>
    <row r="3" spans="1:14" ht="15.6" x14ac:dyDescent="0.3">
      <c r="A3" s="1" t="s">
        <v>2</v>
      </c>
    </row>
    <row r="5" spans="1:14" x14ac:dyDescent="0.3">
      <c r="B5" s="2">
        <v>2023</v>
      </c>
      <c r="C5" s="2">
        <v>2023</v>
      </c>
      <c r="D5" s="2">
        <v>2023</v>
      </c>
      <c r="E5" s="2">
        <v>2023</v>
      </c>
      <c r="F5" s="2">
        <v>2023</v>
      </c>
      <c r="G5" s="2">
        <v>2023</v>
      </c>
      <c r="H5" s="2">
        <v>2023</v>
      </c>
      <c r="I5" s="2">
        <v>2023</v>
      </c>
      <c r="J5" s="2">
        <v>2023</v>
      </c>
      <c r="K5" s="2">
        <v>2023</v>
      </c>
      <c r="L5" s="2">
        <v>2023</v>
      </c>
      <c r="M5" s="2">
        <v>2023</v>
      </c>
    </row>
    <row r="6" spans="1:14" s="5" customFormat="1" ht="13.2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</row>
    <row r="7" spans="1:14" s="5" customFormat="1" ht="13.2" x14ac:dyDescent="0.25"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8"/>
    </row>
    <row r="8" spans="1:14" s="5" customFormat="1" ht="13.2" x14ac:dyDescent="0.25">
      <c r="A8" s="9" t="s">
        <v>17</v>
      </c>
      <c r="B8" s="6">
        <v>246108951.70000002</v>
      </c>
      <c r="C8" s="6">
        <v>139895423.77229998</v>
      </c>
      <c r="D8" s="6">
        <v>119553896.40695995</v>
      </c>
      <c r="E8" s="6">
        <v>118095003.00299197</v>
      </c>
      <c r="F8" s="6">
        <v>138120193.3597984</v>
      </c>
      <c r="G8" s="6">
        <v>110979896.51795971</v>
      </c>
      <c r="H8" s="6">
        <v>116583554.261592</v>
      </c>
      <c r="I8" s="6">
        <v>127625979.66831848</v>
      </c>
      <c r="J8" s="6">
        <v>138177894.67566377</v>
      </c>
      <c r="K8" s="6">
        <v>145799820.88913286</v>
      </c>
      <c r="L8" s="6">
        <v>152661662.59782666</v>
      </c>
      <c r="M8" s="6">
        <v>98595873.887565434</v>
      </c>
      <c r="N8" s="6"/>
    </row>
    <row r="9" spans="1:14" s="5" customFormat="1" ht="13.2" x14ac:dyDescent="0.25">
      <c r="A9" s="9" t="s">
        <v>18</v>
      </c>
      <c r="B9" s="10">
        <v>16278711.449999996</v>
      </c>
      <c r="C9" s="10">
        <v>16272311.329999993</v>
      </c>
      <c r="D9" s="10">
        <v>18284274.659999996</v>
      </c>
      <c r="E9" s="10">
        <v>15911202.329999993</v>
      </c>
      <c r="F9" s="10">
        <v>16639549.330000008</v>
      </c>
      <c r="G9" s="10">
        <v>16883872.930000011</v>
      </c>
      <c r="H9" s="10">
        <v>16238333.260000007</v>
      </c>
      <c r="I9" s="10">
        <v>16694401.870000007</v>
      </c>
      <c r="J9" s="10">
        <v>15398976.450000003</v>
      </c>
      <c r="K9" s="10">
        <v>15115234.33</v>
      </c>
      <c r="L9" s="10">
        <v>15780818.330000002</v>
      </c>
      <c r="M9" s="10">
        <v>15679488.890000004</v>
      </c>
      <c r="N9" s="6">
        <f t="shared" ref="N9:N12" si="0">SUM(B9:M9)</f>
        <v>195177175.16000006</v>
      </c>
    </row>
    <row r="10" spans="1:14" s="5" customFormat="1" ht="13.2" x14ac:dyDescent="0.25">
      <c r="A10" s="9" t="s">
        <v>19</v>
      </c>
      <c r="B10" s="10">
        <v>17856308.059999995</v>
      </c>
      <c r="C10" s="10">
        <v>49363541.93</v>
      </c>
      <c r="D10" s="10">
        <v>13649071.649999999</v>
      </c>
      <c r="E10" s="10">
        <v>30355652.93</v>
      </c>
      <c r="F10" s="10">
        <v>10700178.75</v>
      </c>
      <c r="G10" s="10">
        <v>12803082.470000001</v>
      </c>
      <c r="H10" s="10">
        <v>13377541.41</v>
      </c>
      <c r="I10" s="10">
        <v>10822125.460000001</v>
      </c>
      <c r="J10" s="10">
        <v>10034555.66</v>
      </c>
      <c r="K10" s="10">
        <v>8224633.8599999994</v>
      </c>
      <c r="L10" s="10">
        <v>5728195.9399999985</v>
      </c>
      <c r="M10" s="10">
        <v>6011115.4699999988</v>
      </c>
      <c r="N10" s="6">
        <f t="shared" si="0"/>
        <v>188926003.59</v>
      </c>
    </row>
    <row r="11" spans="1:14" s="5" customFormat="1" ht="13.2" x14ac:dyDescent="0.25">
      <c r="A11" s="9" t="s">
        <v>20</v>
      </c>
      <c r="B11" s="10">
        <v>436728.60000000003</v>
      </c>
      <c r="C11" s="10">
        <v>445150.07</v>
      </c>
      <c r="D11" s="10">
        <v>470312.06999999995</v>
      </c>
      <c r="E11" s="10">
        <v>561597.71</v>
      </c>
      <c r="F11" s="10">
        <v>539933.01000000013</v>
      </c>
      <c r="G11" s="10">
        <v>466089.91000000003</v>
      </c>
      <c r="H11" s="10">
        <v>506735.29000000004</v>
      </c>
      <c r="I11" s="10">
        <v>550687.59</v>
      </c>
      <c r="J11" s="10">
        <v>592626.96000000008</v>
      </c>
      <c r="K11" s="10">
        <v>628999.49000000011</v>
      </c>
      <c r="L11" s="10">
        <v>478721.44000000006</v>
      </c>
      <c r="M11" s="10">
        <v>319582.19000000006</v>
      </c>
      <c r="N11" s="6">
        <f t="shared" si="0"/>
        <v>5997164.330000001</v>
      </c>
    </row>
    <row r="12" spans="1:14" s="5" customFormat="1" ht="13.2" x14ac:dyDescent="0.25">
      <c r="A12" s="9" t="s">
        <v>21</v>
      </c>
      <c r="B12" s="11">
        <v>-140785276.03770003</v>
      </c>
      <c r="C12" s="11">
        <v>-86422530.695340037</v>
      </c>
      <c r="D12" s="11">
        <v>-33862551.783968002</v>
      </c>
      <c r="E12" s="11">
        <v>-26803262.613193601</v>
      </c>
      <c r="F12" s="11">
        <v>-55019957.931838714</v>
      </c>
      <c r="G12" s="11">
        <v>-24549387.566367749</v>
      </c>
      <c r="H12" s="11">
        <v>-19080184.553273555</v>
      </c>
      <c r="I12" s="11">
        <v>-17515299.912654713</v>
      </c>
      <c r="J12" s="11">
        <v>-18404232.856530946</v>
      </c>
      <c r="K12" s="11">
        <v>-17107025.971306194</v>
      </c>
      <c r="L12" s="11">
        <v>-76053524.420261234</v>
      </c>
      <c r="M12" s="11">
        <v>-34979689.292052262</v>
      </c>
      <c r="N12" s="6">
        <f t="shared" si="0"/>
        <v>-550582923.63448703</v>
      </c>
    </row>
    <row r="13" spans="1:14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x14ac:dyDescent="0.3">
      <c r="A14" s="9" t="s">
        <v>22</v>
      </c>
      <c r="B14" s="15">
        <f t="shared" ref="B14:N14" si="1">SUM(B8:B13)</f>
        <v>139895423.77229998</v>
      </c>
      <c r="C14" s="15">
        <f t="shared" si="1"/>
        <v>119553896.40695992</v>
      </c>
      <c r="D14" s="15">
        <f t="shared" si="1"/>
        <v>118095003.00299194</v>
      </c>
      <c r="E14" s="15">
        <f t="shared" si="1"/>
        <v>138120193.35979837</v>
      </c>
      <c r="F14" s="15">
        <f t="shared" si="1"/>
        <v>110979896.51795968</v>
      </c>
      <c r="G14" s="15">
        <f t="shared" si="1"/>
        <v>116583554.26159197</v>
      </c>
      <c r="H14" s="15">
        <f t="shared" si="1"/>
        <v>127625979.66831845</v>
      </c>
      <c r="I14" s="15">
        <f t="shared" si="1"/>
        <v>138177894.67566377</v>
      </c>
      <c r="J14" s="15">
        <f t="shared" si="1"/>
        <v>145799820.88913283</v>
      </c>
      <c r="K14" s="15">
        <f t="shared" si="1"/>
        <v>152661662.59782666</v>
      </c>
      <c r="L14" s="15">
        <f t="shared" si="1"/>
        <v>98595873.887565434</v>
      </c>
      <c r="M14" s="15">
        <f t="shared" si="1"/>
        <v>85626371.145513177</v>
      </c>
      <c r="N14" s="15">
        <f t="shared" si="1"/>
        <v>-160482580.55448699</v>
      </c>
    </row>
    <row r="16" spans="1:14" s="5" customFormat="1" ht="13.2" hidden="1" x14ac:dyDescent="0.25">
      <c r="A16" s="9" t="s">
        <v>20</v>
      </c>
      <c r="B16" s="6">
        <v>-436728.6</v>
      </c>
      <c r="C16" s="6">
        <v>-445150.06999999995</v>
      </c>
      <c r="D16" s="6">
        <v>-470312.06999999995</v>
      </c>
      <c r="E16" s="6">
        <v>-561597.71</v>
      </c>
      <c r="F16" s="6">
        <v>-539933.01</v>
      </c>
      <c r="G16" s="6">
        <v>-466089.91000000003</v>
      </c>
      <c r="H16" s="6">
        <v>-506735.29000000004</v>
      </c>
      <c r="I16" s="6">
        <v>-550687.59000000008</v>
      </c>
      <c r="J16" s="6">
        <v>-592626.96000000008</v>
      </c>
      <c r="K16" s="6">
        <v>-628999.49</v>
      </c>
      <c r="L16" s="6">
        <v>-478721.44000000006</v>
      </c>
      <c r="M16" s="6">
        <v>-319582.19</v>
      </c>
      <c r="N16" s="6">
        <f>SUM(B16:M16)</f>
        <v>-5997164.330000001</v>
      </c>
    </row>
    <row r="17" spans="1:14" hidden="1" x14ac:dyDescent="0.3">
      <c r="A17" s="9" t="s">
        <v>23</v>
      </c>
      <c r="B17" s="10">
        <v>34571748.110000007</v>
      </c>
      <c r="C17" s="10">
        <v>66081003.330000006</v>
      </c>
      <c r="D17" s="10">
        <v>32403658.380000014</v>
      </c>
      <c r="E17" s="10">
        <v>46828452.970000036</v>
      </c>
      <c r="F17" s="10">
        <v>27879661.090000026</v>
      </c>
      <c r="G17" s="10">
        <v>30153045.310000028</v>
      </c>
      <c r="H17" s="10">
        <v>30122609.960000027</v>
      </c>
      <c r="I17" s="10">
        <v>28067214.920000028</v>
      </c>
      <c r="J17" s="10">
        <v>26026159.070000015</v>
      </c>
      <c r="K17" s="10">
        <v>23968867.680000018</v>
      </c>
      <c r="L17" s="10">
        <v>21987735.710000012</v>
      </c>
      <c r="M17" s="10">
        <v>22010186.550000023</v>
      </c>
      <c r="N17" s="6">
        <f t="shared" ref="N17" si="2">SUM(B17:M17)</f>
        <v>390100343.08000022</v>
      </c>
    </row>
    <row r="18" spans="1:14" hidden="1" x14ac:dyDescent="0.3">
      <c r="A18" s="18" t="s">
        <v>24</v>
      </c>
      <c r="B18" s="17">
        <f t="shared" ref="B18:N18" si="3">SUM(B16:B17)</f>
        <v>34135019.510000005</v>
      </c>
      <c r="C18" s="17">
        <f t="shared" si="3"/>
        <v>65635853.260000005</v>
      </c>
      <c r="D18" s="17">
        <f t="shared" si="3"/>
        <v>31933346.310000014</v>
      </c>
      <c r="E18" s="17">
        <f t="shared" si="3"/>
        <v>46266855.260000035</v>
      </c>
      <c r="F18" s="17">
        <f t="shared" si="3"/>
        <v>27339728.080000024</v>
      </c>
      <c r="G18" s="17">
        <f t="shared" si="3"/>
        <v>29686955.400000028</v>
      </c>
      <c r="H18" s="17">
        <f t="shared" si="3"/>
        <v>29615874.670000028</v>
      </c>
      <c r="I18" s="17">
        <f t="shared" si="3"/>
        <v>27516527.330000028</v>
      </c>
      <c r="J18" s="17">
        <f t="shared" si="3"/>
        <v>25433532.110000014</v>
      </c>
      <c r="K18" s="17">
        <f t="shared" si="3"/>
        <v>23339868.19000002</v>
      </c>
      <c r="L18" s="17">
        <f t="shared" si="3"/>
        <v>21509014.270000011</v>
      </c>
      <c r="M18" s="17">
        <f t="shared" si="3"/>
        <v>21690604.360000022</v>
      </c>
      <c r="N18" s="17">
        <f t="shared" si="3"/>
        <v>384103178.75000024</v>
      </c>
    </row>
    <row r="19" spans="1:14" hidden="1" x14ac:dyDescent="0.3">
      <c r="B19" s="17">
        <f>+B9-B18+B10</f>
        <v>0</v>
      </c>
      <c r="C19" s="17">
        <f t="shared" ref="C19:N19" si="4">+C9-C18+C10</f>
        <v>0</v>
      </c>
      <c r="D19" s="17">
        <f t="shared" si="4"/>
        <v>-1.862645149230957E-8</v>
      </c>
      <c r="E19" s="17">
        <f t="shared" si="4"/>
        <v>-4.4703483581542969E-8</v>
      </c>
      <c r="F19" s="17">
        <f t="shared" si="4"/>
        <v>-1.6763806343078613E-8</v>
      </c>
      <c r="G19" s="17">
        <f t="shared" si="4"/>
        <v>-1.6763806343078613E-8</v>
      </c>
      <c r="H19" s="17">
        <f t="shared" si="4"/>
        <v>-2.0489096641540527E-8</v>
      </c>
      <c r="I19" s="17">
        <f t="shared" si="4"/>
        <v>-2.0489096641540527E-8</v>
      </c>
      <c r="J19" s="17">
        <f t="shared" si="4"/>
        <v>0</v>
      </c>
      <c r="K19" s="17">
        <f t="shared" si="4"/>
        <v>-2.0489096641540527E-8</v>
      </c>
      <c r="L19" s="17">
        <f t="shared" si="4"/>
        <v>-1.0244548320770264E-8</v>
      </c>
      <c r="M19" s="17">
        <f t="shared" si="4"/>
        <v>-1.862645149230957E-8</v>
      </c>
      <c r="N19" s="17">
        <f t="shared" si="4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63708-2233-482F-AAAA-04B66A76A35E}">
  <dimension ref="A1:N24"/>
  <sheetViews>
    <sheetView zoomScale="80" zoomScaleNormal="80" workbookViewId="0">
      <selection activeCell="E35" sqref="E35"/>
    </sheetView>
  </sheetViews>
  <sheetFormatPr defaultRowHeight="14.4" x14ac:dyDescent="0.3"/>
  <cols>
    <col min="1" max="1" width="29.33203125" customWidth="1"/>
    <col min="2" max="10" width="15.109375" bestFit="1" customWidth="1"/>
    <col min="11" max="13" width="14.77734375" bestFit="1" customWidth="1"/>
    <col min="14" max="14" width="15.77734375" bestFit="1" customWidth="1"/>
  </cols>
  <sheetData>
    <row r="1" spans="1:14" ht="15.6" x14ac:dyDescent="0.3">
      <c r="A1" s="1" t="s">
        <v>0</v>
      </c>
    </row>
    <row r="2" spans="1:14" ht="15.6" x14ac:dyDescent="0.3">
      <c r="A2" s="1" t="s">
        <v>1</v>
      </c>
    </row>
    <row r="3" spans="1:14" ht="15.6" x14ac:dyDescent="0.3">
      <c r="A3" s="1" t="s">
        <v>2</v>
      </c>
    </row>
    <row r="5" spans="1:14" x14ac:dyDescent="0.3">
      <c r="B5" s="2">
        <v>2024</v>
      </c>
      <c r="C5" s="2">
        <v>2024</v>
      </c>
      <c r="D5" s="2">
        <v>2024</v>
      </c>
      <c r="E5" s="2">
        <v>2024</v>
      </c>
      <c r="F5" s="2">
        <v>2024</v>
      </c>
      <c r="G5" s="2">
        <v>2024</v>
      </c>
      <c r="H5" s="2">
        <v>2024</v>
      </c>
      <c r="I5" s="2">
        <v>2024</v>
      </c>
      <c r="J5" s="2">
        <v>2024</v>
      </c>
      <c r="K5" s="2">
        <v>2024</v>
      </c>
      <c r="L5" s="2">
        <v>2024</v>
      </c>
      <c r="M5" s="2">
        <v>2024</v>
      </c>
    </row>
    <row r="6" spans="1:14" s="5" customFormat="1" ht="13.2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</row>
    <row r="7" spans="1:14" s="5" customFormat="1" ht="13.2" x14ac:dyDescent="0.25"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8"/>
    </row>
    <row r="8" spans="1:14" s="5" customFormat="1" ht="13.2" x14ac:dyDescent="0.25">
      <c r="A8" s="9" t="s">
        <v>17</v>
      </c>
      <c r="B8" s="6">
        <v>85626371.145513207</v>
      </c>
      <c r="C8" s="6">
        <v>89005272.311102763</v>
      </c>
      <c r="D8" s="6">
        <v>95015445.862220675</v>
      </c>
      <c r="E8" s="6">
        <v>99829181.336444244</v>
      </c>
      <c r="F8" s="6">
        <v>113844081.81328896</v>
      </c>
      <c r="G8" s="6">
        <v>128282839.93665792</v>
      </c>
      <c r="H8" s="6">
        <v>142994890.23333171</v>
      </c>
      <c r="I8" s="6">
        <v>155462065.36266649</v>
      </c>
      <c r="J8" s="6">
        <v>163942826.47453347</v>
      </c>
      <c r="K8" s="6">
        <v>164911520.19690686</v>
      </c>
      <c r="L8" s="6">
        <v>174576936.31538156</v>
      </c>
      <c r="M8" s="6">
        <v>184889601.93707651</v>
      </c>
      <c r="N8" s="6"/>
    </row>
    <row r="9" spans="1:14" s="5" customFormat="1" ht="13.2" x14ac:dyDescent="0.25">
      <c r="A9" s="9" t="s">
        <v>18</v>
      </c>
      <c r="B9" s="10">
        <v>16238329.120000001</v>
      </c>
      <c r="C9" s="10">
        <v>16435844.239999998</v>
      </c>
      <c r="D9" s="10">
        <v>17100362.239999998</v>
      </c>
      <c r="E9" s="10">
        <v>15917476.57</v>
      </c>
      <c r="F9" s="10">
        <v>17938973.539999995</v>
      </c>
      <c r="G9" s="10">
        <v>19681063.229999993</v>
      </c>
      <c r="H9" s="10">
        <v>15875127.239999998</v>
      </c>
      <c r="I9" s="10">
        <v>16492216.24</v>
      </c>
      <c r="J9" s="10">
        <v>15972008.239999998</v>
      </c>
      <c r="K9" s="10">
        <v>15882515.24</v>
      </c>
      <c r="L9" s="10">
        <v>16533904.24</v>
      </c>
      <c r="M9" s="10">
        <v>15978550.970000001</v>
      </c>
      <c r="N9" s="6">
        <f t="shared" ref="N9:N12" si="0">SUM(B9:M9)</f>
        <v>200046371.11000001</v>
      </c>
    </row>
    <row r="10" spans="1:14" s="5" customFormat="1" ht="13.2" x14ac:dyDescent="0.25">
      <c r="A10" s="9" t="s">
        <v>19</v>
      </c>
      <c r="B10" s="10">
        <v>7172898.9799999995</v>
      </c>
      <c r="C10" s="10">
        <v>8062968.0100000016</v>
      </c>
      <c r="D10" s="10">
        <v>7671639.0099999998</v>
      </c>
      <c r="E10" s="10">
        <v>16487392.160000002</v>
      </c>
      <c r="F10" s="10">
        <v>15942227.689999999</v>
      </c>
      <c r="G10" s="10">
        <v>17077489.960000005</v>
      </c>
      <c r="H10" s="10">
        <v>15218572.58</v>
      </c>
      <c r="I10" s="10">
        <v>14829000.189999999</v>
      </c>
      <c r="J10" s="10">
        <v>13640991.820000002</v>
      </c>
      <c r="K10" s="10">
        <v>12527230.750000002</v>
      </c>
      <c r="L10" s="10">
        <v>12308274.360000001</v>
      </c>
      <c r="M10" s="10">
        <v>8396971.2700000014</v>
      </c>
      <c r="N10" s="6">
        <f t="shared" si="0"/>
        <v>149335656.78000003</v>
      </c>
    </row>
    <row r="11" spans="1:14" s="5" customFormat="1" ht="13.2" x14ac:dyDescent="0.25">
      <c r="A11" s="9" t="s">
        <v>20</v>
      </c>
      <c r="B11" s="10">
        <v>338216.41000000003</v>
      </c>
      <c r="C11" s="10">
        <v>358847.16</v>
      </c>
      <c r="D11" s="10">
        <v>375934.43999999994</v>
      </c>
      <c r="E11" s="10">
        <v>411710.19</v>
      </c>
      <c r="F11" s="10">
        <v>469461.21999999991</v>
      </c>
      <c r="G11" s="10">
        <v>525942.31000000006</v>
      </c>
      <c r="H11" s="10">
        <v>580887.64999999991</v>
      </c>
      <c r="I11" s="10">
        <v>631509.6399999999</v>
      </c>
      <c r="J11" s="10">
        <v>680408.58</v>
      </c>
      <c r="K11" s="10">
        <v>727195.93</v>
      </c>
      <c r="L11" s="10">
        <v>772767.52</v>
      </c>
      <c r="M11" s="10">
        <v>801391.05</v>
      </c>
      <c r="N11" s="6">
        <f t="shared" si="0"/>
        <v>6674272.0999999987</v>
      </c>
    </row>
    <row r="12" spans="1:14" s="5" customFormat="1" ht="13.2" x14ac:dyDescent="0.25">
      <c r="A12" s="9" t="s">
        <v>21</v>
      </c>
      <c r="B12" s="11">
        <v>-20370543.344410446</v>
      </c>
      <c r="C12" s="11">
        <v>-18847485.858882092</v>
      </c>
      <c r="D12" s="11">
        <v>-20334200.215776429</v>
      </c>
      <c r="E12" s="11">
        <v>-18801678.443155289</v>
      </c>
      <c r="F12" s="11">
        <v>-19911904.326631058</v>
      </c>
      <c r="G12" s="11">
        <v>-22572445.203326203</v>
      </c>
      <c r="H12" s="11">
        <v>-19207412.340665236</v>
      </c>
      <c r="I12" s="11">
        <v>-23471964.958133042</v>
      </c>
      <c r="J12" s="11">
        <v>-29324714.917626612</v>
      </c>
      <c r="K12" s="11">
        <v>-19471525.801525313</v>
      </c>
      <c r="L12" s="11">
        <v>-19302280.498305056</v>
      </c>
      <c r="M12" s="11">
        <v>-45499797.187661007</v>
      </c>
      <c r="N12" s="11">
        <f t="shared" si="0"/>
        <v>-277115953.09609777</v>
      </c>
    </row>
    <row r="13" spans="1:14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x14ac:dyDescent="0.3">
      <c r="A14" s="9" t="s">
        <v>22</v>
      </c>
      <c r="B14" s="15">
        <f t="shared" ref="B14:N14" si="1">SUM(B8:B13)</f>
        <v>89005272.311102763</v>
      </c>
      <c r="C14" s="15">
        <f t="shared" si="1"/>
        <v>95015445.862220675</v>
      </c>
      <c r="D14" s="15">
        <f t="shared" si="1"/>
        <v>99829181.336444244</v>
      </c>
      <c r="E14" s="15">
        <f t="shared" si="1"/>
        <v>113844081.81328896</v>
      </c>
      <c r="F14" s="15">
        <f t="shared" si="1"/>
        <v>128282839.93665789</v>
      </c>
      <c r="G14" s="15">
        <f t="shared" si="1"/>
        <v>142994890.23333174</v>
      </c>
      <c r="H14" s="15">
        <f t="shared" si="1"/>
        <v>155462065.36266649</v>
      </c>
      <c r="I14" s="15">
        <f t="shared" si="1"/>
        <v>163942826.47453344</v>
      </c>
      <c r="J14" s="15">
        <f t="shared" si="1"/>
        <v>164911520.19690686</v>
      </c>
      <c r="K14" s="15">
        <f t="shared" si="1"/>
        <v>174576936.31538156</v>
      </c>
      <c r="L14" s="15">
        <f t="shared" si="1"/>
        <v>184889601.93707654</v>
      </c>
      <c r="M14" s="15">
        <f t="shared" si="1"/>
        <v>164566718.03941554</v>
      </c>
      <c r="N14" s="15">
        <f t="shared" si="1"/>
        <v>78940346.893902302</v>
      </c>
    </row>
    <row r="16" spans="1:14" s="5" customFormat="1" ht="13.2" hidden="1" x14ac:dyDescent="0.25">
      <c r="A16" s="9" t="s">
        <v>20</v>
      </c>
      <c r="B16" s="21">
        <v>-338216.41000000003</v>
      </c>
      <c r="C16" s="21">
        <v>-358847.16</v>
      </c>
      <c r="D16" s="21">
        <v>-375934.43999999994</v>
      </c>
      <c r="E16" s="21">
        <v>-411710.19000000006</v>
      </c>
      <c r="F16" s="21">
        <v>-469461.21999999991</v>
      </c>
      <c r="G16" s="21">
        <v>-525942.31000000006</v>
      </c>
      <c r="H16" s="21">
        <v>-580887.65</v>
      </c>
      <c r="I16" s="21">
        <v>-631509.6399999999</v>
      </c>
      <c r="J16" s="21">
        <v>-680408.58</v>
      </c>
      <c r="K16" s="21">
        <v>-727195.93</v>
      </c>
      <c r="L16" s="21">
        <v>-772767.52000000025</v>
      </c>
      <c r="M16" s="21">
        <v>-801391.05</v>
      </c>
      <c r="N16" s="21">
        <f>SUM(B16:M16)</f>
        <v>-6674272.1000000006</v>
      </c>
    </row>
    <row r="17" spans="1:14" hidden="1" x14ac:dyDescent="0.3">
      <c r="A17" s="9" t="s">
        <v>23</v>
      </c>
      <c r="B17" s="16">
        <v>23749444.510000002</v>
      </c>
      <c r="C17" s="16">
        <v>24857659.41</v>
      </c>
      <c r="D17" s="16">
        <v>25147935.690000001</v>
      </c>
      <c r="E17" s="16">
        <v>32816578.920000009</v>
      </c>
      <c r="F17" s="16">
        <v>34350662.450000003</v>
      </c>
      <c r="G17" s="16">
        <v>37284495.499999978</v>
      </c>
      <c r="H17" s="16">
        <v>31674587.470000006</v>
      </c>
      <c r="I17" s="16">
        <v>31952726.070000011</v>
      </c>
      <c r="J17" s="16">
        <v>30293408.640000001</v>
      </c>
      <c r="K17" s="16">
        <v>29136941.920000009</v>
      </c>
      <c r="L17" s="16">
        <v>29614946.120000001</v>
      </c>
      <c r="M17" s="16">
        <v>25176913.290000014</v>
      </c>
      <c r="N17" s="16">
        <v>356056299.99000007</v>
      </c>
    </row>
    <row r="18" spans="1:14" hidden="1" x14ac:dyDescent="0.3">
      <c r="A18" s="18" t="s">
        <v>24</v>
      </c>
      <c r="B18" s="16">
        <f t="shared" ref="B18:N18" si="2">SUM(B16:B17)</f>
        <v>23411228.100000001</v>
      </c>
      <c r="C18" s="16">
        <f t="shared" si="2"/>
        <v>24498812.25</v>
      </c>
      <c r="D18" s="16">
        <f t="shared" si="2"/>
        <v>24772001.25</v>
      </c>
      <c r="E18" s="16">
        <f t="shared" si="2"/>
        <v>32404868.730000008</v>
      </c>
      <c r="F18" s="16">
        <f t="shared" si="2"/>
        <v>33881201.230000004</v>
      </c>
      <c r="G18" s="16">
        <f t="shared" si="2"/>
        <v>36758553.189999975</v>
      </c>
      <c r="H18" s="16">
        <f t="shared" si="2"/>
        <v>31093699.820000008</v>
      </c>
      <c r="I18" s="16">
        <f t="shared" si="2"/>
        <v>31321216.430000011</v>
      </c>
      <c r="J18" s="16">
        <f t="shared" si="2"/>
        <v>29613000.060000002</v>
      </c>
      <c r="K18" s="16">
        <f t="shared" si="2"/>
        <v>28409745.99000001</v>
      </c>
      <c r="L18" s="16">
        <f t="shared" si="2"/>
        <v>28842178.600000001</v>
      </c>
      <c r="M18" s="16">
        <f t="shared" si="2"/>
        <v>24375522.240000013</v>
      </c>
      <c r="N18" s="16">
        <f t="shared" si="2"/>
        <v>349382027.89000005</v>
      </c>
    </row>
    <row r="19" spans="1:14" hidden="1" x14ac:dyDescent="0.3">
      <c r="B19" s="16">
        <f>+B9-B18+B10</f>
        <v>0</v>
      </c>
      <c r="C19" s="16">
        <f t="shared" ref="C19:M19" si="3">+C9-C18+C10</f>
        <v>0</v>
      </c>
      <c r="D19" s="16">
        <f t="shared" si="3"/>
        <v>0</v>
      </c>
      <c r="E19" s="16">
        <f t="shared" si="3"/>
        <v>0</v>
      </c>
      <c r="F19" s="16">
        <f t="shared" si="3"/>
        <v>0</v>
      </c>
      <c r="G19" s="16">
        <f t="shared" si="3"/>
        <v>0</v>
      </c>
      <c r="H19" s="16">
        <f t="shared" si="3"/>
        <v>0</v>
      </c>
      <c r="I19" s="16">
        <f t="shared" si="3"/>
        <v>0</v>
      </c>
      <c r="J19" s="16">
        <f t="shared" si="3"/>
        <v>0</v>
      </c>
      <c r="K19" s="16">
        <f t="shared" si="3"/>
        <v>0</v>
      </c>
      <c r="L19" s="16">
        <f t="shared" si="3"/>
        <v>0</v>
      </c>
      <c r="M19" s="16">
        <f t="shared" si="3"/>
        <v>0</v>
      </c>
      <c r="N19" s="16">
        <f>+N9-N18+N10</f>
        <v>0</v>
      </c>
    </row>
    <row r="20" spans="1:14" x14ac:dyDescent="0.3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4" spans="1:14" x14ac:dyDescent="0.3">
      <c r="C24" s="9"/>
    </row>
  </sheetData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8" ma:contentTypeDescription="Create a new document." ma:contentTypeScope="" ma:versionID="45849dd9197746f20f4ab6a8c6450c2b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52adc7b104ba52613c2eddb51410fe75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Props1.xml><?xml version="1.0" encoding="utf-8"?>
<ds:datastoreItem xmlns:ds="http://schemas.openxmlformats.org/officeDocument/2006/customXml" ds:itemID="{8F50B056-1147-43BC-885F-5325509F7F9E}"/>
</file>

<file path=customXml/itemProps2.xml><?xml version="1.0" encoding="utf-8"?>
<ds:datastoreItem xmlns:ds="http://schemas.openxmlformats.org/officeDocument/2006/customXml" ds:itemID="{ACE6F7F1-5E07-4C32-A33A-19A3AC80749C}"/>
</file>

<file path=customXml/itemProps3.xml><?xml version="1.0" encoding="utf-8"?>
<ds:datastoreItem xmlns:ds="http://schemas.openxmlformats.org/officeDocument/2006/customXml" ds:itemID="{5A31755F-EB5C-4DDF-BEA9-E23CD85178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2018</vt:lpstr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McDuffie, Rose J.</dc:creator>
  <cp:lastModifiedBy>McDuffie, Rose J.</cp:lastModifiedBy>
  <dcterms:created xsi:type="dcterms:W3CDTF">2023-05-18T19:38:52Z</dcterms:created>
  <dcterms:modified xsi:type="dcterms:W3CDTF">2023-05-18T19:40:36Z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2023-05-18T19:38:58Z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c9eb3a62-f098-4ba7-b929-e0dea21c9a90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