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898511A2-2C97-43D7-9473-BB99403C3364}" xr6:coauthVersionLast="47" xr6:coauthVersionMax="47" xr10:uidLastSave="{00000000-0000-0000-0000-000000000000}"/>
  <bookViews>
    <workbookView xWindow="870" yWindow="630" windowWidth="27420" windowHeight="14175" xr2:uid="{9EAB5FA1-3882-4BB8-8B96-D154A5F572CD}"/>
  </bookViews>
  <sheets>
    <sheet name="JNF-4 85b" sheetId="1" r:id="rId1"/>
  </sheets>
  <definedNames>
    <definedName name="_xlnm.Print_Area" localSheetId="0">'JNF-4 85b'!$B$7:$M$54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K50" i="1"/>
  <c r="J50" i="1"/>
  <c r="I50" i="1"/>
  <c r="H50" i="1"/>
  <c r="G50" i="1"/>
  <c r="F50" i="1"/>
  <c r="E50" i="1"/>
  <c r="D50" i="1"/>
  <c r="C50" i="1"/>
  <c r="M49" i="1"/>
  <c r="M48" i="1"/>
  <c r="M50" i="1" s="1"/>
  <c r="L46" i="1"/>
  <c r="K46" i="1"/>
  <c r="J46" i="1"/>
  <c r="I46" i="1"/>
  <c r="H46" i="1"/>
  <c r="G46" i="1"/>
  <c r="F46" i="1"/>
  <c r="E46" i="1"/>
  <c r="D46" i="1"/>
  <c r="C46" i="1"/>
  <c r="M45" i="1"/>
  <c r="M44" i="1"/>
  <c r="L42" i="1"/>
  <c r="K42" i="1"/>
  <c r="J42" i="1"/>
  <c r="I42" i="1"/>
  <c r="H42" i="1"/>
  <c r="G42" i="1"/>
  <c r="F42" i="1"/>
  <c r="E42" i="1"/>
  <c r="D42" i="1"/>
  <c r="C42" i="1"/>
  <c r="M41" i="1"/>
  <c r="M40" i="1"/>
  <c r="L35" i="1"/>
  <c r="K35" i="1"/>
  <c r="J35" i="1"/>
  <c r="I35" i="1"/>
  <c r="H35" i="1"/>
  <c r="G35" i="1"/>
  <c r="F35" i="1"/>
  <c r="E35" i="1"/>
  <c r="D35" i="1"/>
  <c r="C35" i="1"/>
  <c r="M34" i="1"/>
  <c r="M33" i="1"/>
  <c r="L31" i="1"/>
  <c r="K31" i="1"/>
  <c r="J31" i="1"/>
  <c r="I31" i="1"/>
  <c r="H31" i="1"/>
  <c r="G31" i="1"/>
  <c r="F31" i="1"/>
  <c r="E31" i="1"/>
  <c r="D31" i="1"/>
  <c r="C31" i="1"/>
  <c r="M30" i="1"/>
  <c r="M29" i="1"/>
  <c r="L27" i="1"/>
  <c r="K27" i="1"/>
  <c r="J27" i="1"/>
  <c r="I27" i="1"/>
  <c r="H27" i="1"/>
  <c r="G27" i="1"/>
  <c r="F27" i="1"/>
  <c r="E27" i="1"/>
  <c r="D27" i="1"/>
  <c r="C27" i="1"/>
  <c r="M26" i="1"/>
  <c r="M25" i="1"/>
  <c r="L20" i="1"/>
  <c r="K20" i="1"/>
  <c r="J20" i="1"/>
  <c r="I20" i="1"/>
  <c r="H20" i="1"/>
  <c r="G20" i="1"/>
  <c r="F20" i="1"/>
  <c r="E20" i="1"/>
  <c r="D20" i="1"/>
  <c r="C20" i="1"/>
  <c r="M19" i="1"/>
  <c r="M18" i="1"/>
  <c r="M20" i="1" s="1"/>
  <c r="L16" i="1"/>
  <c r="K16" i="1"/>
  <c r="J16" i="1"/>
  <c r="I16" i="1"/>
  <c r="H16" i="1"/>
  <c r="G16" i="1"/>
  <c r="F16" i="1"/>
  <c r="E16" i="1"/>
  <c r="D16" i="1"/>
  <c r="C16" i="1"/>
  <c r="M15" i="1"/>
  <c r="M14" i="1"/>
  <c r="M16" i="1" s="1"/>
  <c r="L12" i="1"/>
  <c r="K12" i="1"/>
  <c r="J12" i="1"/>
  <c r="I12" i="1"/>
  <c r="H12" i="1"/>
  <c r="G12" i="1"/>
  <c r="F12" i="1"/>
  <c r="E12" i="1"/>
  <c r="D12" i="1"/>
  <c r="C12" i="1"/>
  <c r="M11" i="1"/>
  <c r="M10" i="1"/>
  <c r="M12" i="1" s="1"/>
  <c r="M31" i="1" l="1"/>
  <c r="M46" i="1"/>
  <c r="M35" i="1"/>
  <c r="M42" i="1"/>
  <c r="M27" i="1"/>
</calcChain>
</file>

<file path=xl/sharedStrings.xml><?xml version="1.0" encoding="utf-8"?>
<sst xmlns="http://schemas.openxmlformats.org/spreadsheetml/2006/main" count="54" uniqueCount="20">
  <si>
    <t xml:space="preserve"> </t>
  </si>
  <si>
    <t>RIM</t>
  </si>
  <si>
    <t>Cumulative</t>
  </si>
  <si>
    <t>Summer MW</t>
  </si>
  <si>
    <t xml:space="preserve">Residential </t>
  </si>
  <si>
    <t>Commercial/Industrial</t>
  </si>
  <si>
    <r>
      <t>Total</t>
    </r>
    <r>
      <rPr>
        <vertAlign val="superscript"/>
        <sz val="11"/>
        <color theme="1"/>
        <rFont val="Calibri"/>
        <family val="2"/>
        <scheme val="minor"/>
      </rPr>
      <t>1</t>
    </r>
  </si>
  <si>
    <t>Winter MW</t>
  </si>
  <si>
    <t>Annual GWh</t>
  </si>
  <si>
    <t>TRC</t>
  </si>
  <si>
    <t>PROPOSED</t>
  </si>
  <si>
    <t>1)  May not add due to rounding</t>
  </si>
  <si>
    <t>* Includes revisions to JNF-4 requested in Staff ROG #8a</t>
  </si>
  <si>
    <t>Rate Impact ($/1,000 kwh)*</t>
  </si>
  <si>
    <t>Florida Power &amp; Light Company</t>
  </si>
  <si>
    <t>Docket No. 20240012-EG</t>
  </si>
  <si>
    <t>Staff’s Fourth Set of Interrogatories</t>
  </si>
  <si>
    <t>Interrogatory No. 85</t>
  </si>
  <si>
    <t>Tab 1 of 1</t>
  </si>
  <si>
    <t>Attachment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</si>
</sst>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0" fillId="0" borderId="11" xfId="0" applyBorder="1"/>
    <xf numFmtId="43" fontId="0" fillId="0" borderId="12" xfId="0" applyNumberFormat="1" applyBorder="1"/>
    <xf numFmtId="43" fontId="0" fillId="0" borderId="13" xfId="0" applyNumberFormat="1" applyBorder="1"/>
    <xf numFmtId="0" fontId="0" fillId="0" borderId="14" xfId="0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0" xfId="0" applyNumberFormat="1"/>
    <xf numFmtId="43" fontId="0" fillId="0" borderId="17" xfId="0" applyNumberFormat="1" applyBorder="1"/>
    <xf numFmtId="43" fontId="0" fillId="0" borderId="18" xfId="0" applyNumberFormat="1" applyBorder="1"/>
    <xf numFmtId="43" fontId="0" fillId="0" borderId="19" xfId="0" applyNumberFormat="1" applyBorder="1"/>
    <xf numFmtId="43" fontId="0" fillId="0" borderId="23" xfId="0" applyNumberFormat="1" applyBorder="1"/>
    <xf numFmtId="43" fontId="0" fillId="0" borderId="24" xfId="0" applyNumberFormat="1" applyBorder="1"/>
    <xf numFmtId="43" fontId="0" fillId="0" borderId="25" xfId="0" applyNumberFormat="1" applyBorder="1"/>
    <xf numFmtId="0" fontId="0" fillId="0" borderId="26" xfId="0" applyBorder="1"/>
    <xf numFmtId="43" fontId="0" fillId="0" borderId="27" xfId="0" applyNumberFormat="1" applyBorder="1"/>
    <xf numFmtId="43" fontId="0" fillId="0" borderId="23" xfId="0" applyNumberFormat="1" applyBorder="1" applyAlignment="1">
      <alignment horizontal="center"/>
    </xf>
    <xf numFmtId="43" fontId="0" fillId="0" borderId="28" xfId="0" applyNumberFormat="1" applyBorder="1"/>
    <xf numFmtId="0" fontId="0" fillId="0" borderId="4" xfId="0" applyBorder="1"/>
    <xf numFmtId="8" fontId="0" fillId="0" borderId="29" xfId="0" applyNumberFormat="1" applyBorder="1"/>
    <xf numFmtId="0" fontId="0" fillId="0" borderId="30" xfId="0" applyBorder="1"/>
    <xf numFmtId="43" fontId="0" fillId="0" borderId="31" xfId="1" applyFont="1" applyBorder="1"/>
    <xf numFmtId="43" fontId="0" fillId="0" borderId="32" xfId="1" applyFont="1" applyBorder="1"/>
    <xf numFmtId="43" fontId="0" fillId="0" borderId="32" xfId="0" applyNumberFormat="1" applyBorder="1"/>
    <xf numFmtId="43" fontId="0" fillId="0" borderId="27" xfId="1" quotePrefix="1" applyFont="1" applyBorder="1"/>
    <xf numFmtId="43" fontId="0" fillId="0" borderId="15" xfId="1" quotePrefix="1" applyFont="1" applyBorder="1"/>
    <xf numFmtId="43" fontId="0" fillId="0" borderId="33" xfId="1" quotePrefix="1" applyFont="1" applyBorder="1"/>
    <xf numFmtId="43" fontId="0" fillId="0" borderId="34" xfId="0" applyNumberFormat="1" applyBorder="1"/>
    <xf numFmtId="43" fontId="0" fillId="0" borderId="35" xfId="0" applyNumberFormat="1" applyBorder="1"/>
    <xf numFmtId="0" fontId="3" fillId="0" borderId="0" xfId="0" applyFont="1"/>
    <xf numFmtId="0" fontId="0" fillId="0" borderId="0" xfId="0" quotePrefix="1"/>
    <xf numFmtId="43" fontId="0" fillId="0" borderId="33" xfId="0" applyNumberFormat="1" applyBorder="1"/>
    <xf numFmtId="7" fontId="0" fillId="0" borderId="5" xfId="0" applyNumberFormat="1" applyBorder="1"/>
    <xf numFmtId="0" fontId="0" fillId="0" borderId="22" xfId="0" applyBorder="1"/>
    <xf numFmtId="43" fontId="0" fillId="0" borderId="36" xfId="0" applyNumberFormat="1" applyBorder="1"/>
    <xf numFmtId="43" fontId="0" fillId="0" borderId="37" xfId="0" applyNumberFormat="1" applyBorder="1"/>
    <xf numFmtId="43" fontId="0" fillId="0" borderId="38" xfId="0" applyNumberFormat="1" applyBorder="1"/>
    <xf numFmtId="43" fontId="0" fillId="0" borderId="39" xfId="0" applyNumberFormat="1" applyBorder="1"/>
    <xf numFmtId="43" fontId="0" fillId="0" borderId="31" xfId="0" applyNumberFormat="1" applyBorder="1"/>
    <xf numFmtId="43" fontId="0" fillId="0" borderId="40" xfId="0" applyNumberFormat="1" applyBorder="1"/>
    <xf numFmtId="43" fontId="0" fillId="0" borderId="41" xfId="0" applyNumberFormat="1" applyBorder="1"/>
    <xf numFmtId="8" fontId="0" fillId="0" borderId="42" xfId="0" applyNumberFormat="1" applyBorder="1"/>
    <xf numFmtId="0" fontId="0" fillId="0" borderId="10" xfId="0" applyBorder="1"/>
    <xf numFmtId="0" fontId="7" fillId="0" borderId="0" xfId="0" applyFont="1"/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</cellXfs>
  <cellStyles count="2">
    <cellStyle name="Comma 2" xfId="1" xr:uid="{A0B4DE99-4CBF-4549-AD39-50076CDDFC6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37EA7-B070-4A66-8FC3-0BFCF1A97448}">
  <sheetPr>
    <pageSetUpPr fitToPage="1"/>
  </sheetPr>
  <dimension ref="A1:W54"/>
  <sheetViews>
    <sheetView tabSelected="1" zoomScaleNormal="100" workbookViewId="0">
      <selection activeCell="A6" sqref="A6"/>
    </sheetView>
  </sheetViews>
  <sheetFormatPr defaultRowHeight="15" x14ac:dyDescent="0.25"/>
  <cols>
    <col min="2" max="2" width="25.28515625" bestFit="1" customWidth="1"/>
    <col min="3" max="3" width="12.7109375" bestFit="1" customWidth="1"/>
    <col min="4" max="12" width="9.85546875" bestFit="1" customWidth="1"/>
    <col min="13" max="13" width="11" bestFit="1" customWidth="1"/>
  </cols>
  <sheetData>
    <row r="1" spans="1:16" x14ac:dyDescent="0.25">
      <c r="A1" s="33" t="s">
        <v>14</v>
      </c>
    </row>
    <row r="2" spans="1:16" x14ac:dyDescent="0.25">
      <c r="A2" s="33" t="s">
        <v>15</v>
      </c>
    </row>
    <row r="3" spans="1:16" x14ac:dyDescent="0.25">
      <c r="A3" s="33" t="s">
        <v>16</v>
      </c>
    </row>
    <row r="4" spans="1:16" x14ac:dyDescent="0.25">
      <c r="A4" s="33" t="s">
        <v>17</v>
      </c>
    </row>
    <row r="5" spans="1:16" x14ac:dyDescent="0.25">
      <c r="A5" s="33" t="s">
        <v>19</v>
      </c>
      <c r="N5" t="s">
        <v>0</v>
      </c>
    </row>
    <row r="6" spans="1:16" ht="15.75" thickBot="1" x14ac:dyDescent="0.3">
      <c r="A6" s="33" t="s">
        <v>18</v>
      </c>
    </row>
    <row r="7" spans="1:16" ht="15.75" thickBot="1" x14ac:dyDescent="0.3">
      <c r="B7" s="51" t="s">
        <v>1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</row>
    <row r="8" spans="1:16" ht="15.75" thickBot="1" x14ac:dyDescent="0.3">
      <c r="B8" s="1"/>
      <c r="C8" s="2">
        <v>2025</v>
      </c>
      <c r="D8" s="2">
        <v>2026</v>
      </c>
      <c r="E8" s="2">
        <v>2027</v>
      </c>
      <c r="F8" s="2">
        <v>2028</v>
      </c>
      <c r="G8" s="2">
        <v>2029</v>
      </c>
      <c r="H8" s="2">
        <v>2030</v>
      </c>
      <c r="I8" s="2">
        <v>2031</v>
      </c>
      <c r="J8" s="2">
        <v>2032</v>
      </c>
      <c r="K8" s="2">
        <v>2033</v>
      </c>
      <c r="L8" s="3">
        <v>2034</v>
      </c>
      <c r="M8" s="4" t="s">
        <v>2</v>
      </c>
    </row>
    <row r="9" spans="1:16" ht="15.75" thickBot="1" x14ac:dyDescent="0.3">
      <c r="B9" s="54" t="s">
        <v>3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6" x14ac:dyDescent="0.25">
      <c r="B10" s="5" t="s">
        <v>4</v>
      </c>
      <c r="C10" s="6">
        <v>9.8426599254412093</v>
      </c>
      <c r="D10" s="6">
        <v>10.090806989243685</v>
      </c>
      <c r="E10" s="6">
        <v>10.331009190487373</v>
      </c>
      <c r="F10" s="6">
        <v>10.563760705233967</v>
      </c>
      <c r="G10" s="6">
        <v>10.783868244123761</v>
      </c>
      <c r="H10" s="6">
        <v>10.991025874490848</v>
      </c>
      <c r="I10" s="6">
        <v>11.184281456386115</v>
      </c>
      <c r="J10" s="6">
        <v>11.362304806711274</v>
      </c>
      <c r="K10" s="6">
        <v>11.524217026525736</v>
      </c>
      <c r="L10" s="6">
        <v>11.672285754381702</v>
      </c>
      <c r="M10" s="7">
        <f>SUM(C10:L10)</f>
        <v>108.34621997302567</v>
      </c>
    </row>
    <row r="11" spans="1:16" x14ac:dyDescent="0.25">
      <c r="B11" s="8" t="s">
        <v>5</v>
      </c>
      <c r="C11" s="9">
        <v>9.0953782111477413</v>
      </c>
      <c r="D11" s="9">
        <v>9.0066674932757103</v>
      </c>
      <c r="E11" s="9">
        <v>8.919596057963517</v>
      </c>
      <c r="F11" s="9">
        <v>6.4296557074720733</v>
      </c>
      <c r="G11" s="9">
        <v>6.3695319466099534</v>
      </c>
      <c r="H11" s="9">
        <v>6.3105666250851478</v>
      </c>
      <c r="I11" s="9">
        <v>6.2527357368584173</v>
      </c>
      <c r="J11" s="9">
        <v>6.196022192296585</v>
      </c>
      <c r="K11" s="9">
        <v>6.1404128513043794</v>
      </c>
      <c r="L11" s="9">
        <v>6.085835121058631</v>
      </c>
      <c r="M11" s="10">
        <f t="shared" ref="M11" si="0">SUM(C11:L11)</f>
        <v>70.80640194307216</v>
      </c>
      <c r="P11" s="11"/>
    </row>
    <row r="12" spans="1:16" ht="18" thickBot="1" x14ac:dyDescent="0.3">
      <c r="B12" s="8" t="s">
        <v>6</v>
      </c>
      <c r="C12" s="12">
        <f>SUM(C10:C11)</f>
        <v>18.938038136588951</v>
      </c>
      <c r="D12" s="12">
        <f t="shared" ref="D12:M12" si="1">SUM(D10:D11)</f>
        <v>19.097474482519395</v>
      </c>
      <c r="E12" s="12">
        <f t="shared" si="1"/>
        <v>19.250605248450888</v>
      </c>
      <c r="F12" s="12">
        <f t="shared" si="1"/>
        <v>16.99341641270604</v>
      </c>
      <c r="G12" s="12">
        <f t="shared" si="1"/>
        <v>17.153400190733713</v>
      </c>
      <c r="H12" s="12">
        <f t="shared" si="1"/>
        <v>17.301592499575996</v>
      </c>
      <c r="I12" s="12">
        <f t="shared" si="1"/>
        <v>17.437017193244532</v>
      </c>
      <c r="J12" s="12">
        <f t="shared" si="1"/>
        <v>17.558326999007861</v>
      </c>
      <c r="K12" s="12">
        <f t="shared" si="1"/>
        <v>17.664629877830116</v>
      </c>
      <c r="L12" s="13">
        <f t="shared" si="1"/>
        <v>17.758120875440333</v>
      </c>
      <c r="M12" s="14">
        <f t="shared" si="1"/>
        <v>179.15262191609781</v>
      </c>
      <c r="P12" s="11"/>
    </row>
    <row r="13" spans="1:16" ht="15.75" thickBot="1" x14ac:dyDescent="0.3">
      <c r="B13" s="48" t="s">
        <v>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</row>
    <row r="14" spans="1:16" x14ac:dyDescent="0.25">
      <c r="B14" s="5" t="s">
        <v>4</v>
      </c>
      <c r="C14" s="6">
        <v>9.1791098181080937</v>
      </c>
      <c r="D14" s="6">
        <v>9.4105278663733269</v>
      </c>
      <c r="E14" s="6">
        <v>9.6345366607915945</v>
      </c>
      <c r="F14" s="6">
        <v>9.8515970621844868</v>
      </c>
      <c r="G14" s="6">
        <v>10.056865890587328</v>
      </c>
      <c r="H14" s="6">
        <v>10.250057838008319</v>
      </c>
      <c r="I14" s="6">
        <v>10.4302849537084</v>
      </c>
      <c r="J14" s="6">
        <v>10.596306729854335</v>
      </c>
      <c r="K14" s="6">
        <v>10.747303519119507</v>
      </c>
      <c r="L14" s="6">
        <v>10.885390085546982</v>
      </c>
      <c r="M14" s="7">
        <f>SUM(C14:L14)</f>
        <v>101.04198042428237</v>
      </c>
    </row>
    <row r="15" spans="1:16" x14ac:dyDescent="0.25">
      <c r="B15" s="8" t="s">
        <v>5</v>
      </c>
      <c r="C15" s="6">
        <v>4.8496449999999998</v>
      </c>
      <c r="D15" s="6">
        <v>4.8014124999999996</v>
      </c>
      <c r="E15" s="6">
        <v>4.7536623249999996</v>
      </c>
      <c r="F15" s="6">
        <v>3.241895</v>
      </c>
      <c r="G15" s="6">
        <v>3.2097399999999996</v>
      </c>
      <c r="H15" s="6">
        <v>3.1779065500000003</v>
      </c>
      <c r="I15" s="6">
        <v>3.1463914344999999</v>
      </c>
      <c r="J15" s="6">
        <v>3.1151914701550001</v>
      </c>
      <c r="K15" s="6">
        <v>3.08430350545345</v>
      </c>
      <c r="L15" s="6">
        <v>3.0537244203989156</v>
      </c>
      <c r="M15" s="15">
        <f>SUM(C15:L15)</f>
        <v>36.433872205507363</v>
      </c>
    </row>
    <row r="16" spans="1:16" ht="18" thickBot="1" x14ac:dyDescent="0.3">
      <c r="B16" s="8" t="s">
        <v>6</v>
      </c>
      <c r="C16" s="12">
        <f>SUM(C14:C15)</f>
        <v>14.028754818108094</v>
      </c>
      <c r="D16" s="12">
        <f t="shared" ref="D16:L16" si="2">SUM(D14:D15)</f>
        <v>14.211940366373327</v>
      </c>
      <c r="E16" s="12">
        <f t="shared" si="2"/>
        <v>14.388198985791593</v>
      </c>
      <c r="F16" s="12">
        <f t="shared" si="2"/>
        <v>13.093492062184486</v>
      </c>
      <c r="G16" s="12">
        <f t="shared" si="2"/>
        <v>13.266605890587329</v>
      </c>
      <c r="H16" s="12">
        <f t="shared" si="2"/>
        <v>13.42796438800832</v>
      </c>
      <c r="I16" s="12">
        <f t="shared" si="2"/>
        <v>13.5766763882084</v>
      </c>
      <c r="J16" s="12">
        <f t="shared" si="2"/>
        <v>13.711498200009336</v>
      </c>
      <c r="K16" s="12">
        <f t="shared" si="2"/>
        <v>13.831607024572957</v>
      </c>
      <c r="L16" s="13">
        <f t="shared" si="2"/>
        <v>13.939114505945899</v>
      </c>
      <c r="M16" s="16">
        <f>SUM(M14:M15)</f>
        <v>137.47585262978973</v>
      </c>
    </row>
    <row r="17" spans="2:23" ht="15.75" thickBot="1" x14ac:dyDescent="0.3">
      <c r="B17" s="48" t="s">
        <v>8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</row>
    <row r="18" spans="2:23" x14ac:dyDescent="0.25">
      <c r="B18" s="5" t="s">
        <v>4</v>
      </c>
      <c r="C18" s="6">
        <v>3.0249273309784774E-4</v>
      </c>
      <c r="D18" s="6">
        <v>3.1011899308330105E-4</v>
      </c>
      <c r="E18" s="6">
        <v>3.1750108500771195E-4</v>
      </c>
      <c r="F18" s="6">
        <v>3.2465419629690496E-4</v>
      </c>
      <c r="G18" s="6">
        <v>3.3141872250410601E-4</v>
      </c>
      <c r="H18" s="6">
        <v>3.377852614546026E-4</v>
      </c>
      <c r="I18" s="6">
        <v>3.4372455119911695E-4</v>
      </c>
      <c r="J18" s="6">
        <v>3.4919571145488275E-4</v>
      </c>
      <c r="K18" s="6">
        <v>3.5417173117563118E-4</v>
      </c>
      <c r="L18" s="6">
        <v>3.5872230129740295E-4</v>
      </c>
      <c r="M18" s="17">
        <f>SUM(C18:L18)</f>
        <v>3.3297852865715083E-3</v>
      </c>
    </row>
    <row r="19" spans="2:23" x14ac:dyDescent="0.25">
      <c r="B19" s="18" t="s">
        <v>5</v>
      </c>
      <c r="C19" s="19">
        <v>0.15381406367736783</v>
      </c>
      <c r="D19" s="19">
        <v>0.15291955205228924</v>
      </c>
      <c r="E19" s="19">
        <v>0.15203473660603906</v>
      </c>
      <c r="F19" s="19">
        <v>0.12428787996849304</v>
      </c>
      <c r="G19" s="19">
        <v>0.12369055705754042</v>
      </c>
      <c r="H19" s="19">
        <v>0.1230997637530757</v>
      </c>
      <c r="I19" s="19">
        <v>0.12251542235576525</v>
      </c>
      <c r="J19" s="19">
        <v>0.12193746260973723</v>
      </c>
      <c r="K19" s="19">
        <v>0.12136581873472974</v>
      </c>
      <c r="L19" s="19">
        <v>0.12080036611230621</v>
      </c>
      <c r="M19" s="20">
        <f>SUM(C19:L19)</f>
        <v>1.3164656229273437</v>
      </c>
    </row>
    <row r="20" spans="2:23" ht="18" thickBot="1" x14ac:dyDescent="0.3">
      <c r="B20" s="8" t="s">
        <v>6</v>
      </c>
      <c r="C20" s="9">
        <f>SUM(C18:C19)</f>
        <v>0.15411655641046568</v>
      </c>
      <c r="D20" s="9">
        <f t="shared" ref="D20:L20" si="3">SUM(D18:D19)</f>
        <v>0.15322967104537255</v>
      </c>
      <c r="E20" s="9">
        <f t="shared" si="3"/>
        <v>0.15235223769104678</v>
      </c>
      <c r="F20" s="9">
        <f t="shared" si="3"/>
        <v>0.12461253416478994</v>
      </c>
      <c r="G20" s="9">
        <f t="shared" si="3"/>
        <v>0.12402197578004454</v>
      </c>
      <c r="H20" s="9">
        <f t="shared" si="3"/>
        <v>0.1234375490145303</v>
      </c>
      <c r="I20" s="9">
        <f t="shared" si="3"/>
        <v>0.12285914690696437</v>
      </c>
      <c r="J20" s="9">
        <f t="shared" si="3"/>
        <v>0.12228665832119211</v>
      </c>
      <c r="K20" s="9">
        <f t="shared" si="3"/>
        <v>0.12171999046590537</v>
      </c>
      <c r="L20" s="21">
        <f t="shared" si="3"/>
        <v>0.12115908841360362</v>
      </c>
      <c r="M20" s="10">
        <f>SUM(M18:M19)</f>
        <v>1.3197954082139152</v>
      </c>
    </row>
    <row r="21" spans="2:23" ht="15.75" thickBot="1" x14ac:dyDescent="0.3">
      <c r="B21" s="22" t="s">
        <v>13</v>
      </c>
      <c r="C21" s="23">
        <v>1.21</v>
      </c>
      <c r="D21" s="23">
        <v>1.2</v>
      </c>
      <c r="E21" s="23">
        <v>1.1900000000000002</v>
      </c>
      <c r="F21" s="23">
        <v>1.17</v>
      </c>
      <c r="G21" s="23">
        <v>1.1499999999999999</v>
      </c>
      <c r="H21" s="23">
        <v>1.1299999999999999</v>
      </c>
      <c r="I21" s="23">
        <v>1.1100000000000001</v>
      </c>
      <c r="J21" s="23">
        <v>1.08</v>
      </c>
      <c r="K21" s="23">
        <v>1.06</v>
      </c>
      <c r="L21" s="23">
        <v>1.0399999999999998</v>
      </c>
      <c r="M21" s="24"/>
    </row>
    <row r="22" spans="2:23" ht="15.75" thickBot="1" x14ac:dyDescent="0.3">
      <c r="B22" s="51" t="s">
        <v>9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3"/>
    </row>
    <row r="23" spans="2:23" ht="15.75" thickBot="1" x14ac:dyDescent="0.3">
      <c r="B23" s="1"/>
      <c r="C23" s="2">
        <v>2025</v>
      </c>
      <c r="D23" s="2">
        <v>2026</v>
      </c>
      <c r="E23" s="2">
        <v>2027</v>
      </c>
      <c r="F23" s="2">
        <v>2028</v>
      </c>
      <c r="G23" s="2">
        <v>2029</v>
      </c>
      <c r="H23" s="2">
        <v>2030</v>
      </c>
      <c r="I23" s="2">
        <v>2031</v>
      </c>
      <c r="J23" s="2">
        <v>2032</v>
      </c>
      <c r="K23" s="2">
        <v>2033</v>
      </c>
      <c r="L23" s="2">
        <v>2034</v>
      </c>
      <c r="M23" s="4" t="s">
        <v>2</v>
      </c>
    </row>
    <row r="24" spans="2:23" ht="15.75" thickBot="1" x14ac:dyDescent="0.3">
      <c r="B24" s="48" t="s">
        <v>3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11"/>
    </row>
    <row r="25" spans="2:23" x14ac:dyDescent="0.25">
      <c r="B25" s="5" t="s">
        <v>4</v>
      </c>
      <c r="C25" s="25">
        <v>28.249310761469687</v>
      </c>
      <c r="D25" s="25">
        <v>28.400682505090504</v>
      </c>
      <c r="E25" s="25">
        <v>28.66788387894422</v>
      </c>
      <c r="F25" s="25">
        <v>29.034127378461086</v>
      </c>
      <c r="G25" s="25">
        <v>29.462853471898864</v>
      </c>
      <c r="H25" s="25">
        <v>29.912342743490441</v>
      </c>
      <c r="I25" s="25">
        <v>30.348875841574067</v>
      </c>
      <c r="J25" s="25">
        <v>30.790180987587487</v>
      </c>
      <c r="K25" s="25">
        <v>31.224513838848747</v>
      </c>
      <c r="L25" s="26">
        <v>31.673108373483416</v>
      </c>
      <c r="M25" s="27">
        <f t="shared" ref="M25:M26" si="4">SUM(C25:L25)</f>
        <v>297.76387978084847</v>
      </c>
      <c r="N25" s="11"/>
      <c r="O25" s="11"/>
      <c r="P25" s="11"/>
    </row>
    <row r="26" spans="2:23" x14ac:dyDescent="0.25">
      <c r="B26" s="18" t="s">
        <v>5</v>
      </c>
      <c r="C26" s="28">
        <v>20.084883284143512</v>
      </c>
      <c r="D26" s="28">
        <v>20.21453481907432</v>
      </c>
      <c r="E26" s="28">
        <v>20.38795501317346</v>
      </c>
      <c r="F26" s="28">
        <v>18.282665682486392</v>
      </c>
      <c r="G26" s="28">
        <v>18.612408440391068</v>
      </c>
      <c r="H26" s="28">
        <v>18.946527312091401</v>
      </c>
      <c r="I26" s="28">
        <v>19.244299297884254</v>
      </c>
      <c r="J26" s="28">
        <v>19.480181886531373</v>
      </c>
      <c r="K26" s="28">
        <v>19.636589740705027</v>
      </c>
      <c r="L26" s="28">
        <v>19.710827462210577</v>
      </c>
      <c r="M26" s="15">
        <f t="shared" si="4"/>
        <v>194.60087293869137</v>
      </c>
      <c r="N26" s="11"/>
    </row>
    <row r="27" spans="2:23" ht="18" thickBot="1" x14ac:dyDescent="0.3">
      <c r="B27" s="8" t="s">
        <v>6</v>
      </c>
      <c r="C27" s="29">
        <f t="shared" ref="C27:L27" si="5">SUM(C25:C26)</f>
        <v>48.334194045613202</v>
      </c>
      <c r="D27" s="29">
        <f t="shared" si="5"/>
        <v>48.615217324164824</v>
      </c>
      <c r="E27" s="29">
        <f t="shared" si="5"/>
        <v>49.055838892117677</v>
      </c>
      <c r="F27" s="29">
        <f t="shared" si="5"/>
        <v>47.316793060947475</v>
      </c>
      <c r="G27" s="29">
        <f t="shared" si="5"/>
        <v>48.075261912289932</v>
      </c>
      <c r="H27" s="29">
        <f t="shared" si="5"/>
        <v>48.858870055581846</v>
      </c>
      <c r="I27" s="29">
        <f t="shared" si="5"/>
        <v>49.593175139458324</v>
      </c>
      <c r="J27" s="29">
        <f t="shared" si="5"/>
        <v>50.27036287411886</v>
      </c>
      <c r="K27" s="29">
        <f t="shared" si="5"/>
        <v>50.86110357955377</v>
      </c>
      <c r="L27" s="30">
        <f t="shared" si="5"/>
        <v>51.38393583569399</v>
      </c>
      <c r="M27" s="27">
        <f>SUM(M25:M26)</f>
        <v>492.36475271953987</v>
      </c>
      <c r="N27" s="11"/>
    </row>
    <row r="28" spans="2:23" ht="15.75" thickBot="1" x14ac:dyDescent="0.3">
      <c r="B28" s="48" t="s">
        <v>7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0"/>
      <c r="N28" s="11"/>
    </row>
    <row r="29" spans="2:23" x14ac:dyDescent="0.25">
      <c r="B29" s="5" t="s">
        <v>4</v>
      </c>
      <c r="C29" s="31">
        <v>23.496016594405781</v>
      </c>
      <c r="D29" s="31">
        <v>24.954048553736868</v>
      </c>
      <c r="E29" s="31">
        <v>26.628397854136391</v>
      </c>
      <c r="F29" s="31">
        <v>28.456082506749457</v>
      </c>
      <c r="G29" s="31">
        <v>30.300541218554223</v>
      </c>
      <c r="H29" s="31">
        <v>32.006639595784677</v>
      </c>
      <c r="I29" s="31">
        <v>33.475357744651184</v>
      </c>
      <c r="J29" s="31">
        <v>34.686178876959893</v>
      </c>
      <c r="K29" s="31">
        <v>35.634757954579023</v>
      </c>
      <c r="L29" s="32">
        <v>36.379867639117826</v>
      </c>
      <c r="M29" s="27">
        <f t="shared" ref="M29:M30" si="6">SUM(C29:L29)</f>
        <v>306.01788853867532</v>
      </c>
      <c r="N29" s="11"/>
    </row>
    <row r="30" spans="2:23" x14ac:dyDescent="0.25">
      <c r="B30" s="18" t="s">
        <v>5</v>
      </c>
      <c r="C30" s="19">
        <v>16.575425915522846</v>
      </c>
      <c r="D30" s="19">
        <v>16.706070777958811</v>
      </c>
      <c r="E30" s="19">
        <v>16.864512150847165</v>
      </c>
      <c r="F30" s="19">
        <v>15.685554739038388</v>
      </c>
      <c r="G30" s="19">
        <v>15.937021948136849</v>
      </c>
      <c r="H30" s="19">
        <v>16.240353929732802</v>
      </c>
      <c r="I30" s="19">
        <v>16.522826765314505</v>
      </c>
      <c r="J30" s="19">
        <v>16.755079028354135</v>
      </c>
      <c r="K30" s="19">
        <v>16.91356857393302</v>
      </c>
      <c r="L30" s="19">
        <v>16.991081044442442</v>
      </c>
      <c r="M30" s="15">
        <f t="shared" si="6"/>
        <v>165.19149487328096</v>
      </c>
      <c r="N30" s="11"/>
      <c r="T30" s="33"/>
      <c r="W30" s="34"/>
    </row>
    <row r="31" spans="2:23" ht="18" thickBot="1" x14ac:dyDescent="0.3">
      <c r="B31" s="8" t="s">
        <v>6</v>
      </c>
      <c r="C31" s="9">
        <f t="shared" ref="C31:L31" si="7">SUM(C29:C30)</f>
        <v>40.07144250992863</v>
      </c>
      <c r="D31" s="9">
        <f t="shared" si="7"/>
        <v>41.660119331695682</v>
      </c>
      <c r="E31" s="9">
        <f t="shared" si="7"/>
        <v>43.492910004983557</v>
      </c>
      <c r="F31" s="9">
        <f t="shared" si="7"/>
        <v>44.141637245787848</v>
      </c>
      <c r="G31" s="9">
        <f t="shared" si="7"/>
        <v>46.237563166691075</v>
      </c>
      <c r="H31" s="9">
        <f t="shared" si="7"/>
        <v>48.246993525517482</v>
      </c>
      <c r="I31" s="9">
        <f t="shared" si="7"/>
        <v>49.998184509965689</v>
      </c>
      <c r="J31" s="9">
        <f t="shared" si="7"/>
        <v>51.441257905314032</v>
      </c>
      <c r="K31" s="9">
        <f t="shared" si="7"/>
        <v>52.548326528512042</v>
      </c>
      <c r="L31" s="35">
        <f t="shared" si="7"/>
        <v>53.370948683560272</v>
      </c>
      <c r="M31" s="27">
        <f>SUM(M29:M30)</f>
        <v>471.20938341195631</v>
      </c>
      <c r="N31" s="11"/>
      <c r="W31" s="34"/>
    </row>
    <row r="32" spans="2:23" ht="15.75" thickBot="1" x14ac:dyDescent="0.3">
      <c r="B32" s="48" t="s">
        <v>8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11"/>
    </row>
    <row r="33" spans="2:15" x14ac:dyDescent="0.25">
      <c r="B33" s="5" t="s">
        <v>4</v>
      </c>
      <c r="C33" s="31">
        <v>57.312715590494939</v>
      </c>
      <c r="D33" s="31">
        <v>59.318542230190296</v>
      </c>
      <c r="E33" s="31">
        <v>61.942060000651225</v>
      </c>
      <c r="F33" s="31">
        <v>65.045408849517671</v>
      </c>
      <c r="G33" s="31">
        <v>68.357545573379326</v>
      </c>
      <c r="H33" s="31">
        <v>71.536631159612725</v>
      </c>
      <c r="I33" s="31">
        <v>74.332023778516074</v>
      </c>
      <c r="J33" s="31">
        <v>76.775827414600116</v>
      </c>
      <c r="K33" s="31">
        <v>78.820920226338345</v>
      </c>
      <c r="L33" s="32">
        <v>80.616562620228038</v>
      </c>
      <c r="M33" s="27">
        <f t="shared" ref="M33:M34" si="8">SUM(C33:L33)</f>
        <v>694.0582374435287</v>
      </c>
      <c r="N33" s="11"/>
    </row>
    <row r="34" spans="2:15" x14ac:dyDescent="0.25">
      <c r="B34" s="18" t="s">
        <v>5</v>
      </c>
      <c r="C34" s="19">
        <v>73.190146989032314</v>
      </c>
      <c r="D34" s="19">
        <v>74.332588253385424</v>
      </c>
      <c r="E34" s="19">
        <v>75.749130410599975</v>
      </c>
      <c r="F34" s="19">
        <v>78.067921114327262</v>
      </c>
      <c r="G34" s="19">
        <v>80.513209808377155</v>
      </c>
      <c r="H34" s="19">
        <v>82.975486246882085</v>
      </c>
      <c r="I34" s="19">
        <v>85.208153248452618</v>
      </c>
      <c r="J34" s="19">
        <v>87.041524262191217</v>
      </c>
      <c r="K34" s="19">
        <v>88.369867520856744</v>
      </c>
      <c r="L34" s="19">
        <v>89.183451992221293</v>
      </c>
      <c r="M34" s="15">
        <f t="shared" si="8"/>
        <v>814.63147984632599</v>
      </c>
      <c r="N34" s="11"/>
    </row>
    <row r="35" spans="2:15" ht="18" thickBot="1" x14ac:dyDescent="0.3">
      <c r="B35" s="8" t="s">
        <v>6</v>
      </c>
      <c r="C35" s="9">
        <f t="shared" ref="C35:L35" si="9">SUM(C33:C34)</f>
        <v>130.50286257952726</v>
      </c>
      <c r="D35" s="9">
        <f t="shared" si="9"/>
        <v>133.65113048357571</v>
      </c>
      <c r="E35" s="9">
        <f t="shared" si="9"/>
        <v>137.6911904112512</v>
      </c>
      <c r="F35" s="9">
        <f t="shared" si="9"/>
        <v>143.11332996384493</v>
      </c>
      <c r="G35" s="9">
        <f t="shared" si="9"/>
        <v>148.87075538175648</v>
      </c>
      <c r="H35" s="9">
        <f t="shared" si="9"/>
        <v>154.51211740649481</v>
      </c>
      <c r="I35" s="9">
        <f t="shared" si="9"/>
        <v>159.54017702696871</v>
      </c>
      <c r="J35" s="9">
        <f t="shared" si="9"/>
        <v>163.81735167679133</v>
      </c>
      <c r="K35" s="9">
        <f t="shared" si="9"/>
        <v>167.19078774719509</v>
      </c>
      <c r="L35" s="35">
        <f t="shared" si="9"/>
        <v>169.80001461244933</v>
      </c>
      <c r="M35" s="10">
        <f>SUM(M33:M34)</f>
        <v>1508.6897172898548</v>
      </c>
      <c r="N35" s="11"/>
      <c r="O35" s="11"/>
    </row>
    <row r="36" spans="2:15" ht="15.75" thickBot="1" x14ac:dyDescent="0.3">
      <c r="B36" s="22" t="s">
        <v>13</v>
      </c>
      <c r="C36" s="36">
        <v>1.3699999999999999</v>
      </c>
      <c r="D36" s="36">
        <v>1.36</v>
      </c>
      <c r="E36" s="36">
        <v>1.36</v>
      </c>
      <c r="F36" s="36">
        <v>1.34</v>
      </c>
      <c r="G36" s="36">
        <v>1.33</v>
      </c>
      <c r="H36" s="36">
        <v>1.31</v>
      </c>
      <c r="I36" s="36">
        <v>1.2899999999999998</v>
      </c>
      <c r="J36" s="36">
        <v>1.27</v>
      </c>
      <c r="K36" s="36">
        <v>1.25</v>
      </c>
      <c r="L36" s="36">
        <v>1.23</v>
      </c>
      <c r="M36" s="37"/>
    </row>
    <row r="37" spans="2:15" ht="15.75" thickBot="1" x14ac:dyDescent="0.3">
      <c r="B37" s="51" t="s">
        <v>10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3"/>
    </row>
    <row r="38" spans="2:15" ht="15.75" thickBot="1" x14ac:dyDescent="0.3">
      <c r="B38" s="1"/>
      <c r="C38" s="2">
        <v>2025</v>
      </c>
      <c r="D38" s="2">
        <v>2026</v>
      </c>
      <c r="E38" s="2">
        <v>2027</v>
      </c>
      <c r="F38" s="2">
        <v>2028</v>
      </c>
      <c r="G38" s="2">
        <v>2029</v>
      </c>
      <c r="H38" s="2">
        <v>2030</v>
      </c>
      <c r="I38" s="2">
        <v>2031</v>
      </c>
      <c r="J38" s="2">
        <v>2032</v>
      </c>
      <c r="K38" s="2">
        <v>2033</v>
      </c>
      <c r="L38" s="2">
        <v>2034</v>
      </c>
      <c r="M38" s="4" t="s">
        <v>2</v>
      </c>
    </row>
    <row r="39" spans="2:15" ht="15.75" thickBot="1" x14ac:dyDescent="0.3">
      <c r="B39" s="48" t="s">
        <v>3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50"/>
    </row>
    <row r="40" spans="2:15" x14ac:dyDescent="0.25">
      <c r="B40" s="5" t="s">
        <v>4</v>
      </c>
      <c r="C40" s="38">
        <v>24.582451206701585</v>
      </c>
      <c r="D40" s="38">
        <v>24.413660818939999</v>
      </c>
      <c r="E40" s="38">
        <v>24.289126382541657</v>
      </c>
      <c r="F40" s="38">
        <v>24.140879062863696</v>
      </c>
      <c r="G40" s="38">
        <v>24.085819111619202</v>
      </c>
      <c r="H40" s="38">
        <v>24.056151444321713</v>
      </c>
      <c r="I40" s="38">
        <v>24.047197956209718</v>
      </c>
      <c r="J40" s="38">
        <v>24.054276178398094</v>
      </c>
      <c r="K40" s="38">
        <v>24.073491248107906</v>
      </c>
      <c r="L40" s="39">
        <v>24.104397540740337</v>
      </c>
      <c r="M40" s="27">
        <f t="shared" ref="M40:M49" si="10">SUM(C40:L40)</f>
        <v>241.84745095044386</v>
      </c>
    </row>
    <row r="41" spans="2:15" x14ac:dyDescent="0.25">
      <c r="B41" s="18" t="s">
        <v>5</v>
      </c>
      <c r="C41" s="19">
        <v>16.243439998312137</v>
      </c>
      <c r="D41" s="19">
        <v>16.258625916183391</v>
      </c>
      <c r="E41" s="19">
        <v>16.277138403329353</v>
      </c>
      <c r="F41" s="19">
        <v>13.894499101285225</v>
      </c>
      <c r="G41" s="19">
        <v>13.943423911854769</v>
      </c>
      <c r="H41" s="19">
        <v>13.995285650225814</v>
      </c>
      <c r="I41" s="19">
        <v>14.05009185529876</v>
      </c>
      <c r="J41" s="19">
        <v>14.107857573030568</v>
      </c>
      <c r="K41" s="19">
        <v>14.168602400977122</v>
      </c>
      <c r="L41" s="40">
        <v>14.232287097662148</v>
      </c>
      <c r="M41" s="15">
        <f t="shared" si="10"/>
        <v>147.17125190815929</v>
      </c>
    </row>
    <row r="42" spans="2:15" ht="18" thickBot="1" x14ac:dyDescent="0.3">
      <c r="B42" s="8" t="s">
        <v>6</v>
      </c>
      <c r="C42" s="12">
        <f>SUM(C40:C41)</f>
        <v>40.825891205013718</v>
      </c>
      <c r="D42" s="12">
        <f t="shared" ref="D42:L42" si="11">SUM(D40:D41)</f>
        <v>40.672286735123393</v>
      </c>
      <c r="E42" s="12">
        <f t="shared" si="11"/>
        <v>40.566264785871013</v>
      </c>
      <c r="F42" s="12">
        <f t="shared" si="11"/>
        <v>38.035378164148923</v>
      </c>
      <c r="G42" s="12">
        <f t="shared" si="11"/>
        <v>38.029243023473967</v>
      </c>
      <c r="H42" s="12">
        <f t="shared" si="11"/>
        <v>38.051437094547524</v>
      </c>
      <c r="I42" s="12">
        <f t="shared" si="11"/>
        <v>38.097289811508475</v>
      </c>
      <c r="J42" s="12">
        <f t="shared" si="11"/>
        <v>38.162133751428662</v>
      </c>
      <c r="K42" s="12">
        <f t="shared" si="11"/>
        <v>38.242093649085028</v>
      </c>
      <c r="L42" s="41">
        <f t="shared" si="11"/>
        <v>38.336684638402488</v>
      </c>
      <c r="M42" s="27">
        <f>SUM(M40:M41)</f>
        <v>389.01870285860315</v>
      </c>
    </row>
    <row r="43" spans="2:15" ht="15.75" thickBot="1" x14ac:dyDescent="0.3">
      <c r="B43" s="48" t="s">
        <v>7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50"/>
    </row>
    <row r="44" spans="2:15" x14ac:dyDescent="0.25">
      <c r="B44" s="5" t="s">
        <v>4</v>
      </c>
      <c r="C44" s="31">
        <v>18.58551380635048</v>
      </c>
      <c r="D44" s="31">
        <v>18.7025627407521</v>
      </c>
      <c r="E44" s="31">
        <v>18.831863629468529</v>
      </c>
      <c r="F44" s="31">
        <v>18.933577381282216</v>
      </c>
      <c r="G44" s="31">
        <v>19.077998296976023</v>
      </c>
      <c r="H44" s="31">
        <v>19.224900624150891</v>
      </c>
      <c r="I44" s="31">
        <v>19.372025317833387</v>
      </c>
      <c r="J44" s="31">
        <v>19.516898732729466</v>
      </c>
      <c r="K44" s="31">
        <v>19.657592253621392</v>
      </c>
      <c r="L44" s="32">
        <v>19.795223437832085</v>
      </c>
      <c r="M44" s="27">
        <f t="shared" si="10"/>
        <v>191.69815622099657</v>
      </c>
    </row>
    <row r="45" spans="2:15" x14ac:dyDescent="0.25">
      <c r="B45" s="18" t="s">
        <v>5</v>
      </c>
      <c r="C45" s="19">
        <v>9.6530385548330226</v>
      </c>
      <c r="D45" s="19">
        <v>9.6810419259296818</v>
      </c>
      <c r="E45" s="19">
        <v>9.7108540194482771</v>
      </c>
      <c r="F45" s="19">
        <v>8.277999905137241</v>
      </c>
      <c r="G45" s="19">
        <v>8.3261340738079852</v>
      </c>
      <c r="H45" s="19">
        <v>8.3759912465578275</v>
      </c>
      <c r="I45" s="19">
        <v>8.4275941936754002</v>
      </c>
      <c r="J45" s="19">
        <v>8.4809662168871895</v>
      </c>
      <c r="K45" s="19">
        <v>8.5361311588172963</v>
      </c>
      <c r="L45" s="40">
        <v>8.5931134126440227</v>
      </c>
      <c r="M45" s="15">
        <f t="shared" si="10"/>
        <v>88.062864707737958</v>
      </c>
    </row>
    <row r="46" spans="2:15" ht="18" thickBot="1" x14ac:dyDescent="0.3">
      <c r="B46" s="8" t="s">
        <v>6</v>
      </c>
      <c r="C46" s="12">
        <f>SUM(C44:C45)</f>
        <v>28.238552361183501</v>
      </c>
      <c r="D46" s="12">
        <f t="shared" ref="D46:L46" si="12">SUM(D44:D45)</f>
        <v>28.383604666681784</v>
      </c>
      <c r="E46" s="12">
        <f t="shared" si="12"/>
        <v>28.542717648916806</v>
      </c>
      <c r="F46" s="12">
        <f t="shared" si="12"/>
        <v>27.211577286419455</v>
      </c>
      <c r="G46" s="12">
        <f t="shared" si="12"/>
        <v>27.404132370784009</v>
      </c>
      <c r="H46" s="12">
        <f t="shared" si="12"/>
        <v>27.600891870708718</v>
      </c>
      <c r="I46" s="12">
        <f t="shared" si="12"/>
        <v>27.799619511508787</v>
      </c>
      <c r="J46" s="12">
        <f t="shared" si="12"/>
        <v>27.997864949616655</v>
      </c>
      <c r="K46" s="12">
        <f t="shared" si="12"/>
        <v>28.193723412438686</v>
      </c>
      <c r="L46" s="41">
        <f t="shared" si="12"/>
        <v>28.388336850476108</v>
      </c>
      <c r="M46" s="27">
        <f>SUM(M44:M45)</f>
        <v>279.76102092873452</v>
      </c>
    </row>
    <row r="47" spans="2:15" ht="15.75" thickBot="1" x14ac:dyDescent="0.3">
      <c r="B47" s="48" t="s">
        <v>8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50"/>
    </row>
    <row r="48" spans="2:15" x14ac:dyDescent="0.25">
      <c r="B48" s="5" t="s">
        <v>4</v>
      </c>
      <c r="C48" s="38">
        <v>39.309939719643104</v>
      </c>
      <c r="D48" s="38">
        <v>38.550924723212084</v>
      </c>
      <c r="E48" s="38">
        <v>37.899067153682111</v>
      </c>
      <c r="F48" s="38">
        <v>36.879961613221695</v>
      </c>
      <c r="G48" s="38">
        <v>36.412252576050236</v>
      </c>
      <c r="H48" s="38">
        <v>36.023517200003347</v>
      </c>
      <c r="I48" s="38">
        <v>35.706180074697301</v>
      </c>
      <c r="J48" s="38">
        <v>35.453426536490127</v>
      </c>
      <c r="K48" s="38">
        <v>35.259126650335638</v>
      </c>
      <c r="L48" s="39">
        <v>35.117766853668002</v>
      </c>
      <c r="M48" s="27">
        <f t="shared" si="10"/>
        <v>366.61216310100372</v>
      </c>
    </row>
    <row r="49" spans="2:15" x14ac:dyDescent="0.25">
      <c r="B49" s="18" t="s">
        <v>5</v>
      </c>
      <c r="C49" s="42">
        <v>48.397917063677362</v>
      </c>
      <c r="D49" s="42">
        <v>49.129463582052288</v>
      </c>
      <c r="E49" s="42">
        <v>49.873344206906033</v>
      </c>
      <c r="F49" s="42">
        <v>50.602910444971492</v>
      </c>
      <c r="G49" s="42">
        <v>51.372401347710571</v>
      </c>
      <c r="H49" s="42">
        <v>52.154905702312639</v>
      </c>
      <c r="I49" s="42">
        <v>52.950659621100918</v>
      </c>
      <c r="J49" s="42">
        <v>53.759903708158355</v>
      </c>
      <c r="K49" s="42">
        <v>54.582883143651152</v>
      </c>
      <c r="L49" s="27">
        <v>55.419847709528462</v>
      </c>
      <c r="M49" s="15">
        <f t="shared" si="10"/>
        <v>518.2442365300692</v>
      </c>
    </row>
    <row r="50" spans="2:15" ht="18" thickBot="1" x14ac:dyDescent="0.3">
      <c r="B50" s="8" t="s">
        <v>6</v>
      </c>
      <c r="C50" s="43">
        <f>SUM(C48:C49)</f>
        <v>87.707856783320466</v>
      </c>
      <c r="D50" s="43">
        <f t="shared" ref="D50:L50" si="13">SUM(D48:D49)</f>
        <v>87.680388305264373</v>
      </c>
      <c r="E50" s="43">
        <f t="shared" si="13"/>
        <v>87.772411360588137</v>
      </c>
      <c r="F50" s="43">
        <f t="shared" si="13"/>
        <v>87.48287205819318</v>
      </c>
      <c r="G50" s="43">
        <f t="shared" si="13"/>
        <v>87.7846539237608</v>
      </c>
      <c r="H50" s="43">
        <f t="shared" si="13"/>
        <v>88.178422902315987</v>
      </c>
      <c r="I50" s="43">
        <f t="shared" si="13"/>
        <v>88.656839695798226</v>
      </c>
      <c r="J50" s="43">
        <f t="shared" si="13"/>
        <v>89.213330244648489</v>
      </c>
      <c r="K50" s="43">
        <f t="shared" si="13"/>
        <v>89.84200979398679</v>
      </c>
      <c r="L50" s="44">
        <f t="shared" si="13"/>
        <v>90.537614563196456</v>
      </c>
      <c r="M50" s="14">
        <f>SUM(M48:M49)</f>
        <v>884.85639963107292</v>
      </c>
      <c r="O50" s="11"/>
    </row>
    <row r="51" spans="2:15" ht="15.75" thickBot="1" x14ac:dyDescent="0.3">
      <c r="B51" s="22" t="s">
        <v>13</v>
      </c>
      <c r="C51" s="45">
        <v>1.32</v>
      </c>
      <c r="D51" s="45">
        <v>1.31</v>
      </c>
      <c r="E51" s="45">
        <v>1.3</v>
      </c>
      <c r="F51" s="45">
        <v>1.27</v>
      </c>
      <c r="G51" s="45">
        <v>1.25</v>
      </c>
      <c r="H51" s="45">
        <v>1.23</v>
      </c>
      <c r="I51" s="45">
        <v>1.21</v>
      </c>
      <c r="J51" s="45">
        <v>1.1800000000000002</v>
      </c>
      <c r="K51" s="45">
        <v>1.1599999999999999</v>
      </c>
      <c r="L51" s="45">
        <v>1.1399999999999999</v>
      </c>
      <c r="M51" s="46"/>
    </row>
    <row r="53" spans="2:15" x14ac:dyDescent="0.25">
      <c r="B53" s="47" t="s">
        <v>11</v>
      </c>
    </row>
    <row r="54" spans="2:15" x14ac:dyDescent="0.25">
      <c r="B54" s="47" t="s">
        <v>12</v>
      </c>
    </row>
  </sheetData>
  <mergeCells count="12">
    <mergeCell ref="B47:M47"/>
    <mergeCell ref="B7:M7"/>
    <mergeCell ref="B9:M9"/>
    <mergeCell ref="B13:M13"/>
    <mergeCell ref="B17:M17"/>
    <mergeCell ref="B22:M22"/>
    <mergeCell ref="B24:M24"/>
    <mergeCell ref="B28:M28"/>
    <mergeCell ref="B32:M32"/>
    <mergeCell ref="B37:M37"/>
    <mergeCell ref="B39:M39"/>
    <mergeCell ref="B43:M43"/>
  </mergeCells>
  <printOptions horizontalCentered="1"/>
  <pageMargins left="0.45" right="0.7" top="0.75" bottom="0.5" header="0.3" footer="0.3"/>
  <pageSetup scale="69" fitToWidth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260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MB xmlns="DE3A60C6-23E8-46CF-A8AF-7ED30677CCEE" xsi:nil="true"/>
    <Sequence_x0020_Number xmlns="DE3A60C6-23E8-46CF-A8AF-7ED30677CCEE" xsi:nil="true"/>
    <SRCH_DrSiteId xmlns="8b86ae58-4ff9-4300-8876-bb89783e485c" xsi:nil="true"/>
    <Pgs xmlns="DE3A60C6-23E8-46CF-A8AF-7ED30677CCE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8E1B9E39505946A672E20193D5E1AE" ma:contentTypeVersion="" ma:contentTypeDescription="Create a new document." ma:contentTypeScope="" ma:versionID="411bdbc803101304beb9c4f6f5c1240b">
  <xsd:schema xmlns:xsd="http://www.w3.org/2001/XMLSchema" xmlns:xs="http://www.w3.org/2001/XMLSchema" xmlns:p="http://schemas.microsoft.com/office/2006/metadata/properties" xmlns:ns2="c85253b9-0a55-49a1-98ad-b5b6252d7079" xmlns:ns3="DE3A60C6-23E8-46CF-A8AF-7ED30677CCEE" xmlns:ns4="8b86ae58-4ff9-4300-8876-bb89783e485c" xmlns:ns5="d45cdb80-29a5-403f-961d-5d96f3e310b8" targetNamespace="http://schemas.microsoft.com/office/2006/metadata/properties" ma:root="true" ma:fieldsID="d7ae9fce6d1b8ee75e4d87690af4d093" ns2:_="" ns3:_="" ns4:_="" ns5:_="">
    <xsd:import namespace="c85253b9-0a55-49a1-98ad-b5b6252d7079"/>
    <xsd:import namespace="DE3A60C6-23E8-46CF-A8AF-7ED30677CCEE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A60C6-23E8-46CF-A8AF-7ED30677CCEE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3994FA-F749-4A02-83FC-44C91D819B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992507-341E-400F-A092-8DC2FBD14690}">
  <ds:schemaRefs>
    <ds:schemaRef ds:uri="8b86ae58-4ff9-4300-8876-bb89783e485c"/>
    <ds:schemaRef ds:uri="DE3A60C6-23E8-46CF-A8AF-7ED30677CCE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85253b9-0a55-49a1-98ad-b5b6252d7079"/>
    <ds:schemaRef ds:uri="http://schemas.openxmlformats.org/package/2006/metadata/core-properties"/>
    <ds:schemaRef ds:uri="http://purl.org/dc/terms/"/>
    <ds:schemaRef ds:uri="d45cdb80-29a5-403f-961d-5d96f3e310b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4BEE25C-471F-4B4E-A933-A0B9BD47D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DE3A60C6-23E8-46CF-A8AF-7ED30677CCEE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JNF-4 85b</vt:lpstr>
      <vt:lpstr>'JNF-4 85b'!Print_Area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2024-06-04T18:47:16Z</dcterms:created>
  <dcterms:modified xsi:type="dcterms:W3CDTF">2024-06-12T15:24:18Z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0x010100748E1B9E39505946A672E20193D5E1AE</vt:lpwstr>
  </property>
</Properties>
</file>