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06A7C269-3D72-4CD2-A2CD-1FA5B4C691BD}" xr6:coauthVersionLast="47" xr6:coauthVersionMax="47" xr10:uidLastSave="{00000000-0000-0000-0000-000000000000}"/>
  <bookViews>
    <workbookView xWindow="2700" yWindow="1545" windowWidth="21975" windowHeight="13530" activeTab="2" xr2:uid="{F108FA76-8FDB-4A4C-90F6-DE3A359955F8}"/>
  </bookViews>
  <sheets>
    <sheet name="IRP Batch" sheetId="2" r:id="rId1"/>
    <sheet name="CHP FPL_perparticipant" sheetId="1" r:id="rId2"/>
    <sheet name="DER Per Participant Values" sheetId="3" r:id="rId3"/>
  </sheets>
  <definedNames>
    <definedName name="__IntlFixup" hidden="1">TRUE</definedName>
    <definedName name="__IntlFixupTable" localSheetId="1" hidden="1">#REF!</definedName>
    <definedName name="__IntlFixupTable" hidden="1">#REF!</definedName>
    <definedName name="_Order1" hidden="1">0</definedName>
    <definedName name="AA.Report.Files" localSheetId="1" hidden="1">#REF!</definedName>
    <definedName name="AA.Report.Files" hidden="1">#REF!</definedName>
    <definedName name="AA.Reports.Available" localSheetId="1" hidden="1">#REF!</definedName>
    <definedName name="AA.Reports.Available" hidden="1">#REF!</definedName>
    <definedName name="Avg_HPRatio" localSheetId="1">#REF!</definedName>
    <definedName name="Avg_HPRatio">#REF!</definedName>
    <definedName name="Data.Dump" localSheetId="1" hidden="1">OFFSET(#REF!,1,0)</definedName>
    <definedName name="Data.Dump" hidden="1">OFFSET(#REF!,1,0)</definedName>
    <definedName name="Database.File" localSheetId="1" hidden="1">#REF!</definedName>
    <definedName name="Database.File" hidden="1">#REF!</definedName>
    <definedName name="DEF_KWh" localSheetId="1">#REF!</definedName>
    <definedName name="DEF_KWh">#REF!</definedName>
    <definedName name="File.Type" localSheetId="1" hidden="1">#REF!</definedName>
    <definedName name="File.Type" hidden="1">#REF!</definedName>
    <definedName name="financingChoice">#REF!</definedName>
    <definedName name="FPL_KWh">#REF!</definedName>
    <definedName name="FPL_Segment">#REF!</definedName>
    <definedName name="FPUC_KWh">#REF!</definedName>
    <definedName name="HTML_CodePage" hidden="1">1252</definedName>
    <definedName name="HTML_Control" localSheetId="1"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nstalled_Capacity">#REF!</definedName>
    <definedName name="JEA_KWh">#REF!</definedName>
    <definedName name="LoadFactorAlt" localSheetId="1">#REF!</definedName>
    <definedName name="LoadFactorAlt">#REF!</definedName>
    <definedName name="LookupAlternateHPII" localSheetId="1">#REF!</definedName>
    <definedName name="LookupAlternateHPII">#REF!</definedName>
    <definedName name="LookupAlternateNAICSII" localSheetId="1">#REF!</definedName>
    <definedName name="LookupAlternateNAICSII">#REF!</definedName>
    <definedName name="LookupHPIndustry" localSheetId="1">#REF!</definedName>
    <definedName name="LookupHPIndustry">#REF!</definedName>
    <definedName name="LookupHPIndustryAlt" localSheetId="1">#REF!</definedName>
    <definedName name="LookupHPIndustryAlt">#REF!</definedName>
    <definedName name="LookupLoadFactor" localSheetId="1">#REF!</definedName>
    <definedName name="LookupLoadFactor">#REF!</definedName>
    <definedName name="Ownership" localSheetId="1" hidden="1">OFFSET(#REF!,1,0)</definedName>
    <definedName name="Ownership" hidden="1">OFFSET(#REF!,1,0)</definedName>
    <definedName name="Segment_Lookup">#REF!</definedName>
    <definedName name="Segment_Mapping">#REF!</definedName>
    <definedName name="Show.Acct.Update.Warning" localSheetId="1" hidden="1">#REF!</definedName>
    <definedName name="Show.Acct.Update.Warning" hidden="1">#REF!</definedName>
    <definedName name="Show.MDB.Update.Warning" localSheetId="1" hidden="1">#REF!</definedName>
    <definedName name="Show.MDB.Update.Warning" hidden="1">#REF!</definedName>
    <definedName name="Tech_Characterization">#REF!</definedName>
    <definedName name="TECO_KW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2" l="1"/>
  <c r="A32" i="2"/>
  <c r="A33" i="2"/>
  <c r="A30" i="2"/>
  <c r="A11" i="2"/>
  <c r="A12" i="2"/>
  <c r="A13" i="2"/>
  <c r="A14" i="2"/>
  <c r="A15" i="2"/>
  <c r="A16" i="2"/>
  <c r="A17" i="2"/>
  <c r="A18" i="2"/>
  <c r="A19" i="2"/>
  <c r="A20" i="2"/>
  <c r="A21" i="2"/>
  <c r="A22" i="2"/>
  <c r="A23" i="2"/>
  <c r="A24" i="2"/>
  <c r="A25" i="2"/>
  <c r="A26" i="2"/>
  <c r="A27" i="2"/>
  <c r="A28" i="2"/>
  <c r="A29" i="2"/>
  <c r="A10" i="2"/>
  <c r="B31" i="2"/>
  <c r="B32" i="2"/>
  <c r="B33" i="2"/>
  <c r="B30" i="2"/>
  <c r="B11" i="2"/>
  <c r="B12" i="2"/>
  <c r="B13" i="2"/>
  <c r="B14" i="2"/>
  <c r="B15" i="2"/>
  <c r="B16" i="2"/>
  <c r="B17" i="2"/>
  <c r="B18" i="2"/>
  <c r="B19" i="2"/>
  <c r="B20" i="2"/>
  <c r="B21" i="2"/>
  <c r="B22" i="2"/>
  <c r="B23" i="2"/>
  <c r="B24" i="2"/>
  <c r="B25" i="2"/>
  <c r="B26" i="2"/>
  <c r="B27" i="2"/>
  <c r="B28" i="2"/>
  <c r="B29" i="2"/>
  <c r="B10" i="2"/>
  <c r="X33" i="2" l="1"/>
  <c r="X32" i="2"/>
  <c r="K32" i="2"/>
  <c r="L32" i="2"/>
  <c r="M32" i="2"/>
  <c r="N32" i="2"/>
  <c r="O32" i="2"/>
  <c r="P32" i="2"/>
  <c r="Q32" i="2"/>
  <c r="R32" i="2"/>
  <c r="S32" i="2"/>
  <c r="T32" i="2"/>
  <c r="U32" i="2"/>
  <c r="K33" i="2"/>
  <c r="L33" i="2"/>
  <c r="M33" i="2"/>
  <c r="N33" i="2"/>
  <c r="O33" i="2"/>
  <c r="P33" i="2"/>
  <c r="Q33" i="2"/>
  <c r="R33" i="2"/>
  <c r="S33" i="2"/>
  <c r="T33" i="2"/>
  <c r="U33" i="2"/>
  <c r="J33" i="2"/>
  <c r="J32" i="2"/>
  <c r="I32" i="2"/>
  <c r="I33" i="2"/>
  <c r="H32" i="2"/>
  <c r="H33" i="2"/>
  <c r="D33" i="2"/>
  <c r="E33" i="2"/>
  <c r="F33" i="2"/>
  <c r="E32" i="2"/>
  <c r="F32" i="2"/>
  <c r="D32" i="2"/>
  <c r="D31" i="2"/>
  <c r="E31" i="2"/>
  <c r="H31" i="2"/>
  <c r="I31" i="2"/>
  <c r="J31" i="2"/>
  <c r="K31" i="2"/>
  <c r="L31" i="2"/>
  <c r="M31" i="2"/>
  <c r="N31" i="2"/>
  <c r="O31" i="2"/>
  <c r="P31" i="2"/>
  <c r="Q31" i="2"/>
  <c r="R31" i="2"/>
  <c r="S31" i="2"/>
  <c r="T31" i="2"/>
  <c r="U31" i="2"/>
  <c r="X31" i="2"/>
  <c r="X30" i="2"/>
  <c r="K30" i="2"/>
  <c r="L30" i="2"/>
  <c r="M30" i="2"/>
  <c r="N30" i="2"/>
  <c r="O30" i="2"/>
  <c r="P30" i="2"/>
  <c r="Q30" i="2"/>
  <c r="R30" i="2"/>
  <c r="S30" i="2"/>
  <c r="T30" i="2"/>
  <c r="U30" i="2"/>
  <c r="J30" i="2"/>
  <c r="I30" i="2"/>
  <c r="H30" i="2"/>
  <c r="E30" i="2"/>
  <c r="F30" i="2"/>
  <c r="D30" i="2"/>
  <c r="C31" i="2"/>
  <c r="C32" i="2"/>
  <c r="C33" i="2"/>
  <c r="C30" i="2"/>
  <c r="B5" i="3"/>
  <c r="B6" i="3"/>
  <c r="B7" i="3"/>
  <c r="B4" i="3"/>
  <c r="AH5" i="3"/>
  <c r="AH6" i="3"/>
  <c r="AH7" i="3"/>
  <c r="AH4" i="3"/>
  <c r="AE5" i="3"/>
  <c r="AE6" i="3"/>
  <c r="AE7" i="3"/>
  <c r="AE4" i="3"/>
  <c r="P7" i="3"/>
  <c r="P6" i="3"/>
  <c r="K7" i="3"/>
  <c r="L7" i="3"/>
  <c r="M6" i="3"/>
  <c r="L6" i="3"/>
  <c r="K6" i="3"/>
  <c r="H11" i="2"/>
  <c r="I11" i="2"/>
  <c r="J11" i="2"/>
  <c r="K11" i="2"/>
  <c r="L11" i="2"/>
  <c r="M11" i="2"/>
  <c r="N11" i="2"/>
  <c r="O11" i="2"/>
  <c r="P11" i="2"/>
  <c r="Q11" i="2"/>
  <c r="R11" i="2"/>
  <c r="S11" i="2"/>
  <c r="T11" i="2"/>
  <c r="U11" i="2"/>
  <c r="F12" i="2"/>
  <c r="H12" i="2"/>
  <c r="I12" i="2"/>
  <c r="J12" i="2"/>
  <c r="K12" i="2"/>
  <c r="L12" i="2"/>
  <c r="M12" i="2"/>
  <c r="N12" i="2"/>
  <c r="O12" i="2"/>
  <c r="P12" i="2"/>
  <c r="Q12" i="2"/>
  <c r="R12" i="2"/>
  <c r="S12" i="2"/>
  <c r="T12" i="2"/>
  <c r="U12" i="2"/>
  <c r="X12" i="2"/>
  <c r="E13" i="2"/>
  <c r="F13" i="2"/>
  <c r="H13" i="2"/>
  <c r="I13" i="2"/>
  <c r="J13" i="2"/>
  <c r="K13" i="2"/>
  <c r="L13" i="2"/>
  <c r="M13" i="2"/>
  <c r="N13" i="2"/>
  <c r="O13" i="2"/>
  <c r="P13" i="2"/>
  <c r="Q13" i="2"/>
  <c r="R13" i="2"/>
  <c r="S13" i="2"/>
  <c r="T13" i="2"/>
  <c r="U13" i="2"/>
  <c r="E14" i="2"/>
  <c r="H14" i="2"/>
  <c r="I14" i="2"/>
  <c r="J14" i="2"/>
  <c r="K14" i="2"/>
  <c r="L14" i="2"/>
  <c r="M14" i="2"/>
  <c r="N14" i="2"/>
  <c r="O14" i="2"/>
  <c r="P14" i="2"/>
  <c r="Q14" i="2"/>
  <c r="R14" i="2"/>
  <c r="S14" i="2"/>
  <c r="T14" i="2"/>
  <c r="U14" i="2"/>
  <c r="H15" i="2"/>
  <c r="I15" i="2"/>
  <c r="J15" i="2"/>
  <c r="K15" i="2"/>
  <c r="L15" i="2"/>
  <c r="M15" i="2"/>
  <c r="N15" i="2"/>
  <c r="O15" i="2"/>
  <c r="P15" i="2"/>
  <c r="Q15" i="2"/>
  <c r="R15" i="2"/>
  <c r="S15" i="2"/>
  <c r="T15" i="2"/>
  <c r="U15" i="2"/>
  <c r="X15" i="2"/>
  <c r="D16" i="2"/>
  <c r="E16" i="2"/>
  <c r="H16" i="2"/>
  <c r="I16" i="2"/>
  <c r="J16" i="2"/>
  <c r="K16" i="2"/>
  <c r="L16" i="2"/>
  <c r="M16" i="2"/>
  <c r="N16" i="2"/>
  <c r="O16" i="2"/>
  <c r="P16" i="2"/>
  <c r="Q16" i="2"/>
  <c r="R16" i="2"/>
  <c r="S16" i="2"/>
  <c r="T16" i="2"/>
  <c r="U16" i="2"/>
  <c r="X16" i="2"/>
  <c r="F17" i="2"/>
  <c r="H17" i="2"/>
  <c r="I17" i="2"/>
  <c r="J17" i="2"/>
  <c r="K17" i="2"/>
  <c r="L17" i="2"/>
  <c r="M17" i="2"/>
  <c r="N17" i="2"/>
  <c r="O17" i="2"/>
  <c r="P17" i="2"/>
  <c r="Q17" i="2"/>
  <c r="R17" i="2"/>
  <c r="S17" i="2"/>
  <c r="T17" i="2"/>
  <c r="U17" i="2"/>
  <c r="X17" i="2"/>
  <c r="F18" i="2"/>
  <c r="H18" i="2"/>
  <c r="I18" i="2"/>
  <c r="J18" i="2"/>
  <c r="K18" i="2"/>
  <c r="L18" i="2"/>
  <c r="M18" i="2"/>
  <c r="N18" i="2"/>
  <c r="O18" i="2"/>
  <c r="P18" i="2"/>
  <c r="Q18" i="2"/>
  <c r="R18" i="2"/>
  <c r="S18" i="2"/>
  <c r="T18" i="2"/>
  <c r="U18" i="2"/>
  <c r="E19" i="2"/>
  <c r="H19" i="2"/>
  <c r="I19" i="2"/>
  <c r="J19" i="2"/>
  <c r="K19" i="2"/>
  <c r="L19" i="2"/>
  <c r="M19" i="2"/>
  <c r="N19" i="2"/>
  <c r="O19" i="2"/>
  <c r="P19" i="2"/>
  <c r="Q19" i="2"/>
  <c r="R19" i="2"/>
  <c r="S19" i="2"/>
  <c r="T19" i="2"/>
  <c r="U19" i="2"/>
  <c r="E20" i="2"/>
  <c r="H20" i="2"/>
  <c r="I20" i="2"/>
  <c r="J20" i="2"/>
  <c r="K20" i="2"/>
  <c r="L20" i="2"/>
  <c r="M20" i="2"/>
  <c r="N20" i="2"/>
  <c r="O20" i="2"/>
  <c r="P20" i="2"/>
  <c r="Q20" i="2"/>
  <c r="R20" i="2"/>
  <c r="S20" i="2"/>
  <c r="T20" i="2"/>
  <c r="U20" i="2"/>
  <c r="D21" i="2"/>
  <c r="E21" i="2"/>
  <c r="F21" i="2"/>
  <c r="H21" i="2"/>
  <c r="I21" i="2"/>
  <c r="J21" i="2"/>
  <c r="K21" i="2"/>
  <c r="L21" i="2"/>
  <c r="M21" i="2"/>
  <c r="N21" i="2"/>
  <c r="O21" i="2"/>
  <c r="P21" i="2"/>
  <c r="Q21" i="2"/>
  <c r="R21" i="2"/>
  <c r="S21" i="2"/>
  <c r="T21" i="2"/>
  <c r="U21" i="2"/>
  <c r="D22" i="2"/>
  <c r="H22" i="2"/>
  <c r="I22" i="2"/>
  <c r="J22" i="2"/>
  <c r="K22" i="2"/>
  <c r="L22" i="2"/>
  <c r="M22" i="2"/>
  <c r="N22" i="2"/>
  <c r="O22" i="2"/>
  <c r="P22" i="2"/>
  <c r="Q22" i="2"/>
  <c r="R22" i="2"/>
  <c r="S22" i="2"/>
  <c r="T22" i="2"/>
  <c r="U22" i="2"/>
  <c r="X22" i="2"/>
  <c r="H23" i="2"/>
  <c r="I23" i="2"/>
  <c r="J23" i="2"/>
  <c r="K23" i="2"/>
  <c r="L23" i="2"/>
  <c r="M23" i="2"/>
  <c r="N23" i="2"/>
  <c r="O23" i="2"/>
  <c r="P23" i="2"/>
  <c r="Q23" i="2"/>
  <c r="R23" i="2"/>
  <c r="S23" i="2"/>
  <c r="T23" i="2"/>
  <c r="U23" i="2"/>
  <c r="X23" i="2"/>
  <c r="E24" i="2"/>
  <c r="F24" i="2"/>
  <c r="H24" i="2"/>
  <c r="I24" i="2"/>
  <c r="J24" i="2"/>
  <c r="K24" i="2"/>
  <c r="L24" i="2"/>
  <c r="M24" i="2"/>
  <c r="N24" i="2"/>
  <c r="O24" i="2"/>
  <c r="P24" i="2"/>
  <c r="Q24" i="2"/>
  <c r="R24" i="2"/>
  <c r="S24" i="2"/>
  <c r="T24" i="2"/>
  <c r="U24" i="2"/>
  <c r="X24" i="2"/>
  <c r="E25" i="2"/>
  <c r="F25" i="2"/>
  <c r="H25" i="2"/>
  <c r="I25" i="2"/>
  <c r="J25" i="2"/>
  <c r="K25" i="2"/>
  <c r="L25" i="2"/>
  <c r="M25" i="2"/>
  <c r="N25" i="2"/>
  <c r="O25" i="2"/>
  <c r="P25" i="2"/>
  <c r="Q25" i="2"/>
  <c r="R25" i="2"/>
  <c r="S25" i="2"/>
  <c r="T25" i="2"/>
  <c r="U25" i="2"/>
  <c r="E26" i="2"/>
  <c r="H26" i="2"/>
  <c r="I26" i="2"/>
  <c r="J26" i="2"/>
  <c r="K26" i="2"/>
  <c r="L26" i="2"/>
  <c r="M26" i="2"/>
  <c r="N26" i="2"/>
  <c r="O26" i="2"/>
  <c r="P26" i="2"/>
  <c r="Q26" i="2"/>
  <c r="R26" i="2"/>
  <c r="S26" i="2"/>
  <c r="T26" i="2"/>
  <c r="U26" i="2"/>
  <c r="D27" i="2"/>
  <c r="H27" i="2"/>
  <c r="I27" i="2"/>
  <c r="J27" i="2"/>
  <c r="K27" i="2"/>
  <c r="L27" i="2"/>
  <c r="M27" i="2"/>
  <c r="N27" i="2"/>
  <c r="O27" i="2"/>
  <c r="P27" i="2"/>
  <c r="Q27" i="2"/>
  <c r="R27" i="2"/>
  <c r="S27" i="2"/>
  <c r="T27" i="2"/>
  <c r="U27" i="2"/>
  <c r="X27" i="2"/>
  <c r="D28" i="2"/>
  <c r="E28" i="2"/>
  <c r="H28" i="2"/>
  <c r="I28" i="2"/>
  <c r="J28" i="2"/>
  <c r="K28" i="2"/>
  <c r="L28" i="2"/>
  <c r="M28" i="2"/>
  <c r="N28" i="2"/>
  <c r="O28" i="2"/>
  <c r="P28" i="2"/>
  <c r="Q28" i="2"/>
  <c r="R28" i="2"/>
  <c r="S28" i="2"/>
  <c r="T28" i="2"/>
  <c r="U28" i="2"/>
  <c r="X28" i="2"/>
  <c r="E29" i="2"/>
  <c r="H29" i="2"/>
  <c r="I29" i="2"/>
  <c r="J29" i="2"/>
  <c r="K29" i="2"/>
  <c r="L29" i="2"/>
  <c r="M29" i="2"/>
  <c r="N29" i="2"/>
  <c r="O29" i="2"/>
  <c r="P29" i="2"/>
  <c r="Q29" i="2"/>
  <c r="R29" i="2"/>
  <c r="S29" i="2"/>
  <c r="T29" i="2"/>
  <c r="U29" i="2"/>
  <c r="X29" i="2"/>
  <c r="X10" i="2"/>
  <c r="K10" i="2"/>
  <c r="L10" i="2"/>
  <c r="M10" i="2"/>
  <c r="N10" i="2"/>
  <c r="O10" i="2"/>
  <c r="P10" i="2"/>
  <c r="Q10" i="2"/>
  <c r="R10" i="2"/>
  <c r="S10" i="2"/>
  <c r="T10" i="2"/>
  <c r="U10" i="2"/>
  <c r="J10" i="2"/>
  <c r="I10" i="2"/>
  <c r="H10" i="2"/>
  <c r="D10" i="2"/>
  <c r="B6" i="1"/>
  <c r="C12" i="2" s="1"/>
  <c r="B7" i="1"/>
  <c r="C13" i="2" s="1"/>
  <c r="B9" i="1"/>
  <c r="C15" i="2" s="1"/>
  <c r="B10" i="1"/>
  <c r="C16" i="2" s="1"/>
  <c r="B15" i="1"/>
  <c r="C21" i="2" s="1"/>
  <c r="B18" i="1"/>
  <c r="C24" i="2" s="1"/>
  <c r="B19" i="1"/>
  <c r="C25" i="2" s="1"/>
  <c r="B22" i="1"/>
  <c r="C28" i="2" s="1"/>
  <c r="AL22" i="1"/>
  <c r="AI22" i="1" s="1"/>
  <c r="AL21" i="1"/>
  <c r="AL20" i="1"/>
  <c r="AL19" i="1"/>
  <c r="AL18" i="1"/>
  <c r="AI18" i="1" s="1"/>
  <c r="AL17" i="1"/>
  <c r="AI17" i="1" s="1"/>
  <c r="B17" i="1" s="1"/>
  <c r="C23" i="2" s="1"/>
  <c r="AL16" i="1"/>
  <c r="AI16" i="1" s="1"/>
  <c r="B16" i="1" s="1"/>
  <c r="C22" i="2" s="1"/>
  <c r="AL15" i="1"/>
  <c r="AI15" i="1" s="1"/>
  <c r="AL14" i="1"/>
  <c r="AI14" i="1" s="1"/>
  <c r="B14" i="1" s="1"/>
  <c r="C20" i="2" s="1"/>
  <c r="AL13" i="1"/>
  <c r="AI13" i="1" s="1"/>
  <c r="B13" i="1" s="1"/>
  <c r="C19" i="2" s="1"/>
  <c r="AL12" i="1"/>
  <c r="AI12" i="1" s="1"/>
  <c r="B12" i="1" s="1"/>
  <c r="C18" i="2" s="1"/>
  <c r="AL11" i="1"/>
  <c r="AI11" i="1" s="1"/>
  <c r="B11" i="1" s="1"/>
  <c r="C17" i="2" s="1"/>
  <c r="AL10" i="1"/>
  <c r="AI10" i="1" s="1"/>
  <c r="AL9" i="1"/>
  <c r="AI9" i="1" s="1"/>
  <c r="AL8" i="1"/>
  <c r="AI8" i="1" s="1"/>
  <c r="B8" i="1" s="1"/>
  <c r="C14" i="2" s="1"/>
  <c r="AL7" i="1"/>
  <c r="AI7" i="1" s="1"/>
  <c r="AL6" i="1"/>
  <c r="AI6" i="1" s="1"/>
  <c r="AL5" i="1"/>
  <c r="AL4" i="1"/>
  <c r="AL23" i="1"/>
  <c r="AI23" i="1" s="1"/>
  <c r="B23" i="1" s="1"/>
  <c r="C29" i="2" s="1"/>
  <c r="AI21" i="1"/>
  <c r="B21" i="1" s="1"/>
  <c r="C27" i="2" s="1"/>
  <c r="AI20" i="1"/>
  <c r="B20" i="1" s="1"/>
  <c r="C26" i="2" s="1"/>
  <c r="AI19" i="1"/>
  <c r="AI5" i="1"/>
  <c r="B5" i="1" s="1"/>
  <c r="C11" i="2" s="1"/>
  <c r="AI4" i="1"/>
  <c r="B4" i="1" s="1"/>
  <c r="C10" i="2" s="1"/>
  <c r="T10" i="1"/>
  <c r="T9" i="1"/>
  <c r="T8" i="1"/>
  <c r="X14" i="2" s="1"/>
  <c r="T7" i="1"/>
  <c r="X13" i="2" s="1"/>
  <c r="T6" i="1"/>
  <c r="T5" i="1"/>
  <c r="X11" i="2" s="1"/>
  <c r="T4" i="1"/>
  <c r="T22" i="1"/>
  <c r="T21" i="1"/>
  <c r="T20" i="1"/>
  <c r="X26" i="2" s="1"/>
  <c r="T19" i="1"/>
  <c r="X25" i="2" s="1"/>
  <c r="T18" i="1"/>
  <c r="T17" i="1"/>
  <c r="T16" i="1"/>
  <c r="T15" i="1"/>
  <c r="X21" i="2" s="1"/>
  <c r="T14" i="1"/>
  <c r="X20" i="2" s="1"/>
  <c r="T13" i="1"/>
  <c r="X19" i="2" s="1"/>
  <c r="T12" i="1"/>
  <c r="X18" i="2" s="1"/>
  <c r="T11" i="1"/>
  <c r="T23" i="1"/>
  <c r="P22" i="1"/>
  <c r="F28" i="2" s="1"/>
  <c r="P21" i="1"/>
  <c r="F27" i="2" s="1"/>
  <c r="P20" i="1"/>
  <c r="F26" i="2" s="1"/>
  <c r="P19" i="1"/>
  <c r="P18" i="1"/>
  <c r="P17" i="1"/>
  <c r="F23" i="2" s="1"/>
  <c r="P16" i="1"/>
  <c r="F22" i="2" s="1"/>
  <c r="P15" i="1"/>
  <c r="P14" i="1"/>
  <c r="F20" i="2" s="1"/>
  <c r="P13" i="1"/>
  <c r="F19" i="2" s="1"/>
  <c r="P12" i="1"/>
  <c r="P11" i="1"/>
  <c r="P10" i="1"/>
  <c r="F16" i="2" s="1"/>
  <c r="P9" i="1"/>
  <c r="F15" i="2" s="1"/>
  <c r="P8" i="1"/>
  <c r="F14" i="2" s="1"/>
  <c r="P7" i="1"/>
  <c r="P6" i="1"/>
  <c r="P5" i="1"/>
  <c r="F11" i="2" s="1"/>
  <c r="P4" i="1"/>
  <c r="F10" i="2" s="1"/>
  <c r="P23" i="1"/>
  <c r="F29" i="2" s="1"/>
  <c r="O22" i="1"/>
  <c r="O21" i="1"/>
  <c r="E27" i="2" s="1"/>
  <c r="O20" i="1"/>
  <c r="O19" i="1"/>
  <c r="O18" i="1"/>
  <c r="O17" i="1"/>
  <c r="E23" i="2" s="1"/>
  <c r="O16" i="1"/>
  <c r="E22" i="2" s="1"/>
  <c r="O15" i="1"/>
  <c r="O14" i="1"/>
  <c r="O13" i="1"/>
  <c r="O12" i="1"/>
  <c r="E18" i="2" s="1"/>
  <c r="O11" i="1"/>
  <c r="E17" i="2" s="1"/>
  <c r="O10" i="1"/>
  <c r="O9" i="1"/>
  <c r="E15" i="2" s="1"/>
  <c r="O8" i="1"/>
  <c r="O7" i="1"/>
  <c r="O6" i="1"/>
  <c r="E12" i="2" s="1"/>
  <c r="O5" i="1"/>
  <c r="E11" i="2" s="1"/>
  <c r="O4" i="1"/>
  <c r="E10" i="2" s="1"/>
  <c r="O23" i="1"/>
  <c r="N22" i="1"/>
  <c r="N21" i="1"/>
  <c r="N20" i="1"/>
  <c r="D26" i="2" s="1"/>
  <c r="N19" i="1"/>
  <c r="D25" i="2" s="1"/>
  <c r="N18" i="1"/>
  <c r="D24" i="2" s="1"/>
  <c r="N17" i="1"/>
  <c r="D23" i="2" s="1"/>
  <c r="N16" i="1"/>
  <c r="N15" i="1"/>
  <c r="N14" i="1"/>
  <c r="D20" i="2" s="1"/>
  <c r="N13" i="1"/>
  <c r="D19" i="2" s="1"/>
  <c r="N12" i="1"/>
  <c r="D18" i="2" s="1"/>
  <c r="N11" i="1"/>
  <c r="D17" i="2" s="1"/>
  <c r="N10" i="1"/>
  <c r="N9" i="1"/>
  <c r="D15" i="2" s="1"/>
  <c r="N8" i="1"/>
  <c r="D14" i="2" s="1"/>
  <c r="N7" i="1"/>
  <c r="D13" i="2" s="1"/>
  <c r="N6" i="1"/>
  <c r="D12" i="2" s="1"/>
  <c r="N5" i="1"/>
  <c r="D11" i="2" s="1"/>
  <c r="N4" i="1"/>
  <c r="N23" i="1"/>
  <c r="D29" i="2" s="1"/>
</calcChain>
</file>

<file path=xl/sharedStrings.xml><?xml version="1.0" encoding="utf-8"?>
<sst xmlns="http://schemas.openxmlformats.org/spreadsheetml/2006/main" count="416" uniqueCount="145">
  <si>
    <t>Summer</t>
  </si>
  <si>
    <t>Winter</t>
  </si>
  <si>
    <t>Annual</t>
  </si>
  <si>
    <t>Billing</t>
  </si>
  <si>
    <t>kW</t>
  </si>
  <si>
    <t>kWh</t>
  </si>
  <si>
    <t>Life</t>
  </si>
  <si>
    <t>Admin.</t>
  </si>
  <si>
    <t>Kwh pct</t>
  </si>
  <si>
    <t>External</t>
  </si>
  <si>
    <t xml:space="preserve">Reduction </t>
  </si>
  <si>
    <t>(Years)</t>
  </si>
  <si>
    <t>per</t>
  </si>
  <si>
    <t>Non-</t>
  </si>
  <si>
    <t>Part.</t>
  </si>
  <si>
    <t>Rebate</t>
  </si>
  <si>
    <t>for rev</t>
  </si>
  <si>
    <t>non rec</t>
  </si>
  <si>
    <t>Measure</t>
  </si>
  <si>
    <t>at</t>
  </si>
  <si>
    <t>Load</t>
  </si>
  <si>
    <t>Rate</t>
  </si>
  <si>
    <t>of</t>
  </si>
  <si>
    <t>month</t>
  </si>
  <si>
    <t>rec.</t>
  </si>
  <si>
    <t>Rec.</t>
  </si>
  <si>
    <t>Equip.</t>
  </si>
  <si>
    <t>O&amp;M</t>
  </si>
  <si>
    <t>Non-rec.</t>
  </si>
  <si>
    <t>loss &amp; bill</t>
  </si>
  <si>
    <t>credit</t>
  </si>
  <si>
    <t>Segment</t>
  </si>
  <si>
    <t>Name</t>
  </si>
  <si>
    <t>Meter</t>
  </si>
  <si>
    <t>Shifting %</t>
  </si>
  <si>
    <t>Class</t>
  </si>
  <si>
    <t>Jan.</t>
  </si>
  <si>
    <t>Feb.</t>
  </si>
  <si>
    <t>March</t>
  </si>
  <si>
    <t>April</t>
  </si>
  <si>
    <t>May</t>
  </si>
  <si>
    <t>June</t>
  </si>
  <si>
    <t>July</t>
  </si>
  <si>
    <t>Aug.</t>
  </si>
  <si>
    <t>Sep.</t>
  </si>
  <si>
    <t>Oct.</t>
  </si>
  <si>
    <t>Nov.</t>
  </si>
  <si>
    <t>Dec.</t>
  </si>
  <si>
    <t>Cost</t>
  </si>
  <si>
    <t>savings</t>
  </si>
  <si>
    <t>per part</t>
  </si>
  <si>
    <t>FPL</t>
  </si>
  <si>
    <t>Note: will need separate sheets for Residential, Commercial and Industrial</t>
  </si>
  <si>
    <t>Projected Particpation</t>
  </si>
  <si>
    <t>#</t>
  </si>
  <si>
    <t>ID</t>
  </si>
  <si>
    <t>No</t>
  </si>
  <si>
    <t xml:space="preserve">Category </t>
  </si>
  <si>
    <t>Type</t>
  </si>
  <si>
    <t>Vintage</t>
  </si>
  <si>
    <t>Order</t>
  </si>
  <si>
    <t>(1)                                                                                           Measure</t>
  </si>
  <si>
    <t>(2)                                       Summer Peak Per Cust (kW)</t>
  </si>
  <si>
    <t>(3)                            Winter Peak Per Cust (kW)</t>
  </si>
  <si>
    <t xml:space="preserve">Blank Column </t>
  </si>
  <si>
    <t>(4)                    Annual energy Per Cust (kWh)</t>
  </si>
  <si>
    <t>Unitized 1 SKW</t>
  </si>
  <si>
    <t>Unitized WKW</t>
  </si>
  <si>
    <t>Unitized kWh</t>
  </si>
  <si>
    <t>(5 ) service Life(Yrs)</t>
  </si>
  <si>
    <t>Blank Column</t>
  </si>
  <si>
    <t>(7) Measure incremental cost</t>
  </si>
  <si>
    <t>Unitized Incremental Cost</t>
  </si>
  <si>
    <t>Units</t>
  </si>
  <si>
    <t>Billing KW per month Jan</t>
  </si>
  <si>
    <t>Billing KW per month Feb</t>
  </si>
  <si>
    <t>Billing KW per month Mar</t>
  </si>
  <si>
    <t>Billing KW per month Apr</t>
  </si>
  <si>
    <t>Billing KW per month May</t>
  </si>
  <si>
    <t>Billing KW per month Jun</t>
  </si>
  <si>
    <t>Billing KW per month Jul</t>
  </si>
  <si>
    <t>Billing KW per month Aug</t>
  </si>
  <si>
    <t>Billing KW per month Sept</t>
  </si>
  <si>
    <t>Billing KW per month Oct</t>
  </si>
  <si>
    <t>Billing KW per month Nov</t>
  </si>
  <si>
    <t>Billing KW per month Dec</t>
  </si>
  <si>
    <t>Measure ID</t>
  </si>
  <si>
    <t>ID Segment/Vintage</t>
  </si>
  <si>
    <t>Rate Class</t>
  </si>
  <si>
    <t>DER</t>
  </si>
  <si>
    <t>CHP</t>
  </si>
  <si>
    <t>Commercial Facility</t>
  </si>
  <si>
    <t>Any</t>
  </si>
  <si>
    <t>50 kW Micro Turbine</t>
  </si>
  <si>
    <t>1 Prime Mover</t>
  </si>
  <si>
    <t>GSD</t>
  </si>
  <si>
    <t>gsd</t>
  </si>
  <si>
    <t>Industrial Facility Only</t>
  </si>
  <si>
    <t>100 kW Micro Turbine- Biogas</t>
  </si>
  <si>
    <t>100 kW Micro Turbine</t>
  </si>
  <si>
    <t>150 kW Reciprocating Engine</t>
  </si>
  <si>
    <t>200 kW Micro Turbine</t>
  </si>
  <si>
    <t>175 kW Fuel Cell</t>
  </si>
  <si>
    <t>350 kW Reciprocating Engine</t>
  </si>
  <si>
    <t>500 kW Fuel Cell</t>
  </si>
  <si>
    <t>GSLD</t>
  </si>
  <si>
    <t>gsld</t>
  </si>
  <si>
    <t>1250 kW Reciprocating Engine-Biogas</t>
  </si>
  <si>
    <t>1250 kW Reciprocating Engine</t>
  </si>
  <si>
    <t>800 kW Fuel Cell-Biogas</t>
  </si>
  <si>
    <t>1125 kW Fuel Cell</t>
  </si>
  <si>
    <t>3000 kW Reciprocating Engine</t>
  </si>
  <si>
    <t>1500 kW Steam Turbine-Biomass</t>
  </si>
  <si>
    <t>4500 kW Reciprocating Engine</t>
  </si>
  <si>
    <t>2500 kW Gas Turbine</t>
  </si>
  <si>
    <t>3000 kW Gas Turbine</t>
  </si>
  <si>
    <t>3500 kW Gas Turbine</t>
  </si>
  <si>
    <t>3500 kW Steam Turbine-Biomass</t>
  </si>
  <si>
    <t>5500 kW Steam Turbine-Biomass</t>
  </si>
  <si>
    <t>Description:</t>
  </si>
  <si>
    <t>Per participant values for DER measures</t>
  </si>
  <si>
    <t>Units:</t>
  </si>
  <si>
    <t>Various</t>
  </si>
  <si>
    <t>Note: Grid Impact output for storage "Technical" potential uses a dispatch profile that simply flattens each sector's loadshape to the greatest extent possible with the storage sizing assumptions (irrespective of electric rates or system peak period definitions). Actual dispatch would depend on the electric rate structure and customer economics, which is not yet included as part of the technical potential analysis (accounted for in economic/acheivable analysis). Thus, these values should be used with caution, as customer economic dispatch would likely be different, which affects potential, economics, and cost-effectiveness.</t>
  </si>
  <si>
    <t>PV_Sectors</t>
  </si>
  <si>
    <t>Measure_for_Tech_Pot</t>
  </si>
  <si>
    <t>Summer Impact (kW-AC)</t>
  </si>
  <si>
    <t>Winter Impact (kW-AC)</t>
  </si>
  <si>
    <t>Annual Energy (kWh)</t>
  </si>
  <si>
    <t>Equipment Lifetime (Years)</t>
  </si>
  <si>
    <t>Incremental Cost ($)</t>
  </si>
  <si>
    <t>PV</t>
  </si>
  <si>
    <t>Residential</t>
  </si>
  <si>
    <t>Solar PV</t>
  </si>
  <si>
    <t>per kW-DC Nameplate</t>
  </si>
  <si>
    <t>RS</t>
  </si>
  <si>
    <t>rs</t>
  </si>
  <si>
    <t>Paired Battery Storage</t>
  </si>
  <si>
    <t>N/A</t>
  </si>
  <si>
    <t>per kWh of Storage</t>
  </si>
  <si>
    <t>NonResidential</t>
  </si>
  <si>
    <t>FPL 002688</t>
  </si>
  <si>
    <t>20240012-EG</t>
  </si>
  <si>
    <t>FPL 002689</t>
  </si>
  <si>
    <t>FPL 002690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</si>
</sst>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theme="1"/>
      <name val="Calibri Light"/>
      <family val="2"/>
      <scheme val="major"/>
    </font>
    <font>
      <b/>
      <sz val="11"/>
      <color theme="1"/>
      <name val="Calibri Light"/>
      <family val="2"/>
      <scheme val="major"/>
    </font>
    <font>
      <b/>
      <sz val="10"/>
      <name val="Calibri Light"/>
      <family val="2"/>
      <scheme val="major"/>
    </font>
    <font>
      <sz val="11"/>
      <name val="Calibri"/>
      <family val="2"/>
    </font>
    <font>
      <sz val="10"/>
      <name val="Times New Roman"/>
      <family val="1"/>
    </font>
    <font>
      <sz val="12"/>
      <name val="Arial"/>
      <family val="2"/>
    </font>
    <font>
      <b/>
      <sz val="10"/>
      <name val="Times New Roman"/>
      <family val="1"/>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style="medium">
        <color auto="1"/>
      </top>
      <bottom style="thin">
        <color indexed="64"/>
      </bottom>
      <diagonal/>
    </border>
    <border>
      <left/>
      <right/>
      <top/>
      <bottom style="medium">
        <color auto="1"/>
      </bottom>
      <diagonal/>
    </border>
    <border>
      <left style="medium">
        <color indexed="64"/>
      </left>
      <right/>
      <top style="medium">
        <color indexed="64"/>
      </top>
      <bottom/>
      <diagonal/>
    </border>
    <border>
      <left style="medium">
        <color indexed="64"/>
      </left>
      <right style="medium">
        <color auto="1"/>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s>
  <cellStyleXfs count="6">
    <xf numFmtId="0" fontId="0" fillId="0" borderId="0"/>
    <xf numFmtId="43" fontId="7"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9" fillId="0" borderId="0"/>
  </cellStyleXfs>
  <cellXfs count="96">
    <xf numFmtId="0" fontId="0" fillId="0" borderId="0" xfId="0"/>
    <xf numFmtId="0" fontId="4" fillId="0" borderId="0" xfId="3" applyFont="1"/>
    <xf numFmtId="0" fontId="5" fillId="2" borderId="4" xfId="3" applyFont="1" applyFill="1" applyBorder="1" applyAlignment="1">
      <alignment horizontal="center" vertical="center" wrapText="1"/>
    </xf>
    <xf numFmtId="0" fontId="6" fillId="2" borderId="4" xfId="3" applyFont="1" applyFill="1" applyBorder="1" applyAlignment="1">
      <alignment horizontal="center" vertical="center" wrapText="1"/>
    </xf>
    <xf numFmtId="164" fontId="5" fillId="2" borderId="4" xfId="3" applyNumberFormat="1" applyFont="1" applyFill="1" applyBorder="1" applyAlignment="1">
      <alignment horizontal="center" vertical="center" wrapText="1"/>
    </xf>
    <xf numFmtId="0" fontId="4" fillId="2" borderId="4" xfId="3" applyFont="1" applyFill="1" applyBorder="1" applyAlignment="1">
      <alignment vertical="center"/>
    </xf>
    <xf numFmtId="3" fontId="4" fillId="0" borderId="0" xfId="1" applyNumberFormat="1" applyFont="1" applyAlignment="1">
      <alignment horizontal="right"/>
    </xf>
    <xf numFmtId="3" fontId="4" fillId="0" borderId="0" xfId="3" applyNumberFormat="1" applyFont="1"/>
    <xf numFmtId="1" fontId="4" fillId="0" borderId="0" xfId="3" applyNumberFormat="1" applyFont="1"/>
    <xf numFmtId="165" fontId="4" fillId="0" borderId="0" xfId="3" applyNumberFormat="1" applyFont="1"/>
    <xf numFmtId="2" fontId="4" fillId="0" borderId="0" xfId="3" applyNumberFormat="1" applyFont="1"/>
    <xf numFmtId="164" fontId="4" fillId="0" borderId="0" xfId="3" applyNumberFormat="1" applyFont="1"/>
    <xf numFmtId="3" fontId="4" fillId="0" borderId="0" xfId="3" applyNumberFormat="1" applyFont="1" applyAlignment="1">
      <alignment horizontal="center"/>
    </xf>
    <xf numFmtId="4" fontId="4" fillId="0" borderId="0" xfId="3" applyNumberFormat="1" applyFont="1" applyAlignment="1">
      <alignment horizontal="center"/>
    </xf>
    <xf numFmtId="165" fontId="4" fillId="0" borderId="0" xfId="3" applyNumberFormat="1" applyFont="1" applyAlignment="1">
      <alignment horizontal="center"/>
    </xf>
    <xf numFmtId="39" fontId="8" fillId="3" borderId="4" xfId="4" applyNumberFormat="1" applyFont="1" applyFill="1" applyBorder="1" applyAlignment="1">
      <alignment horizontal="right"/>
    </xf>
    <xf numFmtId="0" fontId="4" fillId="0" borderId="0" xfId="3" applyFont="1" applyAlignment="1">
      <alignment horizontal="center"/>
    </xf>
    <xf numFmtId="39" fontId="8" fillId="3" borderId="6" xfId="4" applyNumberFormat="1" applyFont="1" applyFill="1" applyBorder="1" applyAlignment="1">
      <alignment horizontal="right"/>
    </xf>
    <xf numFmtId="0" fontId="4" fillId="0" borderId="5" xfId="3" applyFont="1" applyBorder="1" applyAlignment="1">
      <alignment horizontal="center"/>
    </xf>
    <xf numFmtId="0" fontId="4" fillId="0" borderId="5" xfId="3" applyFont="1" applyBorder="1"/>
    <xf numFmtId="3" fontId="4" fillId="0" borderId="5" xfId="1" applyNumberFormat="1" applyFont="1" applyBorder="1" applyAlignment="1">
      <alignment horizontal="right"/>
    </xf>
    <xf numFmtId="3" fontId="4" fillId="0" borderId="5" xfId="3" applyNumberFormat="1" applyFont="1" applyBorder="1"/>
    <xf numFmtId="3" fontId="4" fillId="0" borderId="5" xfId="3" applyNumberFormat="1" applyFont="1" applyBorder="1" applyAlignment="1">
      <alignment horizontal="center"/>
    </xf>
    <xf numFmtId="4" fontId="4" fillId="0" borderId="5" xfId="3" applyNumberFormat="1" applyFont="1" applyBorder="1" applyAlignment="1">
      <alignment horizontal="center"/>
    </xf>
    <xf numFmtId="1" fontId="4" fillId="0" borderId="5" xfId="3" applyNumberFormat="1" applyFont="1" applyBorder="1"/>
    <xf numFmtId="165" fontId="4" fillId="0" borderId="5" xfId="3" applyNumberFormat="1" applyFont="1" applyBorder="1"/>
    <xf numFmtId="165" fontId="4" fillId="0" borderId="5" xfId="3" applyNumberFormat="1" applyFont="1" applyBorder="1" applyAlignment="1">
      <alignment horizontal="center"/>
    </xf>
    <xf numFmtId="39" fontId="8" fillId="3" borderId="7" xfId="4" applyNumberFormat="1" applyFont="1" applyFill="1" applyBorder="1" applyAlignment="1">
      <alignment horizontal="right"/>
    </xf>
    <xf numFmtId="0" fontId="4" fillId="0" borderId="8" xfId="3" applyFont="1" applyBorder="1"/>
    <xf numFmtId="0" fontId="1" fillId="3" borderId="0" xfId="4" applyFill="1"/>
    <xf numFmtId="0" fontId="8" fillId="3" borderId="9" xfId="4" applyFont="1" applyFill="1" applyBorder="1" applyAlignment="1">
      <alignment horizontal="center"/>
    </xf>
    <xf numFmtId="0" fontId="8" fillId="3" borderId="10" xfId="4" applyFont="1" applyFill="1" applyBorder="1" applyAlignment="1">
      <alignment horizontal="center"/>
    </xf>
    <xf numFmtId="0" fontId="8" fillId="3" borderId="5" xfId="4" applyFont="1" applyFill="1" applyBorder="1" applyAlignment="1">
      <alignment horizontal="center"/>
    </xf>
    <xf numFmtId="2" fontId="8" fillId="3" borderId="10" xfId="4" applyNumberFormat="1" applyFont="1" applyFill="1" applyBorder="1" applyAlignment="1">
      <alignment horizontal="center"/>
    </xf>
    <xf numFmtId="0" fontId="8" fillId="3" borderId="11" xfId="4" applyFont="1" applyFill="1" applyBorder="1" applyAlignment="1">
      <alignment horizontal="center"/>
    </xf>
    <xf numFmtId="0" fontId="8" fillId="3" borderId="12" xfId="4" applyFont="1" applyFill="1" applyBorder="1" applyAlignment="1">
      <alignment horizontal="center"/>
    </xf>
    <xf numFmtId="0" fontId="8" fillId="3" borderId="13" xfId="4" applyFont="1" applyFill="1" applyBorder="1" applyAlignment="1">
      <alignment horizontal="center"/>
    </xf>
    <xf numFmtId="0" fontId="8" fillId="3" borderId="0" xfId="4" applyFont="1" applyFill="1" applyAlignment="1">
      <alignment horizontal="center"/>
    </xf>
    <xf numFmtId="2" fontId="8" fillId="3" borderId="13" xfId="4" applyNumberFormat="1" applyFont="1" applyFill="1" applyBorder="1" applyAlignment="1">
      <alignment horizontal="center"/>
    </xf>
    <xf numFmtId="0" fontId="8" fillId="3" borderId="14" xfId="4" applyFont="1" applyFill="1" applyBorder="1" applyAlignment="1">
      <alignment horizontal="center"/>
    </xf>
    <xf numFmtId="2" fontId="0" fillId="0" borderId="0" xfId="0" applyNumberFormat="1" applyAlignment="1">
      <alignment horizontal="center"/>
    </xf>
    <xf numFmtId="1" fontId="0" fillId="0" borderId="0" xfId="0" applyNumberFormat="1" applyAlignment="1">
      <alignment horizontal="center"/>
    </xf>
    <xf numFmtId="166" fontId="0" fillId="0" borderId="0" xfId="2" applyNumberFormat="1" applyFont="1" applyAlignment="1">
      <alignment horizontal="center"/>
    </xf>
    <xf numFmtId="0" fontId="0" fillId="0" borderId="5" xfId="0" applyBorder="1"/>
    <xf numFmtId="0" fontId="0" fillId="0" borderId="4" xfId="0" applyBorder="1" applyAlignment="1">
      <alignment horizontal="center"/>
    </xf>
    <xf numFmtId="3" fontId="0" fillId="0" borderId="4" xfId="0" applyNumberFormat="1" applyBorder="1" applyAlignment="1">
      <alignment horizontal="center"/>
    </xf>
    <xf numFmtId="4" fontId="0" fillId="0" borderId="4" xfId="0" applyNumberFormat="1" applyBorder="1" applyAlignment="1">
      <alignment horizontal="center"/>
    </xf>
    <xf numFmtId="2" fontId="0" fillId="0" borderId="4" xfId="0" applyNumberFormat="1" applyBorder="1" applyAlignment="1">
      <alignment horizontal="center"/>
    </xf>
    <xf numFmtId="1" fontId="0" fillId="0" borderId="4" xfId="0" applyNumberFormat="1" applyBorder="1" applyAlignment="1">
      <alignment horizontal="center"/>
    </xf>
    <xf numFmtId="39" fontId="0" fillId="0" borderId="4" xfId="0" applyNumberFormat="1" applyBorder="1" applyAlignment="1">
      <alignment horizontal="center"/>
    </xf>
    <xf numFmtId="44" fontId="0" fillId="0" borderId="4" xfId="2" applyFont="1" applyBorder="1" applyAlignment="1">
      <alignment horizontal="center"/>
    </xf>
    <xf numFmtId="166" fontId="0" fillId="0" borderId="4" xfId="2" applyNumberFormat="1" applyFont="1" applyBorder="1" applyAlignment="1">
      <alignment horizontal="center"/>
    </xf>
    <xf numFmtId="0" fontId="0" fillId="0" borderId="6" xfId="0" applyBorder="1" applyAlignment="1">
      <alignment horizontal="center"/>
    </xf>
    <xf numFmtId="3" fontId="0" fillId="0" borderId="6" xfId="0" applyNumberFormat="1" applyBorder="1" applyAlignment="1">
      <alignment horizontal="center"/>
    </xf>
    <xf numFmtId="4" fontId="0" fillId="0" borderId="6" xfId="0" applyNumberFormat="1" applyBorder="1" applyAlignment="1">
      <alignment horizontal="center"/>
    </xf>
    <xf numFmtId="2" fontId="0" fillId="0" borderId="6" xfId="0" applyNumberFormat="1" applyBorder="1" applyAlignment="1">
      <alignment horizontal="center"/>
    </xf>
    <xf numFmtId="1" fontId="0" fillId="0" borderId="6" xfId="0" applyNumberFormat="1" applyBorder="1" applyAlignment="1">
      <alignment horizontal="center"/>
    </xf>
    <xf numFmtId="39" fontId="0" fillId="0" borderId="6" xfId="0" applyNumberFormat="1" applyBorder="1" applyAlignment="1">
      <alignment horizontal="center"/>
    </xf>
    <xf numFmtId="44" fontId="0" fillId="0" borderId="6" xfId="2" applyFont="1" applyBorder="1" applyAlignment="1">
      <alignment horizontal="center"/>
    </xf>
    <xf numFmtId="166" fontId="0" fillId="0" borderId="6" xfId="2" applyNumberFormat="1" applyFont="1" applyBorder="1" applyAlignment="1">
      <alignment horizontal="center"/>
    </xf>
    <xf numFmtId="0" fontId="0" fillId="0" borderId="7" xfId="0" applyBorder="1" applyAlignment="1">
      <alignment horizontal="center"/>
    </xf>
    <xf numFmtId="3" fontId="0" fillId="0" borderId="7" xfId="0" applyNumberFormat="1" applyBorder="1" applyAlignment="1">
      <alignment horizontal="center"/>
    </xf>
    <xf numFmtId="4" fontId="0" fillId="0" borderId="7" xfId="0" applyNumberFormat="1" applyBorder="1" applyAlignment="1">
      <alignment horizontal="center"/>
    </xf>
    <xf numFmtId="2" fontId="0" fillId="0" borderId="7" xfId="0" applyNumberFormat="1" applyBorder="1" applyAlignment="1">
      <alignment horizontal="center"/>
    </xf>
    <xf numFmtId="1" fontId="0" fillId="0" borderId="7" xfId="0" applyNumberFormat="1" applyBorder="1" applyAlignment="1">
      <alignment horizontal="center"/>
    </xf>
    <xf numFmtId="39" fontId="0" fillId="0" borderId="7" xfId="0" applyNumberFormat="1" applyBorder="1" applyAlignment="1">
      <alignment horizontal="center"/>
    </xf>
    <xf numFmtId="44" fontId="0" fillId="0" borderId="7" xfId="2" applyFont="1" applyBorder="1" applyAlignment="1">
      <alignment horizontal="center"/>
    </xf>
    <xf numFmtId="166" fontId="0" fillId="0" borderId="7" xfId="2" applyNumberFormat="1" applyFont="1" applyBorder="1" applyAlignment="1">
      <alignment horizontal="center"/>
    </xf>
    <xf numFmtId="0" fontId="2" fillId="0" borderId="0" xfId="0" applyFont="1"/>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vertical="top"/>
    </xf>
    <xf numFmtId="167" fontId="0" fillId="0" borderId="0" xfId="0" applyNumberFormat="1" applyAlignment="1">
      <alignment horizontal="center"/>
    </xf>
    <xf numFmtId="37" fontId="0" fillId="0" borderId="0" xfId="2" applyNumberFormat="1" applyFont="1" applyAlignment="1">
      <alignment horizontal="center"/>
    </xf>
    <xf numFmtId="1" fontId="0" fillId="4" borderId="0" xfId="0" applyNumberFormat="1" applyFill="1" applyAlignment="1">
      <alignment horizontal="center"/>
    </xf>
    <xf numFmtId="0" fontId="0" fillId="0" borderId="15" xfId="0" applyBorder="1" applyAlignment="1">
      <alignment horizontal="center"/>
    </xf>
    <xf numFmtId="1" fontId="0" fillId="0" borderId="15" xfId="0" applyNumberFormat="1" applyBorder="1" applyAlignment="1">
      <alignment horizontal="center"/>
    </xf>
    <xf numFmtId="4" fontId="0" fillId="0" borderId="16" xfId="0" applyNumberFormat="1" applyBorder="1" applyAlignment="1">
      <alignment horizontal="center"/>
    </xf>
    <xf numFmtId="2" fontId="0" fillId="0" borderId="16" xfId="0" applyNumberFormat="1" applyBorder="1" applyAlignment="1">
      <alignment horizontal="center"/>
    </xf>
    <xf numFmtId="0" fontId="0" fillId="0" borderId="16" xfId="0" applyBorder="1" applyAlignment="1">
      <alignment horizontal="center"/>
    </xf>
    <xf numFmtId="1" fontId="0" fillId="0" borderId="16" xfId="0" applyNumberFormat="1" applyBorder="1" applyAlignment="1">
      <alignment horizontal="center"/>
    </xf>
    <xf numFmtId="39" fontId="0" fillId="0" borderId="16" xfId="0" applyNumberFormat="1" applyBorder="1" applyAlignment="1">
      <alignment horizontal="center"/>
    </xf>
    <xf numFmtId="44" fontId="0" fillId="0" borderId="16" xfId="2" applyFont="1" applyBorder="1" applyAlignment="1">
      <alignment horizontal="center"/>
    </xf>
    <xf numFmtId="166" fontId="0" fillId="0" borderId="16" xfId="2" applyNumberFormat="1" applyFont="1" applyBorder="1" applyAlignment="1">
      <alignment horizontal="center"/>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8" fillId="3" borderId="17" xfId="4" applyFont="1" applyFill="1" applyBorder="1" applyAlignment="1">
      <alignment horizontal="left"/>
    </xf>
    <xf numFmtId="0" fontId="4" fillId="0" borderId="0" xfId="3" applyFont="1" applyFill="1"/>
    <xf numFmtId="0" fontId="4" fillId="0" borderId="1"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left"/>
    </xf>
    <xf numFmtId="0" fontId="4" fillId="0" borderId="0" xfId="3" applyFont="1" applyAlignment="1">
      <alignment horizontal="left"/>
    </xf>
    <xf numFmtId="0" fontId="4" fillId="0" borderId="1" xfId="3" applyFont="1" applyBorder="1" applyAlignment="1">
      <alignment horizontal="left"/>
    </xf>
    <xf numFmtId="0" fontId="0" fillId="0" borderId="0" xfId="0" applyAlignment="1">
      <alignment horizontal="left" vertical="top" wrapText="1"/>
    </xf>
    <xf numFmtId="0" fontId="10" fillId="0" borderId="0" xfId="5" applyFont="1"/>
  </cellXfs>
  <cellStyles count="6">
    <cellStyle name="Comma" xfId="1" builtinId="3"/>
    <cellStyle name="Currency" xfId="2" builtinId="4"/>
    <cellStyle name="Normal" xfId="0" builtinId="0"/>
    <cellStyle name="Normal 123" xfId="4" xr:uid="{22196CD1-88E4-4453-A444-0EE9D66F8442}"/>
    <cellStyle name="Normal 5" xfId="3" xr:uid="{1D2F36EB-B8F0-4E07-A206-4718220C84AD}"/>
    <cellStyle name="Normal 8" xfId="5" xr:uid="{E36EBA11-522D-4C61-84EE-3031888C3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7847-44FC-4F74-AA97-6AD713CF78B2}">
  <dimension ref="A1:AC33"/>
  <sheetViews>
    <sheetView workbookViewId="0">
      <selection sqref="A1:A2"/>
    </sheetView>
  </sheetViews>
  <sheetFormatPr defaultRowHeight="15" x14ac:dyDescent="0.25"/>
  <cols>
    <col min="1" max="1" width="21" bestFit="1" customWidth="1"/>
    <col min="2" max="2" width="34.42578125" bestFit="1" customWidth="1"/>
    <col min="3" max="3" width="39" bestFit="1" customWidth="1"/>
    <col min="24" max="24" width="10.5703125" bestFit="1" customWidth="1"/>
  </cols>
  <sheetData>
    <row r="1" spans="1:29" x14ac:dyDescent="0.25">
      <c r="A1" s="95" t="s">
        <v>141</v>
      </c>
      <c r="C1" s="29"/>
      <c r="D1" s="29"/>
      <c r="E1" s="29"/>
      <c r="F1" s="29"/>
      <c r="G1" s="29"/>
      <c r="H1" s="29"/>
      <c r="I1" s="29"/>
      <c r="J1" s="29"/>
      <c r="K1" s="29"/>
      <c r="L1" s="29"/>
      <c r="M1" s="29"/>
      <c r="N1" s="29"/>
      <c r="O1" s="29"/>
      <c r="P1" s="29"/>
      <c r="Q1" s="29"/>
      <c r="R1" s="29"/>
      <c r="S1" s="29"/>
      <c r="T1" s="29"/>
      <c r="U1" s="29"/>
      <c r="V1" s="29"/>
      <c r="W1" s="29"/>
      <c r="X1" s="29"/>
      <c r="Y1" s="29"/>
      <c r="Z1" s="29"/>
      <c r="AA1" s="29"/>
      <c r="AB1" s="29"/>
      <c r="AC1" s="29"/>
    </row>
    <row r="2" spans="1:29" x14ac:dyDescent="0.25">
      <c r="A2" s="95" t="s">
        <v>142</v>
      </c>
      <c r="C2" s="29"/>
      <c r="D2" s="29"/>
      <c r="E2" s="29"/>
      <c r="F2" s="29"/>
      <c r="G2" s="29"/>
      <c r="H2" s="29"/>
      <c r="I2" s="29"/>
      <c r="J2" s="29"/>
      <c r="K2" s="29"/>
      <c r="L2" s="29"/>
      <c r="M2" s="29"/>
      <c r="N2" s="29"/>
      <c r="O2" s="29"/>
      <c r="P2" s="29"/>
      <c r="Q2" s="29"/>
      <c r="R2" s="29"/>
      <c r="S2" s="29"/>
      <c r="T2" s="29"/>
      <c r="U2" s="29"/>
      <c r="V2" s="29"/>
      <c r="W2" s="29"/>
      <c r="X2" s="29"/>
      <c r="Y2" s="29"/>
      <c r="Z2" s="29"/>
      <c r="AA2" s="29"/>
      <c r="AB2" s="29"/>
      <c r="AC2" s="29"/>
    </row>
    <row r="3" spans="1:29" x14ac:dyDescent="0.25">
      <c r="C3" s="29"/>
      <c r="D3" s="29"/>
      <c r="E3" s="29"/>
      <c r="F3" s="29"/>
      <c r="G3" s="29"/>
      <c r="H3" s="29"/>
      <c r="I3" s="29"/>
      <c r="J3" s="29"/>
      <c r="K3" s="29"/>
      <c r="L3" s="29"/>
      <c r="M3" s="29"/>
      <c r="N3" s="29"/>
      <c r="O3" s="29"/>
      <c r="P3" s="29"/>
      <c r="Q3" s="29"/>
      <c r="R3" s="29"/>
      <c r="S3" s="29"/>
      <c r="T3" s="29"/>
      <c r="U3" s="29"/>
      <c r="V3" s="29"/>
      <c r="W3" s="29"/>
      <c r="X3" s="29"/>
      <c r="Y3" s="29"/>
      <c r="Z3" s="29"/>
      <c r="AA3" s="29"/>
      <c r="AB3" s="29"/>
      <c r="AC3" s="29"/>
    </row>
    <row r="4" spans="1:29" ht="15.75" thickBot="1" x14ac:dyDescent="0.3">
      <c r="C4" s="29"/>
      <c r="D4" s="29"/>
      <c r="E4" s="29"/>
      <c r="F4" s="29"/>
      <c r="G4" s="29"/>
      <c r="H4" s="29"/>
      <c r="I4" s="29"/>
      <c r="J4" s="29"/>
      <c r="K4" s="29"/>
      <c r="L4" s="29"/>
      <c r="M4" s="29"/>
      <c r="N4" s="29"/>
      <c r="O4" s="29"/>
      <c r="P4" s="29"/>
      <c r="Q4" s="29"/>
      <c r="R4" s="29"/>
      <c r="S4" s="29"/>
      <c r="T4" s="29"/>
      <c r="U4" s="29"/>
      <c r="V4" s="29"/>
      <c r="W4" s="29"/>
      <c r="X4" s="29"/>
      <c r="Y4" s="29"/>
      <c r="Z4" s="29"/>
      <c r="AA4" s="29"/>
      <c r="AB4" s="29"/>
      <c r="AC4" s="29"/>
    </row>
    <row r="5" spans="1:29" x14ac:dyDescent="0.25">
      <c r="C5" s="30"/>
      <c r="D5" s="31" t="s">
        <v>0</v>
      </c>
      <c r="E5" s="32" t="s">
        <v>1</v>
      </c>
      <c r="F5" s="31" t="s">
        <v>2</v>
      </c>
      <c r="G5" s="32"/>
      <c r="H5" s="31"/>
      <c r="I5" s="32"/>
      <c r="J5" s="31" t="s">
        <v>3</v>
      </c>
      <c r="K5" s="32" t="s">
        <v>3</v>
      </c>
      <c r="L5" s="31" t="s">
        <v>3</v>
      </c>
      <c r="M5" s="32" t="s">
        <v>3</v>
      </c>
      <c r="N5" s="31" t="s">
        <v>3</v>
      </c>
      <c r="O5" s="32" t="s">
        <v>3</v>
      </c>
      <c r="P5" s="31" t="s">
        <v>3</v>
      </c>
      <c r="Q5" s="32" t="s">
        <v>3</v>
      </c>
      <c r="R5" s="31" t="s">
        <v>3</v>
      </c>
      <c r="S5" s="32" t="s">
        <v>3</v>
      </c>
      <c r="T5" s="31" t="s">
        <v>3</v>
      </c>
      <c r="U5" s="32" t="s">
        <v>3</v>
      </c>
      <c r="V5" s="33"/>
      <c r="W5" s="32"/>
      <c r="X5" s="31"/>
      <c r="Y5" s="32"/>
      <c r="Z5" s="31"/>
      <c r="AA5" s="32"/>
      <c r="AB5" s="31"/>
      <c r="AC5" s="34"/>
    </row>
    <row r="6" spans="1:29" x14ac:dyDescent="0.25">
      <c r="C6" s="35"/>
      <c r="D6" s="36" t="s">
        <v>4</v>
      </c>
      <c r="E6" s="37" t="s">
        <v>4</v>
      </c>
      <c r="F6" s="36" t="s">
        <v>5</v>
      </c>
      <c r="G6" s="37"/>
      <c r="H6" s="36"/>
      <c r="I6" s="37" t="s">
        <v>6</v>
      </c>
      <c r="J6" s="36" t="s">
        <v>4</v>
      </c>
      <c r="K6" s="37" t="s">
        <v>4</v>
      </c>
      <c r="L6" s="36" t="s">
        <v>4</v>
      </c>
      <c r="M6" s="37" t="s">
        <v>4</v>
      </c>
      <c r="N6" s="36" t="s">
        <v>4</v>
      </c>
      <c r="O6" s="37" t="s">
        <v>4</v>
      </c>
      <c r="P6" s="36" t="s">
        <v>4</v>
      </c>
      <c r="Q6" s="37" t="s">
        <v>4</v>
      </c>
      <c r="R6" s="36" t="s">
        <v>4</v>
      </c>
      <c r="S6" s="37" t="s">
        <v>4</v>
      </c>
      <c r="T6" s="36" t="s">
        <v>4</v>
      </c>
      <c r="U6" s="37" t="s">
        <v>4</v>
      </c>
      <c r="V6" s="38" t="s">
        <v>7</v>
      </c>
      <c r="W6" s="37"/>
      <c r="X6" s="36"/>
      <c r="Y6" s="37"/>
      <c r="Z6" s="36"/>
      <c r="AA6" s="37"/>
      <c r="AB6" s="36" t="s">
        <v>8</v>
      </c>
      <c r="AC6" s="39" t="s">
        <v>9</v>
      </c>
    </row>
    <row r="7" spans="1:29" x14ac:dyDescent="0.25">
      <c r="C7" s="35"/>
      <c r="D7" s="36" t="s">
        <v>10</v>
      </c>
      <c r="E7" s="37" t="s">
        <v>10</v>
      </c>
      <c r="F7" s="36" t="s">
        <v>10</v>
      </c>
      <c r="G7" s="37"/>
      <c r="H7" s="36"/>
      <c r="I7" s="37" t="s">
        <v>11</v>
      </c>
      <c r="J7" s="36" t="s">
        <v>12</v>
      </c>
      <c r="K7" s="37" t="s">
        <v>12</v>
      </c>
      <c r="L7" s="36" t="s">
        <v>12</v>
      </c>
      <c r="M7" s="37" t="s">
        <v>12</v>
      </c>
      <c r="N7" s="36" t="s">
        <v>12</v>
      </c>
      <c r="O7" s="37" t="s">
        <v>12</v>
      </c>
      <c r="P7" s="36" t="s">
        <v>12</v>
      </c>
      <c r="Q7" s="37" t="s">
        <v>12</v>
      </c>
      <c r="R7" s="36" t="s">
        <v>12</v>
      </c>
      <c r="S7" s="37" t="s">
        <v>12</v>
      </c>
      <c r="T7" s="36" t="s">
        <v>12</v>
      </c>
      <c r="U7" s="37" t="s">
        <v>12</v>
      </c>
      <c r="V7" s="38" t="s">
        <v>13</v>
      </c>
      <c r="W7" s="37" t="s">
        <v>7</v>
      </c>
      <c r="X7" s="36" t="s">
        <v>14</v>
      </c>
      <c r="Y7" s="37" t="s">
        <v>14</v>
      </c>
      <c r="Z7" s="36" t="s">
        <v>15</v>
      </c>
      <c r="AA7" s="37" t="s">
        <v>15</v>
      </c>
      <c r="AB7" s="36" t="s">
        <v>16</v>
      </c>
      <c r="AC7" s="39" t="s">
        <v>17</v>
      </c>
    </row>
    <row r="8" spans="1:29" ht="15.75" thickBot="1" x14ac:dyDescent="0.3">
      <c r="C8" s="35" t="s">
        <v>18</v>
      </c>
      <c r="D8" s="36" t="s">
        <v>19</v>
      </c>
      <c r="E8" s="37" t="s">
        <v>19</v>
      </c>
      <c r="F8" s="36" t="s">
        <v>19</v>
      </c>
      <c r="G8" s="37" t="s">
        <v>20</v>
      </c>
      <c r="H8" s="36" t="s">
        <v>21</v>
      </c>
      <c r="I8" s="37" t="s">
        <v>22</v>
      </c>
      <c r="J8" s="36" t="s">
        <v>23</v>
      </c>
      <c r="K8" s="37" t="s">
        <v>23</v>
      </c>
      <c r="L8" s="36" t="s">
        <v>23</v>
      </c>
      <c r="M8" s="37" t="s">
        <v>23</v>
      </c>
      <c r="N8" s="36" t="s">
        <v>23</v>
      </c>
      <c r="O8" s="37" t="s">
        <v>23</v>
      </c>
      <c r="P8" s="36" t="s">
        <v>23</v>
      </c>
      <c r="Q8" s="37" t="s">
        <v>23</v>
      </c>
      <c r="R8" s="36" t="s">
        <v>23</v>
      </c>
      <c r="S8" s="37" t="s">
        <v>23</v>
      </c>
      <c r="T8" s="36" t="s">
        <v>23</v>
      </c>
      <c r="U8" s="37" t="s">
        <v>23</v>
      </c>
      <c r="V8" s="38" t="s">
        <v>24</v>
      </c>
      <c r="W8" s="37" t="s">
        <v>25</v>
      </c>
      <c r="X8" s="36" t="s">
        <v>26</v>
      </c>
      <c r="Y8" s="37" t="s">
        <v>27</v>
      </c>
      <c r="Z8" s="36" t="s">
        <v>28</v>
      </c>
      <c r="AA8" s="37" t="s">
        <v>25</v>
      </c>
      <c r="AB8" s="36" t="s">
        <v>29</v>
      </c>
      <c r="AC8" s="39" t="s">
        <v>30</v>
      </c>
    </row>
    <row r="9" spans="1:29" x14ac:dyDescent="0.25">
      <c r="A9" s="87" t="s">
        <v>31</v>
      </c>
      <c r="B9" s="87" t="s">
        <v>18</v>
      </c>
      <c r="C9" s="35" t="s">
        <v>32</v>
      </c>
      <c r="D9" s="36" t="s">
        <v>33</v>
      </c>
      <c r="E9" s="37" t="s">
        <v>33</v>
      </c>
      <c r="F9" s="36" t="s">
        <v>33</v>
      </c>
      <c r="G9" s="37" t="s">
        <v>34</v>
      </c>
      <c r="H9" s="36" t="s">
        <v>35</v>
      </c>
      <c r="I9" s="37" t="s">
        <v>18</v>
      </c>
      <c r="J9" s="36" t="s">
        <v>36</v>
      </c>
      <c r="K9" s="37" t="s">
        <v>37</v>
      </c>
      <c r="L9" s="36" t="s">
        <v>38</v>
      </c>
      <c r="M9" s="37" t="s">
        <v>39</v>
      </c>
      <c r="N9" s="36" t="s">
        <v>40</v>
      </c>
      <c r="O9" s="37" t="s">
        <v>41</v>
      </c>
      <c r="P9" s="36" t="s">
        <v>42</v>
      </c>
      <c r="Q9" s="37" t="s">
        <v>43</v>
      </c>
      <c r="R9" s="36" t="s">
        <v>44</v>
      </c>
      <c r="S9" s="37" t="s">
        <v>45</v>
      </c>
      <c r="T9" s="36" t="s">
        <v>46</v>
      </c>
      <c r="U9" s="37" t="s">
        <v>47</v>
      </c>
      <c r="V9" s="38" t="s">
        <v>48</v>
      </c>
      <c r="W9" s="37" t="s">
        <v>48</v>
      </c>
      <c r="X9" s="36" t="s">
        <v>48</v>
      </c>
      <c r="Y9" s="37" t="s">
        <v>48</v>
      </c>
      <c r="Z9" s="36" t="s">
        <v>48</v>
      </c>
      <c r="AA9" s="37" t="s">
        <v>48</v>
      </c>
      <c r="AB9" s="36" t="s">
        <v>49</v>
      </c>
      <c r="AC9" s="39" t="s">
        <v>50</v>
      </c>
    </row>
    <row r="10" spans="1:29" x14ac:dyDescent="0.25">
      <c r="A10" s="84" t="str">
        <f>'CHP FPL_perparticipant'!F4</f>
        <v>Commercial Facility</v>
      </c>
      <c r="B10" s="84" t="str">
        <f>'CHP FPL_perparticipant'!I4</f>
        <v>50 kW Micro Turbine</v>
      </c>
      <c r="C10" s="44" t="str">
        <f>'CHP FPL_perparticipant'!B4</f>
        <v>CHPgsd101</v>
      </c>
      <c r="D10" s="45">
        <f>'CHP FPL_perparticipant'!N4</f>
        <v>1</v>
      </c>
      <c r="E10" s="46">
        <f>'CHP FPL_perparticipant'!O4</f>
        <v>0.32624427599214195</v>
      </c>
      <c r="F10" s="45">
        <f>'CHP FPL_perparticipant'!P4</f>
        <v>4292.3999999999996</v>
      </c>
      <c r="G10" s="47">
        <v>0</v>
      </c>
      <c r="H10" s="44" t="str">
        <f>'CHP FPL_perparticipant'!V4</f>
        <v>GSD</v>
      </c>
      <c r="I10" s="48">
        <f>'CHP FPL_perparticipant'!Q4</f>
        <v>10</v>
      </c>
      <c r="J10" s="49">
        <f>'CHP FPL_perparticipant'!W4</f>
        <v>1</v>
      </c>
      <c r="K10" s="49">
        <f>'CHP FPL_perparticipant'!X4</f>
        <v>1</v>
      </c>
      <c r="L10" s="49">
        <f>'CHP FPL_perparticipant'!Y4</f>
        <v>1</v>
      </c>
      <c r="M10" s="49">
        <f>'CHP FPL_perparticipant'!Z4</f>
        <v>1</v>
      </c>
      <c r="N10" s="49">
        <f>'CHP FPL_perparticipant'!AA4</f>
        <v>1</v>
      </c>
      <c r="O10" s="49">
        <f>'CHP FPL_perparticipant'!AB4</f>
        <v>1</v>
      </c>
      <c r="P10" s="49">
        <f>'CHP FPL_perparticipant'!AC4</f>
        <v>1</v>
      </c>
      <c r="Q10" s="49">
        <f>'CHP FPL_perparticipant'!AD4</f>
        <v>1</v>
      </c>
      <c r="R10" s="49">
        <f>'CHP FPL_perparticipant'!AE4</f>
        <v>1</v>
      </c>
      <c r="S10" s="49">
        <f>'CHP FPL_perparticipant'!AF4</f>
        <v>1</v>
      </c>
      <c r="T10" s="49">
        <f>'CHP FPL_perparticipant'!AG4</f>
        <v>1</v>
      </c>
      <c r="U10" s="49">
        <f>'CHP FPL_perparticipant'!AH4</f>
        <v>1</v>
      </c>
      <c r="V10" s="50">
        <v>0</v>
      </c>
      <c r="W10" s="50">
        <v>0</v>
      </c>
      <c r="X10" s="51">
        <f>'CHP FPL_perparticipant'!T4</f>
        <v>8557.7919432293929</v>
      </c>
      <c r="Y10" s="50">
        <v>0</v>
      </c>
      <c r="Z10" s="50">
        <v>0</v>
      </c>
      <c r="AA10" s="50">
        <v>0</v>
      </c>
      <c r="AB10" s="47">
        <v>1</v>
      </c>
      <c r="AC10" s="50">
        <v>0</v>
      </c>
    </row>
    <row r="11" spans="1:29" x14ac:dyDescent="0.25">
      <c r="A11" s="84" t="str">
        <f>'CHP FPL_perparticipant'!F5</f>
        <v>Industrial Facility Only</v>
      </c>
      <c r="B11" s="84" t="str">
        <f>'CHP FPL_perparticipant'!I5</f>
        <v>100 kW Micro Turbine- Biogas</v>
      </c>
      <c r="C11" s="44" t="str">
        <f>'CHP FPL_perparticipant'!B5</f>
        <v>CHPgsd102</v>
      </c>
      <c r="D11" s="45">
        <f>'CHP FPL_perparticipant'!N5</f>
        <v>1</v>
      </c>
      <c r="E11" s="46">
        <f>'CHP FPL_perparticipant'!O5</f>
        <v>0.32624427599214195</v>
      </c>
      <c r="F11" s="45">
        <f>'CHP FPL_perparticipant'!P5</f>
        <v>4292.3999999999996</v>
      </c>
      <c r="G11" s="47">
        <v>0</v>
      </c>
      <c r="H11" s="44" t="str">
        <f>'CHP FPL_perparticipant'!V5</f>
        <v>GSD</v>
      </c>
      <c r="I11" s="48">
        <f>'CHP FPL_perparticipant'!Q5</f>
        <v>10</v>
      </c>
      <c r="J11" s="49">
        <f>'CHP FPL_perparticipant'!W5</f>
        <v>1</v>
      </c>
      <c r="K11" s="49">
        <f>'CHP FPL_perparticipant'!X5</f>
        <v>1</v>
      </c>
      <c r="L11" s="49">
        <f>'CHP FPL_perparticipant'!Y5</f>
        <v>1</v>
      </c>
      <c r="M11" s="49">
        <f>'CHP FPL_perparticipant'!Z5</f>
        <v>1</v>
      </c>
      <c r="N11" s="49">
        <f>'CHP FPL_perparticipant'!AA5</f>
        <v>1</v>
      </c>
      <c r="O11" s="49">
        <f>'CHP FPL_perparticipant'!AB5</f>
        <v>1</v>
      </c>
      <c r="P11" s="49">
        <f>'CHP FPL_perparticipant'!AC5</f>
        <v>1</v>
      </c>
      <c r="Q11" s="49">
        <f>'CHP FPL_perparticipant'!AD5</f>
        <v>1</v>
      </c>
      <c r="R11" s="49">
        <f>'CHP FPL_perparticipant'!AE5</f>
        <v>1</v>
      </c>
      <c r="S11" s="49">
        <f>'CHP FPL_perparticipant'!AF5</f>
        <v>1</v>
      </c>
      <c r="T11" s="49">
        <f>'CHP FPL_perparticipant'!AG5</f>
        <v>1</v>
      </c>
      <c r="U11" s="49">
        <f>'CHP FPL_perparticipant'!AH5</f>
        <v>1</v>
      </c>
      <c r="V11" s="50">
        <v>0</v>
      </c>
      <c r="W11" s="50">
        <v>0</v>
      </c>
      <c r="X11" s="51">
        <f>'CHP FPL_perparticipant'!T5</f>
        <v>9136.8478527295265</v>
      </c>
      <c r="Y11" s="50">
        <v>0</v>
      </c>
      <c r="Z11" s="50">
        <v>0</v>
      </c>
      <c r="AA11" s="50">
        <v>0</v>
      </c>
      <c r="AB11" s="47">
        <v>1</v>
      </c>
      <c r="AC11" s="50">
        <v>0</v>
      </c>
    </row>
    <row r="12" spans="1:29" x14ac:dyDescent="0.25">
      <c r="A12" s="84" t="str">
        <f>'CHP FPL_perparticipant'!F6</f>
        <v>Commercial Facility</v>
      </c>
      <c r="B12" s="84" t="str">
        <f>'CHP FPL_perparticipant'!I6</f>
        <v>100 kW Micro Turbine</v>
      </c>
      <c r="C12" s="44" t="str">
        <f>'CHP FPL_perparticipant'!B6</f>
        <v>CHPgsd103</v>
      </c>
      <c r="D12" s="45">
        <f>'CHP FPL_perparticipant'!N6</f>
        <v>1</v>
      </c>
      <c r="E12" s="46">
        <f>'CHP FPL_perparticipant'!O6</f>
        <v>0.32624427599214195</v>
      </c>
      <c r="F12" s="45">
        <f>'CHP FPL_perparticipant'!P6</f>
        <v>4292.3999999999996</v>
      </c>
      <c r="G12" s="47">
        <v>0</v>
      </c>
      <c r="H12" s="44" t="str">
        <f>'CHP FPL_perparticipant'!V6</f>
        <v>GSD</v>
      </c>
      <c r="I12" s="48">
        <f>'CHP FPL_perparticipant'!Q6</f>
        <v>10</v>
      </c>
      <c r="J12" s="49">
        <f>'CHP FPL_perparticipant'!W6</f>
        <v>1</v>
      </c>
      <c r="K12" s="49">
        <f>'CHP FPL_perparticipant'!X6</f>
        <v>1</v>
      </c>
      <c r="L12" s="49">
        <f>'CHP FPL_perparticipant'!Y6</f>
        <v>1</v>
      </c>
      <c r="M12" s="49">
        <f>'CHP FPL_perparticipant'!Z6</f>
        <v>1</v>
      </c>
      <c r="N12" s="49">
        <f>'CHP FPL_perparticipant'!AA6</f>
        <v>1</v>
      </c>
      <c r="O12" s="49">
        <f>'CHP FPL_perparticipant'!AB6</f>
        <v>1</v>
      </c>
      <c r="P12" s="49">
        <f>'CHP FPL_perparticipant'!AC6</f>
        <v>1</v>
      </c>
      <c r="Q12" s="49">
        <f>'CHP FPL_perparticipant'!AD6</f>
        <v>1</v>
      </c>
      <c r="R12" s="49">
        <f>'CHP FPL_perparticipant'!AE6</f>
        <v>1</v>
      </c>
      <c r="S12" s="49">
        <f>'CHP FPL_perparticipant'!AF6</f>
        <v>1</v>
      </c>
      <c r="T12" s="49">
        <f>'CHP FPL_perparticipant'!AG6</f>
        <v>1</v>
      </c>
      <c r="U12" s="49">
        <f>'CHP FPL_perparticipant'!AH6</f>
        <v>1</v>
      </c>
      <c r="V12" s="50">
        <v>0</v>
      </c>
      <c r="W12" s="50">
        <v>0</v>
      </c>
      <c r="X12" s="51">
        <f>'CHP FPL_perparticipant'!T6</f>
        <v>8734.446799630392</v>
      </c>
      <c r="Y12" s="50">
        <v>0</v>
      </c>
      <c r="Z12" s="50">
        <v>0</v>
      </c>
      <c r="AA12" s="50">
        <v>0</v>
      </c>
      <c r="AB12" s="47">
        <v>1</v>
      </c>
      <c r="AC12" s="50">
        <v>0</v>
      </c>
    </row>
    <row r="13" spans="1:29" x14ac:dyDescent="0.25">
      <c r="A13" s="84" t="str">
        <f>'CHP FPL_perparticipant'!F7</f>
        <v>Commercial Facility</v>
      </c>
      <c r="B13" s="84" t="str">
        <f>'CHP FPL_perparticipant'!I7</f>
        <v>150 kW Reciprocating Engine</v>
      </c>
      <c r="C13" s="44" t="str">
        <f>'CHP FPL_perparticipant'!B7</f>
        <v>CHPgsd104</v>
      </c>
      <c r="D13" s="45">
        <f>'CHP FPL_perparticipant'!N7</f>
        <v>1</v>
      </c>
      <c r="E13" s="46">
        <f>'CHP FPL_perparticipant'!O7</f>
        <v>0.32624427599214195</v>
      </c>
      <c r="F13" s="45">
        <f>'CHP FPL_perparticipant'!P7</f>
        <v>3504</v>
      </c>
      <c r="G13" s="47">
        <v>0</v>
      </c>
      <c r="H13" s="44" t="str">
        <f>'CHP FPL_perparticipant'!V7</f>
        <v>GSD</v>
      </c>
      <c r="I13" s="48">
        <f>'CHP FPL_perparticipant'!Q7</f>
        <v>20</v>
      </c>
      <c r="J13" s="49">
        <f>'CHP FPL_perparticipant'!W7</f>
        <v>1</v>
      </c>
      <c r="K13" s="49">
        <f>'CHP FPL_perparticipant'!X7</f>
        <v>1</v>
      </c>
      <c r="L13" s="49">
        <f>'CHP FPL_perparticipant'!Y7</f>
        <v>1</v>
      </c>
      <c r="M13" s="49">
        <f>'CHP FPL_perparticipant'!Z7</f>
        <v>1</v>
      </c>
      <c r="N13" s="49">
        <f>'CHP FPL_perparticipant'!AA7</f>
        <v>1</v>
      </c>
      <c r="O13" s="49">
        <f>'CHP FPL_perparticipant'!AB7</f>
        <v>1</v>
      </c>
      <c r="P13" s="49">
        <f>'CHP FPL_perparticipant'!AC7</f>
        <v>1</v>
      </c>
      <c r="Q13" s="49">
        <f>'CHP FPL_perparticipant'!AD7</f>
        <v>1</v>
      </c>
      <c r="R13" s="49">
        <f>'CHP FPL_perparticipant'!AE7</f>
        <v>1</v>
      </c>
      <c r="S13" s="49">
        <f>'CHP FPL_perparticipant'!AF7</f>
        <v>1</v>
      </c>
      <c r="T13" s="49">
        <f>'CHP FPL_perparticipant'!AG7</f>
        <v>1</v>
      </c>
      <c r="U13" s="49">
        <f>'CHP FPL_perparticipant'!AH7</f>
        <v>1</v>
      </c>
      <c r="V13" s="50">
        <v>0</v>
      </c>
      <c r="W13" s="50">
        <v>0</v>
      </c>
      <c r="X13" s="51">
        <f>'CHP FPL_perparticipant'!T7</f>
        <v>10242.818215815456</v>
      </c>
      <c r="Y13" s="50">
        <v>0</v>
      </c>
      <c r="Z13" s="50">
        <v>0</v>
      </c>
      <c r="AA13" s="50">
        <v>0</v>
      </c>
      <c r="AB13" s="47">
        <v>1</v>
      </c>
      <c r="AC13" s="50">
        <v>0</v>
      </c>
    </row>
    <row r="14" spans="1:29" x14ac:dyDescent="0.25">
      <c r="A14" s="84" t="str">
        <f>'CHP FPL_perparticipant'!F8</f>
        <v>Commercial Facility</v>
      </c>
      <c r="B14" s="84" t="str">
        <f>'CHP FPL_perparticipant'!I8</f>
        <v>200 kW Micro Turbine</v>
      </c>
      <c r="C14" s="44" t="str">
        <f>'CHP FPL_perparticipant'!B8</f>
        <v>CHPgsd105</v>
      </c>
      <c r="D14" s="45">
        <f>'CHP FPL_perparticipant'!N8</f>
        <v>1</v>
      </c>
      <c r="E14" s="46">
        <f>'CHP FPL_perparticipant'!O8</f>
        <v>0.32624427599214195</v>
      </c>
      <c r="F14" s="45">
        <f>'CHP FPL_perparticipant'!P8</f>
        <v>4292.3999999999996</v>
      </c>
      <c r="G14" s="47">
        <v>0</v>
      </c>
      <c r="H14" s="44" t="str">
        <f>'CHP FPL_perparticipant'!V8</f>
        <v>GSD</v>
      </c>
      <c r="I14" s="48">
        <f>'CHP FPL_perparticipant'!Q8</f>
        <v>10</v>
      </c>
      <c r="J14" s="49">
        <f>'CHP FPL_perparticipant'!W8</f>
        <v>1</v>
      </c>
      <c r="K14" s="49">
        <f>'CHP FPL_perparticipant'!X8</f>
        <v>1</v>
      </c>
      <c r="L14" s="49">
        <f>'CHP FPL_perparticipant'!Y8</f>
        <v>1</v>
      </c>
      <c r="M14" s="49">
        <f>'CHP FPL_perparticipant'!Z8</f>
        <v>1</v>
      </c>
      <c r="N14" s="49">
        <f>'CHP FPL_perparticipant'!AA8</f>
        <v>1</v>
      </c>
      <c r="O14" s="49">
        <f>'CHP FPL_perparticipant'!AB8</f>
        <v>1</v>
      </c>
      <c r="P14" s="49">
        <f>'CHP FPL_perparticipant'!AC8</f>
        <v>1</v>
      </c>
      <c r="Q14" s="49">
        <f>'CHP FPL_perparticipant'!AD8</f>
        <v>1</v>
      </c>
      <c r="R14" s="49">
        <f>'CHP FPL_perparticipant'!AE8</f>
        <v>1</v>
      </c>
      <c r="S14" s="49">
        <f>'CHP FPL_perparticipant'!AF8</f>
        <v>1</v>
      </c>
      <c r="T14" s="49">
        <f>'CHP FPL_perparticipant'!AG8</f>
        <v>1</v>
      </c>
      <c r="U14" s="49">
        <f>'CHP FPL_perparticipant'!AH8</f>
        <v>1</v>
      </c>
      <c r="V14" s="50">
        <v>0</v>
      </c>
      <c r="W14" s="50">
        <v>0</v>
      </c>
      <c r="X14" s="51">
        <f>'CHP FPL_perparticipant'!T8</f>
        <v>8442.6633625955546</v>
      </c>
      <c r="Y14" s="50">
        <v>0</v>
      </c>
      <c r="Z14" s="50">
        <v>0</v>
      </c>
      <c r="AA14" s="50">
        <v>0</v>
      </c>
      <c r="AB14" s="47">
        <v>1</v>
      </c>
      <c r="AC14" s="50">
        <v>0</v>
      </c>
    </row>
    <row r="15" spans="1:29" x14ac:dyDescent="0.25">
      <c r="A15" s="84" t="str">
        <f>'CHP FPL_perparticipant'!F9</f>
        <v>Commercial Facility</v>
      </c>
      <c r="B15" s="84" t="str">
        <f>'CHP FPL_perparticipant'!I9</f>
        <v>175 kW Fuel Cell</v>
      </c>
      <c r="C15" s="44" t="str">
        <f>'CHP FPL_perparticipant'!B9</f>
        <v>CHPgsd106</v>
      </c>
      <c r="D15" s="45">
        <f>'CHP FPL_perparticipant'!N9</f>
        <v>1</v>
      </c>
      <c r="E15" s="46">
        <f>'CHP FPL_perparticipant'!O9</f>
        <v>0.32624427599214195</v>
      </c>
      <c r="F15" s="45">
        <f>'CHP FPL_perparticipant'!P9</f>
        <v>6219.6</v>
      </c>
      <c r="G15" s="47">
        <v>0</v>
      </c>
      <c r="H15" s="44" t="str">
        <f>'CHP FPL_perparticipant'!V9</f>
        <v>GSD</v>
      </c>
      <c r="I15" s="48">
        <f>'CHP FPL_perparticipant'!Q9</f>
        <v>10</v>
      </c>
      <c r="J15" s="49">
        <f>'CHP FPL_perparticipant'!W9</f>
        <v>1</v>
      </c>
      <c r="K15" s="49">
        <f>'CHP FPL_perparticipant'!X9</f>
        <v>1</v>
      </c>
      <c r="L15" s="49">
        <f>'CHP FPL_perparticipant'!Y9</f>
        <v>1</v>
      </c>
      <c r="M15" s="49">
        <f>'CHP FPL_perparticipant'!Z9</f>
        <v>1</v>
      </c>
      <c r="N15" s="49">
        <f>'CHP FPL_perparticipant'!AA9</f>
        <v>1</v>
      </c>
      <c r="O15" s="49">
        <f>'CHP FPL_perparticipant'!AB9</f>
        <v>1</v>
      </c>
      <c r="P15" s="49">
        <f>'CHP FPL_perparticipant'!AC9</f>
        <v>1</v>
      </c>
      <c r="Q15" s="49">
        <f>'CHP FPL_perparticipant'!AD9</f>
        <v>1</v>
      </c>
      <c r="R15" s="49">
        <f>'CHP FPL_perparticipant'!AE9</f>
        <v>1</v>
      </c>
      <c r="S15" s="49">
        <f>'CHP FPL_perparticipant'!AF9</f>
        <v>1</v>
      </c>
      <c r="T15" s="49">
        <f>'CHP FPL_perparticipant'!AG9</f>
        <v>1</v>
      </c>
      <c r="U15" s="49">
        <f>'CHP FPL_perparticipant'!AH9</f>
        <v>1</v>
      </c>
      <c r="V15" s="50">
        <v>0</v>
      </c>
      <c r="W15" s="50">
        <v>0</v>
      </c>
      <c r="X15" s="51">
        <f>'CHP FPL_perparticipant'!T9</f>
        <v>19741.10616433368</v>
      </c>
      <c r="Y15" s="50">
        <v>0</v>
      </c>
      <c r="Z15" s="50">
        <v>0</v>
      </c>
      <c r="AA15" s="50">
        <v>0</v>
      </c>
      <c r="AB15" s="47">
        <v>1</v>
      </c>
      <c r="AC15" s="50">
        <v>0</v>
      </c>
    </row>
    <row r="16" spans="1:29" ht="15.75" thickBot="1" x14ac:dyDescent="0.3">
      <c r="A16" s="85" t="str">
        <f>'CHP FPL_perparticipant'!F10</f>
        <v>Commercial Facility</v>
      </c>
      <c r="B16" s="85" t="str">
        <f>'CHP FPL_perparticipant'!I10</f>
        <v>350 kW Reciprocating Engine</v>
      </c>
      <c r="C16" s="52" t="str">
        <f>'CHP FPL_perparticipant'!B10</f>
        <v>CHPgsd107</v>
      </c>
      <c r="D16" s="53">
        <f>'CHP FPL_perparticipant'!N10</f>
        <v>1</v>
      </c>
      <c r="E16" s="54">
        <f>'CHP FPL_perparticipant'!O10</f>
        <v>0.32624427599214195</v>
      </c>
      <c r="F16" s="53">
        <f>'CHP FPL_perparticipant'!P10</f>
        <v>3504</v>
      </c>
      <c r="G16" s="55">
        <v>0</v>
      </c>
      <c r="H16" s="52" t="str">
        <f>'CHP FPL_perparticipant'!V10</f>
        <v>GSD</v>
      </c>
      <c r="I16" s="56">
        <f>'CHP FPL_perparticipant'!Q10</f>
        <v>20</v>
      </c>
      <c r="J16" s="57">
        <f>'CHP FPL_perparticipant'!W10</f>
        <v>1</v>
      </c>
      <c r="K16" s="57">
        <f>'CHP FPL_perparticipant'!X10</f>
        <v>1</v>
      </c>
      <c r="L16" s="57">
        <f>'CHP FPL_perparticipant'!Y10</f>
        <v>1</v>
      </c>
      <c r="M16" s="57">
        <f>'CHP FPL_perparticipant'!Z10</f>
        <v>1</v>
      </c>
      <c r="N16" s="57">
        <f>'CHP FPL_perparticipant'!AA10</f>
        <v>1</v>
      </c>
      <c r="O16" s="57">
        <f>'CHP FPL_perparticipant'!AB10</f>
        <v>1</v>
      </c>
      <c r="P16" s="57">
        <f>'CHP FPL_perparticipant'!AC10</f>
        <v>1</v>
      </c>
      <c r="Q16" s="57">
        <f>'CHP FPL_perparticipant'!AD10</f>
        <v>1</v>
      </c>
      <c r="R16" s="57">
        <f>'CHP FPL_perparticipant'!AE10</f>
        <v>1</v>
      </c>
      <c r="S16" s="57">
        <f>'CHP FPL_perparticipant'!AF10</f>
        <v>1</v>
      </c>
      <c r="T16" s="57">
        <f>'CHP FPL_perparticipant'!AG10</f>
        <v>1</v>
      </c>
      <c r="U16" s="57">
        <f>'CHP FPL_perparticipant'!AH10</f>
        <v>1</v>
      </c>
      <c r="V16" s="58">
        <v>0</v>
      </c>
      <c r="W16" s="58">
        <v>0</v>
      </c>
      <c r="X16" s="59">
        <f>'CHP FPL_perparticipant'!T10</f>
        <v>9591.272741079154</v>
      </c>
      <c r="Y16" s="58">
        <v>0</v>
      </c>
      <c r="Z16" s="58">
        <v>0</v>
      </c>
      <c r="AA16" s="58">
        <v>0</v>
      </c>
      <c r="AB16" s="55">
        <v>1</v>
      </c>
      <c r="AC16" s="58">
        <v>0</v>
      </c>
    </row>
    <row r="17" spans="1:29" s="43" customFormat="1" x14ac:dyDescent="0.25">
      <c r="A17" s="86" t="str">
        <f>'CHP FPL_perparticipant'!F11</f>
        <v>Commercial Facility</v>
      </c>
      <c r="B17" s="86" t="str">
        <f>'CHP FPL_perparticipant'!I11</f>
        <v>500 kW Fuel Cell</v>
      </c>
      <c r="C17" s="60" t="str">
        <f>'CHP FPL_perparticipant'!B11</f>
        <v>CHPgsld108</v>
      </c>
      <c r="D17" s="61">
        <f>'CHP FPL_perparticipant'!N11</f>
        <v>1</v>
      </c>
      <c r="E17" s="62">
        <f>'CHP FPL_perparticipant'!O11</f>
        <v>0.32624427599214195</v>
      </c>
      <c r="F17" s="61">
        <f>'CHP FPL_perparticipant'!P11</f>
        <v>6219.5999999999995</v>
      </c>
      <c r="G17" s="63">
        <v>0</v>
      </c>
      <c r="H17" s="60" t="str">
        <f>'CHP FPL_perparticipant'!V11</f>
        <v>GSLD</v>
      </c>
      <c r="I17" s="64">
        <f>'CHP FPL_perparticipant'!Q11</f>
        <v>10</v>
      </c>
      <c r="J17" s="65">
        <f>'CHP FPL_perparticipant'!W11</f>
        <v>1</v>
      </c>
      <c r="K17" s="65">
        <f>'CHP FPL_perparticipant'!X11</f>
        <v>1</v>
      </c>
      <c r="L17" s="65">
        <f>'CHP FPL_perparticipant'!Y11</f>
        <v>1</v>
      </c>
      <c r="M17" s="65">
        <f>'CHP FPL_perparticipant'!Z11</f>
        <v>1</v>
      </c>
      <c r="N17" s="65">
        <f>'CHP FPL_perparticipant'!AA11</f>
        <v>1</v>
      </c>
      <c r="O17" s="65">
        <f>'CHP FPL_perparticipant'!AB11</f>
        <v>1</v>
      </c>
      <c r="P17" s="65">
        <f>'CHP FPL_perparticipant'!AC11</f>
        <v>1</v>
      </c>
      <c r="Q17" s="65">
        <f>'CHP FPL_perparticipant'!AD11</f>
        <v>1</v>
      </c>
      <c r="R17" s="65">
        <f>'CHP FPL_perparticipant'!AE11</f>
        <v>1</v>
      </c>
      <c r="S17" s="65">
        <f>'CHP FPL_perparticipant'!AF11</f>
        <v>1</v>
      </c>
      <c r="T17" s="65">
        <f>'CHP FPL_perparticipant'!AG11</f>
        <v>1</v>
      </c>
      <c r="U17" s="65">
        <f>'CHP FPL_perparticipant'!AH11</f>
        <v>1</v>
      </c>
      <c r="V17" s="66">
        <v>0</v>
      </c>
      <c r="W17" s="66">
        <v>0</v>
      </c>
      <c r="X17" s="67">
        <f>'CHP FPL_perparticipant'!T11</f>
        <v>12774.121220029876</v>
      </c>
      <c r="Y17" s="66">
        <v>0</v>
      </c>
      <c r="Z17" s="66">
        <v>0</v>
      </c>
      <c r="AA17" s="66">
        <v>0</v>
      </c>
      <c r="AB17" s="63">
        <v>1</v>
      </c>
      <c r="AC17" s="66">
        <v>0</v>
      </c>
    </row>
    <row r="18" spans="1:29" x14ac:dyDescent="0.25">
      <c r="A18" s="84" t="str">
        <f>'CHP FPL_perparticipant'!F12</f>
        <v>Industrial Facility Only</v>
      </c>
      <c r="B18" s="84" t="str">
        <f>'CHP FPL_perparticipant'!I12</f>
        <v>1250 kW Reciprocating Engine-Biogas</v>
      </c>
      <c r="C18" s="44" t="str">
        <f>'CHP FPL_perparticipant'!B12</f>
        <v>CHPgsld109</v>
      </c>
      <c r="D18" s="45">
        <f>'CHP FPL_perparticipant'!N12</f>
        <v>1</v>
      </c>
      <c r="E18" s="46">
        <f>'CHP FPL_perparticipant'!O12</f>
        <v>0.32624427599214195</v>
      </c>
      <c r="F18" s="45">
        <f>'CHP FPL_perparticipant'!P12</f>
        <v>3504</v>
      </c>
      <c r="G18" s="47">
        <v>0</v>
      </c>
      <c r="H18" s="44" t="str">
        <f>'CHP FPL_perparticipant'!V12</f>
        <v>GSLD</v>
      </c>
      <c r="I18" s="48">
        <f>'CHP FPL_perparticipant'!Q12</f>
        <v>20</v>
      </c>
      <c r="J18" s="49">
        <f>'CHP FPL_perparticipant'!W12</f>
        <v>1</v>
      </c>
      <c r="K18" s="49">
        <f>'CHP FPL_perparticipant'!X12</f>
        <v>1</v>
      </c>
      <c r="L18" s="49">
        <f>'CHP FPL_perparticipant'!Y12</f>
        <v>1</v>
      </c>
      <c r="M18" s="49">
        <f>'CHP FPL_perparticipant'!Z12</f>
        <v>1</v>
      </c>
      <c r="N18" s="49">
        <f>'CHP FPL_perparticipant'!AA12</f>
        <v>1</v>
      </c>
      <c r="O18" s="49">
        <f>'CHP FPL_perparticipant'!AB12</f>
        <v>1</v>
      </c>
      <c r="P18" s="49">
        <f>'CHP FPL_perparticipant'!AC12</f>
        <v>1</v>
      </c>
      <c r="Q18" s="49">
        <f>'CHP FPL_perparticipant'!AD12</f>
        <v>1</v>
      </c>
      <c r="R18" s="49">
        <f>'CHP FPL_perparticipant'!AE12</f>
        <v>1</v>
      </c>
      <c r="S18" s="49">
        <f>'CHP FPL_perparticipant'!AF12</f>
        <v>1</v>
      </c>
      <c r="T18" s="49">
        <f>'CHP FPL_perparticipant'!AG12</f>
        <v>1</v>
      </c>
      <c r="U18" s="49">
        <f>'CHP FPL_perparticipant'!AH12</f>
        <v>1</v>
      </c>
      <c r="V18" s="50">
        <v>0</v>
      </c>
      <c r="W18" s="50">
        <v>0</v>
      </c>
      <c r="X18" s="51">
        <f>'CHP FPL_perparticipant'!T12</f>
        <v>8614.6483836316856</v>
      </c>
      <c r="Y18" s="50">
        <v>0</v>
      </c>
      <c r="Z18" s="50">
        <v>0</v>
      </c>
      <c r="AA18" s="50">
        <v>0</v>
      </c>
      <c r="AB18" s="47">
        <v>1</v>
      </c>
      <c r="AC18" s="50">
        <v>0</v>
      </c>
    </row>
    <row r="19" spans="1:29" x14ac:dyDescent="0.25">
      <c r="A19" s="84" t="str">
        <f>'CHP FPL_perparticipant'!F13</f>
        <v>Commercial Facility</v>
      </c>
      <c r="B19" s="84" t="str">
        <f>'CHP FPL_perparticipant'!I13</f>
        <v>1250 kW Reciprocating Engine</v>
      </c>
      <c r="C19" s="44" t="str">
        <f>'CHP FPL_perparticipant'!B13</f>
        <v>CHPgsld110</v>
      </c>
      <c r="D19" s="45">
        <f>'CHP FPL_perparticipant'!N13</f>
        <v>1</v>
      </c>
      <c r="E19" s="46">
        <f>'CHP FPL_perparticipant'!O13</f>
        <v>0.32624427599214195</v>
      </c>
      <c r="F19" s="45">
        <f>'CHP FPL_perparticipant'!P13</f>
        <v>3504</v>
      </c>
      <c r="G19" s="47">
        <v>0</v>
      </c>
      <c r="H19" s="44" t="str">
        <f>'CHP FPL_perparticipant'!V13</f>
        <v>GSLD</v>
      </c>
      <c r="I19" s="48">
        <f>'CHP FPL_perparticipant'!Q13</f>
        <v>20</v>
      </c>
      <c r="J19" s="49">
        <f>'CHP FPL_perparticipant'!W13</f>
        <v>1</v>
      </c>
      <c r="K19" s="49">
        <f>'CHP FPL_perparticipant'!X13</f>
        <v>1</v>
      </c>
      <c r="L19" s="49">
        <f>'CHP FPL_perparticipant'!Y13</f>
        <v>1</v>
      </c>
      <c r="M19" s="49">
        <f>'CHP FPL_perparticipant'!Z13</f>
        <v>1</v>
      </c>
      <c r="N19" s="49">
        <f>'CHP FPL_perparticipant'!AA13</f>
        <v>1</v>
      </c>
      <c r="O19" s="49">
        <f>'CHP FPL_perparticipant'!AB13</f>
        <v>1</v>
      </c>
      <c r="P19" s="49">
        <f>'CHP FPL_perparticipant'!AC13</f>
        <v>1</v>
      </c>
      <c r="Q19" s="49">
        <f>'CHP FPL_perparticipant'!AD13</f>
        <v>1</v>
      </c>
      <c r="R19" s="49">
        <f>'CHP FPL_perparticipant'!AE13</f>
        <v>1</v>
      </c>
      <c r="S19" s="49">
        <f>'CHP FPL_perparticipant'!AF13</f>
        <v>1</v>
      </c>
      <c r="T19" s="49">
        <f>'CHP FPL_perparticipant'!AG13</f>
        <v>1</v>
      </c>
      <c r="U19" s="49">
        <f>'CHP FPL_perparticipant'!AH13</f>
        <v>1</v>
      </c>
      <c r="V19" s="50">
        <v>0</v>
      </c>
      <c r="W19" s="50">
        <v>0</v>
      </c>
      <c r="X19" s="51">
        <f>'CHP FPL_perparticipant'!T13</f>
        <v>8239.4006315276802</v>
      </c>
      <c r="Y19" s="50">
        <v>0</v>
      </c>
      <c r="Z19" s="50">
        <v>0</v>
      </c>
      <c r="AA19" s="50">
        <v>0</v>
      </c>
      <c r="AB19" s="47">
        <v>1</v>
      </c>
      <c r="AC19" s="50">
        <v>0</v>
      </c>
    </row>
    <row r="20" spans="1:29" x14ac:dyDescent="0.25">
      <c r="A20" s="84" t="str">
        <f>'CHP FPL_perparticipant'!F14</f>
        <v>Commercial Facility</v>
      </c>
      <c r="B20" s="84" t="str">
        <f>'CHP FPL_perparticipant'!I14</f>
        <v>800 kW Fuel Cell-Biogas</v>
      </c>
      <c r="C20" s="44" t="str">
        <f>'CHP FPL_perparticipant'!B14</f>
        <v>CHPgsld111</v>
      </c>
      <c r="D20" s="45">
        <f>'CHP FPL_perparticipant'!N14</f>
        <v>1</v>
      </c>
      <c r="E20" s="46">
        <f>'CHP FPL_perparticipant'!O14</f>
        <v>0.32624427599214195</v>
      </c>
      <c r="F20" s="45">
        <f>'CHP FPL_perparticipant'!P14</f>
        <v>6219.6</v>
      </c>
      <c r="G20" s="47">
        <v>0</v>
      </c>
      <c r="H20" s="44" t="str">
        <f>'CHP FPL_perparticipant'!V14</f>
        <v>GSLD</v>
      </c>
      <c r="I20" s="48">
        <f>'CHP FPL_perparticipant'!Q14</f>
        <v>10</v>
      </c>
      <c r="J20" s="49">
        <f>'CHP FPL_perparticipant'!W14</f>
        <v>1</v>
      </c>
      <c r="K20" s="49">
        <f>'CHP FPL_perparticipant'!X14</f>
        <v>1</v>
      </c>
      <c r="L20" s="49">
        <f>'CHP FPL_perparticipant'!Y14</f>
        <v>1</v>
      </c>
      <c r="M20" s="49">
        <f>'CHP FPL_perparticipant'!Z14</f>
        <v>1</v>
      </c>
      <c r="N20" s="49">
        <f>'CHP FPL_perparticipant'!AA14</f>
        <v>1</v>
      </c>
      <c r="O20" s="49">
        <f>'CHP FPL_perparticipant'!AB14</f>
        <v>1</v>
      </c>
      <c r="P20" s="49">
        <f>'CHP FPL_perparticipant'!AC14</f>
        <v>1</v>
      </c>
      <c r="Q20" s="49">
        <f>'CHP FPL_perparticipant'!AD14</f>
        <v>1</v>
      </c>
      <c r="R20" s="49">
        <f>'CHP FPL_perparticipant'!AE14</f>
        <v>1</v>
      </c>
      <c r="S20" s="49">
        <f>'CHP FPL_perparticipant'!AF14</f>
        <v>1</v>
      </c>
      <c r="T20" s="49">
        <f>'CHP FPL_perparticipant'!AG14</f>
        <v>1</v>
      </c>
      <c r="U20" s="49">
        <f>'CHP FPL_perparticipant'!AH14</f>
        <v>1</v>
      </c>
      <c r="V20" s="50">
        <v>0</v>
      </c>
      <c r="W20" s="50">
        <v>0</v>
      </c>
      <c r="X20" s="51">
        <f>'CHP FPL_perparticipant'!T14</f>
        <v>12365.45101826684</v>
      </c>
      <c r="Y20" s="50">
        <v>0</v>
      </c>
      <c r="Z20" s="50">
        <v>0</v>
      </c>
      <c r="AA20" s="50">
        <v>0</v>
      </c>
      <c r="AB20" s="47">
        <v>1</v>
      </c>
      <c r="AC20" s="50">
        <v>0</v>
      </c>
    </row>
    <row r="21" spans="1:29" x14ac:dyDescent="0.25">
      <c r="A21" s="84" t="str">
        <f>'CHP FPL_perparticipant'!F15</f>
        <v>Industrial Facility Only</v>
      </c>
      <c r="B21" s="84" t="str">
        <f>'CHP FPL_perparticipant'!I15</f>
        <v>1125 kW Fuel Cell</v>
      </c>
      <c r="C21" s="44" t="str">
        <f>'CHP FPL_perparticipant'!B15</f>
        <v>CHPgsld112</v>
      </c>
      <c r="D21" s="45">
        <f>'CHP FPL_perparticipant'!N15</f>
        <v>1</v>
      </c>
      <c r="E21" s="46">
        <f>'CHP FPL_perparticipant'!O15</f>
        <v>0.32624427599214195</v>
      </c>
      <c r="F21" s="45">
        <f>'CHP FPL_perparticipant'!P15</f>
        <v>6219.5999999999995</v>
      </c>
      <c r="G21" s="47">
        <v>0</v>
      </c>
      <c r="H21" s="44" t="str">
        <f>'CHP FPL_perparticipant'!V15</f>
        <v>GSLD</v>
      </c>
      <c r="I21" s="48">
        <f>'CHP FPL_perparticipant'!Q15</f>
        <v>10</v>
      </c>
      <c r="J21" s="49">
        <f>'CHP FPL_perparticipant'!W15</f>
        <v>1</v>
      </c>
      <c r="K21" s="49">
        <f>'CHP FPL_perparticipant'!X15</f>
        <v>1</v>
      </c>
      <c r="L21" s="49">
        <f>'CHP FPL_perparticipant'!Y15</f>
        <v>1</v>
      </c>
      <c r="M21" s="49">
        <f>'CHP FPL_perparticipant'!Z15</f>
        <v>1</v>
      </c>
      <c r="N21" s="49">
        <f>'CHP FPL_perparticipant'!AA15</f>
        <v>1</v>
      </c>
      <c r="O21" s="49">
        <f>'CHP FPL_perparticipant'!AB15</f>
        <v>1</v>
      </c>
      <c r="P21" s="49">
        <f>'CHP FPL_perparticipant'!AC15</f>
        <v>1</v>
      </c>
      <c r="Q21" s="49">
        <f>'CHP FPL_perparticipant'!AD15</f>
        <v>1</v>
      </c>
      <c r="R21" s="49">
        <f>'CHP FPL_perparticipant'!AE15</f>
        <v>1</v>
      </c>
      <c r="S21" s="49">
        <f>'CHP FPL_perparticipant'!AF15</f>
        <v>1</v>
      </c>
      <c r="T21" s="49">
        <f>'CHP FPL_perparticipant'!AG15</f>
        <v>1</v>
      </c>
      <c r="U21" s="49">
        <f>'CHP FPL_perparticipant'!AH15</f>
        <v>1</v>
      </c>
      <c r="V21" s="50">
        <v>0</v>
      </c>
      <c r="W21" s="50">
        <v>0</v>
      </c>
      <c r="X21" s="51">
        <f>'CHP FPL_perparticipant'!T15</f>
        <v>11080.109363144549</v>
      </c>
      <c r="Y21" s="50">
        <v>0</v>
      </c>
      <c r="Z21" s="50">
        <v>0</v>
      </c>
      <c r="AA21" s="50">
        <v>0</v>
      </c>
      <c r="AB21" s="47">
        <v>1</v>
      </c>
      <c r="AC21" s="50">
        <v>0</v>
      </c>
    </row>
    <row r="22" spans="1:29" x14ac:dyDescent="0.25">
      <c r="A22" s="84" t="str">
        <f>'CHP FPL_perparticipant'!F16</f>
        <v>Commercial Facility</v>
      </c>
      <c r="B22" s="84" t="str">
        <f>'CHP FPL_perparticipant'!I16</f>
        <v>3000 kW Reciprocating Engine</v>
      </c>
      <c r="C22" s="44" t="str">
        <f>'CHP FPL_perparticipant'!B16</f>
        <v>CHPgsld113</v>
      </c>
      <c r="D22" s="45">
        <f>'CHP FPL_perparticipant'!N16</f>
        <v>1</v>
      </c>
      <c r="E22" s="46">
        <f>'CHP FPL_perparticipant'!O16</f>
        <v>0.32624427599214195</v>
      </c>
      <c r="F22" s="45">
        <f>'CHP FPL_perparticipant'!P16</f>
        <v>3504</v>
      </c>
      <c r="G22" s="47">
        <v>0</v>
      </c>
      <c r="H22" s="44" t="str">
        <f>'CHP FPL_perparticipant'!V16</f>
        <v>GSLD</v>
      </c>
      <c r="I22" s="48">
        <f>'CHP FPL_perparticipant'!Q16</f>
        <v>20</v>
      </c>
      <c r="J22" s="49">
        <f>'CHP FPL_perparticipant'!W16</f>
        <v>1</v>
      </c>
      <c r="K22" s="49">
        <f>'CHP FPL_perparticipant'!X16</f>
        <v>1</v>
      </c>
      <c r="L22" s="49">
        <f>'CHP FPL_perparticipant'!Y16</f>
        <v>1</v>
      </c>
      <c r="M22" s="49">
        <f>'CHP FPL_perparticipant'!Z16</f>
        <v>1</v>
      </c>
      <c r="N22" s="49">
        <f>'CHP FPL_perparticipant'!AA16</f>
        <v>1</v>
      </c>
      <c r="O22" s="49">
        <f>'CHP FPL_perparticipant'!AB16</f>
        <v>1</v>
      </c>
      <c r="P22" s="49">
        <f>'CHP FPL_perparticipant'!AC16</f>
        <v>1</v>
      </c>
      <c r="Q22" s="49">
        <f>'CHP FPL_perparticipant'!AD16</f>
        <v>1</v>
      </c>
      <c r="R22" s="49">
        <f>'CHP FPL_perparticipant'!AE16</f>
        <v>1</v>
      </c>
      <c r="S22" s="49">
        <f>'CHP FPL_perparticipant'!AF16</f>
        <v>1</v>
      </c>
      <c r="T22" s="49">
        <f>'CHP FPL_perparticipant'!AG16</f>
        <v>1</v>
      </c>
      <c r="U22" s="49">
        <f>'CHP FPL_perparticipant'!AH16</f>
        <v>1</v>
      </c>
      <c r="V22" s="50">
        <v>0</v>
      </c>
      <c r="W22" s="50">
        <v>0</v>
      </c>
      <c r="X22" s="51">
        <f>'CHP FPL_perparticipant'!T16</f>
        <v>7278.5762545551397</v>
      </c>
      <c r="Y22" s="50">
        <v>0</v>
      </c>
      <c r="Z22" s="50">
        <v>0</v>
      </c>
      <c r="AA22" s="50">
        <v>0</v>
      </c>
      <c r="AB22" s="47">
        <v>1</v>
      </c>
      <c r="AC22" s="50">
        <v>0</v>
      </c>
    </row>
    <row r="23" spans="1:29" x14ac:dyDescent="0.25">
      <c r="A23" s="84" t="str">
        <f>'CHP FPL_perparticipant'!F17</f>
        <v>Commercial Facility</v>
      </c>
      <c r="B23" s="84" t="str">
        <f>'CHP FPL_perparticipant'!I17</f>
        <v>1500 kW Steam Turbine-Biomass</v>
      </c>
      <c r="C23" s="44" t="str">
        <f>'CHP FPL_perparticipant'!B17</f>
        <v>CHPgsld114</v>
      </c>
      <c r="D23" s="45">
        <f>'CHP FPL_perparticipant'!N17</f>
        <v>1</v>
      </c>
      <c r="E23" s="46">
        <f>'CHP FPL_perparticipant'!O17</f>
        <v>0.32624427599214195</v>
      </c>
      <c r="F23" s="45">
        <f>'CHP FPL_perparticipant'!P17</f>
        <v>7884</v>
      </c>
      <c r="G23" s="47">
        <v>0</v>
      </c>
      <c r="H23" s="44" t="str">
        <f>'CHP FPL_perparticipant'!V17</f>
        <v>GSLD</v>
      </c>
      <c r="I23" s="48">
        <f>'CHP FPL_perparticipant'!Q17</f>
        <v>25</v>
      </c>
      <c r="J23" s="49">
        <f>'CHP FPL_perparticipant'!W17</f>
        <v>1</v>
      </c>
      <c r="K23" s="49">
        <f>'CHP FPL_perparticipant'!X17</f>
        <v>1</v>
      </c>
      <c r="L23" s="49">
        <f>'CHP FPL_perparticipant'!Y17</f>
        <v>1</v>
      </c>
      <c r="M23" s="49">
        <f>'CHP FPL_perparticipant'!Z17</f>
        <v>1</v>
      </c>
      <c r="N23" s="49">
        <f>'CHP FPL_perparticipant'!AA17</f>
        <v>1</v>
      </c>
      <c r="O23" s="49">
        <f>'CHP FPL_perparticipant'!AB17</f>
        <v>1</v>
      </c>
      <c r="P23" s="49">
        <f>'CHP FPL_perparticipant'!AC17</f>
        <v>1</v>
      </c>
      <c r="Q23" s="49">
        <f>'CHP FPL_perparticipant'!AD17</f>
        <v>1</v>
      </c>
      <c r="R23" s="49">
        <f>'CHP FPL_perparticipant'!AE17</f>
        <v>1</v>
      </c>
      <c r="S23" s="49">
        <f>'CHP FPL_perparticipant'!AF17</f>
        <v>1</v>
      </c>
      <c r="T23" s="49">
        <f>'CHP FPL_perparticipant'!AG17</f>
        <v>1</v>
      </c>
      <c r="U23" s="49">
        <f>'CHP FPL_perparticipant'!AH17</f>
        <v>1</v>
      </c>
      <c r="V23" s="50">
        <v>0</v>
      </c>
      <c r="W23" s="50">
        <v>0</v>
      </c>
      <c r="X23" s="51">
        <f>'CHP FPL_perparticipant'!T17</f>
        <v>16333.369233234482</v>
      </c>
      <c r="Y23" s="50">
        <v>0</v>
      </c>
      <c r="Z23" s="50">
        <v>0</v>
      </c>
      <c r="AA23" s="50">
        <v>0</v>
      </c>
      <c r="AB23" s="47">
        <v>1</v>
      </c>
      <c r="AC23" s="50">
        <v>0</v>
      </c>
    </row>
    <row r="24" spans="1:29" x14ac:dyDescent="0.25">
      <c r="A24" s="84" t="str">
        <f>'CHP FPL_perparticipant'!F18</f>
        <v>Commercial Facility</v>
      </c>
      <c r="B24" s="84" t="str">
        <f>'CHP FPL_perparticipant'!I18</f>
        <v>4500 kW Reciprocating Engine</v>
      </c>
      <c r="C24" s="44" t="str">
        <f>'CHP FPL_perparticipant'!B18</f>
        <v>CHPgsld115</v>
      </c>
      <c r="D24" s="45">
        <f>'CHP FPL_perparticipant'!N18</f>
        <v>1</v>
      </c>
      <c r="E24" s="46">
        <f>'CHP FPL_perparticipant'!O18</f>
        <v>0.32624427599214195</v>
      </c>
      <c r="F24" s="45">
        <f>'CHP FPL_perparticipant'!P18</f>
        <v>3504</v>
      </c>
      <c r="G24" s="47">
        <v>0</v>
      </c>
      <c r="H24" s="44" t="str">
        <f>'CHP FPL_perparticipant'!V18</f>
        <v>GSLD</v>
      </c>
      <c r="I24" s="48">
        <f>'CHP FPL_perparticipant'!Q18</f>
        <v>20</v>
      </c>
      <c r="J24" s="49">
        <f>'CHP FPL_perparticipant'!W18</f>
        <v>1</v>
      </c>
      <c r="K24" s="49">
        <f>'CHP FPL_perparticipant'!X18</f>
        <v>1</v>
      </c>
      <c r="L24" s="49">
        <f>'CHP FPL_perparticipant'!Y18</f>
        <v>1</v>
      </c>
      <c r="M24" s="49">
        <f>'CHP FPL_perparticipant'!Z18</f>
        <v>1</v>
      </c>
      <c r="N24" s="49">
        <f>'CHP FPL_perparticipant'!AA18</f>
        <v>1</v>
      </c>
      <c r="O24" s="49">
        <f>'CHP FPL_perparticipant'!AB18</f>
        <v>1</v>
      </c>
      <c r="P24" s="49">
        <f>'CHP FPL_perparticipant'!AC18</f>
        <v>1</v>
      </c>
      <c r="Q24" s="49">
        <f>'CHP FPL_perparticipant'!AD18</f>
        <v>1</v>
      </c>
      <c r="R24" s="49">
        <f>'CHP FPL_perparticipant'!AE18</f>
        <v>1</v>
      </c>
      <c r="S24" s="49">
        <f>'CHP FPL_perparticipant'!AF18</f>
        <v>1</v>
      </c>
      <c r="T24" s="49">
        <f>'CHP FPL_perparticipant'!AG18</f>
        <v>1</v>
      </c>
      <c r="U24" s="49">
        <f>'CHP FPL_perparticipant'!AH18</f>
        <v>1</v>
      </c>
      <c r="V24" s="50">
        <v>0</v>
      </c>
      <c r="W24" s="50">
        <v>0</v>
      </c>
      <c r="X24" s="51">
        <f>'CHP FPL_perparticipant'!T18</f>
        <v>7213.0891247944983</v>
      </c>
      <c r="Y24" s="50">
        <v>0</v>
      </c>
      <c r="Z24" s="50">
        <v>0</v>
      </c>
      <c r="AA24" s="50">
        <v>0</v>
      </c>
      <c r="AB24" s="47">
        <v>1</v>
      </c>
      <c r="AC24" s="50">
        <v>0</v>
      </c>
    </row>
    <row r="25" spans="1:29" x14ac:dyDescent="0.25">
      <c r="A25" s="84" t="str">
        <f>'CHP FPL_perparticipant'!F19</f>
        <v>Commercial Facility</v>
      </c>
      <c r="B25" s="84" t="str">
        <f>'CHP FPL_perparticipant'!I19</f>
        <v>2500 kW Gas Turbine</v>
      </c>
      <c r="C25" s="44" t="str">
        <f>'CHP FPL_perparticipant'!B19</f>
        <v>CHPgsld116</v>
      </c>
      <c r="D25" s="45">
        <f>'CHP FPL_perparticipant'!N19</f>
        <v>1</v>
      </c>
      <c r="E25" s="46">
        <f>'CHP FPL_perparticipant'!O19</f>
        <v>0.32624427599214195</v>
      </c>
      <c r="F25" s="45">
        <f>'CHP FPL_perparticipant'!P19</f>
        <v>7095.6</v>
      </c>
      <c r="G25" s="47">
        <v>0</v>
      </c>
      <c r="H25" s="44" t="str">
        <f>'CHP FPL_perparticipant'!V19</f>
        <v>GSLD</v>
      </c>
      <c r="I25" s="48">
        <f>'CHP FPL_perparticipant'!Q19</f>
        <v>20</v>
      </c>
      <c r="J25" s="49">
        <f>'CHP FPL_perparticipant'!W19</f>
        <v>1</v>
      </c>
      <c r="K25" s="49">
        <f>'CHP FPL_perparticipant'!X19</f>
        <v>1</v>
      </c>
      <c r="L25" s="49">
        <f>'CHP FPL_perparticipant'!Y19</f>
        <v>1</v>
      </c>
      <c r="M25" s="49">
        <f>'CHP FPL_perparticipant'!Z19</f>
        <v>1</v>
      </c>
      <c r="N25" s="49">
        <f>'CHP FPL_perparticipant'!AA19</f>
        <v>1</v>
      </c>
      <c r="O25" s="49">
        <f>'CHP FPL_perparticipant'!AB19</f>
        <v>1</v>
      </c>
      <c r="P25" s="49">
        <f>'CHP FPL_perparticipant'!AC19</f>
        <v>1</v>
      </c>
      <c r="Q25" s="49">
        <f>'CHP FPL_perparticipant'!AD19</f>
        <v>1</v>
      </c>
      <c r="R25" s="49">
        <f>'CHP FPL_perparticipant'!AE19</f>
        <v>1</v>
      </c>
      <c r="S25" s="49">
        <f>'CHP FPL_perparticipant'!AF19</f>
        <v>1</v>
      </c>
      <c r="T25" s="49">
        <f>'CHP FPL_perparticipant'!AG19</f>
        <v>1</v>
      </c>
      <c r="U25" s="49">
        <f>'CHP FPL_perparticipant'!AH19</f>
        <v>1</v>
      </c>
      <c r="V25" s="50">
        <v>0</v>
      </c>
      <c r="W25" s="50">
        <v>0</v>
      </c>
      <c r="X25" s="51">
        <f>'CHP FPL_perparticipant'!T19</f>
        <v>17940.246886792542</v>
      </c>
      <c r="Y25" s="50">
        <v>0</v>
      </c>
      <c r="Z25" s="50">
        <v>0</v>
      </c>
      <c r="AA25" s="50">
        <v>0</v>
      </c>
      <c r="AB25" s="47">
        <v>1</v>
      </c>
      <c r="AC25" s="50">
        <v>0</v>
      </c>
    </row>
    <row r="26" spans="1:29" x14ac:dyDescent="0.25">
      <c r="A26" s="84" t="str">
        <f>'CHP FPL_perparticipant'!F20</f>
        <v>Commercial Facility</v>
      </c>
      <c r="B26" s="84" t="str">
        <f>'CHP FPL_perparticipant'!I20</f>
        <v>3000 kW Gas Turbine</v>
      </c>
      <c r="C26" s="44" t="str">
        <f>'CHP FPL_perparticipant'!B20</f>
        <v>CHPgsld117</v>
      </c>
      <c r="D26" s="45">
        <f>'CHP FPL_perparticipant'!N20</f>
        <v>1</v>
      </c>
      <c r="E26" s="46">
        <f>'CHP FPL_perparticipant'!O20</f>
        <v>0.32624427599214195</v>
      </c>
      <c r="F26" s="45">
        <f>'CHP FPL_perparticipant'!P20</f>
        <v>7095.6</v>
      </c>
      <c r="G26" s="47">
        <v>0</v>
      </c>
      <c r="H26" s="44" t="str">
        <f>'CHP FPL_perparticipant'!V20</f>
        <v>GSLD</v>
      </c>
      <c r="I26" s="48">
        <f>'CHP FPL_perparticipant'!Q20</f>
        <v>20</v>
      </c>
      <c r="J26" s="49">
        <f>'CHP FPL_perparticipant'!W20</f>
        <v>1</v>
      </c>
      <c r="K26" s="49">
        <f>'CHP FPL_perparticipant'!X20</f>
        <v>1</v>
      </c>
      <c r="L26" s="49">
        <f>'CHP FPL_perparticipant'!Y20</f>
        <v>1</v>
      </c>
      <c r="M26" s="49">
        <f>'CHP FPL_perparticipant'!Z20</f>
        <v>1</v>
      </c>
      <c r="N26" s="49">
        <f>'CHP FPL_perparticipant'!AA20</f>
        <v>1</v>
      </c>
      <c r="O26" s="49">
        <f>'CHP FPL_perparticipant'!AB20</f>
        <v>1</v>
      </c>
      <c r="P26" s="49">
        <f>'CHP FPL_perparticipant'!AC20</f>
        <v>1</v>
      </c>
      <c r="Q26" s="49">
        <f>'CHP FPL_perparticipant'!AD20</f>
        <v>1</v>
      </c>
      <c r="R26" s="49">
        <f>'CHP FPL_perparticipant'!AE20</f>
        <v>1</v>
      </c>
      <c r="S26" s="49">
        <f>'CHP FPL_perparticipant'!AF20</f>
        <v>1</v>
      </c>
      <c r="T26" s="49">
        <f>'CHP FPL_perparticipant'!AG20</f>
        <v>1</v>
      </c>
      <c r="U26" s="49">
        <f>'CHP FPL_perparticipant'!AH20</f>
        <v>1</v>
      </c>
      <c r="V26" s="50">
        <v>0</v>
      </c>
      <c r="W26" s="50">
        <v>0</v>
      </c>
      <c r="X26" s="51">
        <f>'CHP FPL_perparticipant'!T20</f>
        <v>17595.472031791713</v>
      </c>
      <c r="Y26" s="50">
        <v>0</v>
      </c>
      <c r="Z26" s="50">
        <v>0</v>
      </c>
      <c r="AA26" s="50">
        <v>0</v>
      </c>
      <c r="AB26" s="47">
        <v>1</v>
      </c>
      <c r="AC26" s="50">
        <v>0</v>
      </c>
    </row>
    <row r="27" spans="1:29" x14ac:dyDescent="0.25">
      <c r="A27" s="84" t="str">
        <f>'CHP FPL_perparticipant'!F21</f>
        <v>Commercial Facility</v>
      </c>
      <c r="B27" s="84" t="str">
        <f>'CHP FPL_perparticipant'!I21</f>
        <v>3500 kW Gas Turbine</v>
      </c>
      <c r="C27" s="44" t="str">
        <f>'CHP FPL_perparticipant'!B21</f>
        <v>CHPgsld118</v>
      </c>
      <c r="D27" s="45">
        <f>'CHP FPL_perparticipant'!N21</f>
        <v>1</v>
      </c>
      <c r="E27" s="46">
        <f>'CHP FPL_perparticipant'!O21</f>
        <v>0.32624427599214195</v>
      </c>
      <c r="F27" s="45">
        <f>'CHP FPL_perparticipant'!P21</f>
        <v>7095.6</v>
      </c>
      <c r="G27" s="47">
        <v>0</v>
      </c>
      <c r="H27" s="44" t="str">
        <f>'CHP FPL_perparticipant'!V21</f>
        <v>GSLD</v>
      </c>
      <c r="I27" s="48">
        <f>'CHP FPL_perparticipant'!Q21</f>
        <v>20</v>
      </c>
      <c r="J27" s="49">
        <f>'CHP FPL_perparticipant'!W21</f>
        <v>1</v>
      </c>
      <c r="K27" s="49">
        <f>'CHP FPL_perparticipant'!X21</f>
        <v>1</v>
      </c>
      <c r="L27" s="49">
        <f>'CHP FPL_perparticipant'!Y21</f>
        <v>1</v>
      </c>
      <c r="M27" s="49">
        <f>'CHP FPL_perparticipant'!Z21</f>
        <v>1</v>
      </c>
      <c r="N27" s="49">
        <f>'CHP FPL_perparticipant'!AA21</f>
        <v>1</v>
      </c>
      <c r="O27" s="49">
        <f>'CHP FPL_perparticipant'!AB21</f>
        <v>1</v>
      </c>
      <c r="P27" s="49">
        <f>'CHP FPL_perparticipant'!AC21</f>
        <v>1</v>
      </c>
      <c r="Q27" s="49">
        <f>'CHP FPL_perparticipant'!AD21</f>
        <v>1</v>
      </c>
      <c r="R27" s="49">
        <f>'CHP FPL_perparticipant'!AE21</f>
        <v>1</v>
      </c>
      <c r="S27" s="49">
        <f>'CHP FPL_perparticipant'!AF21</f>
        <v>1</v>
      </c>
      <c r="T27" s="49">
        <f>'CHP FPL_perparticipant'!AG21</f>
        <v>1</v>
      </c>
      <c r="U27" s="49">
        <f>'CHP FPL_perparticipant'!AH21</f>
        <v>1</v>
      </c>
      <c r="V27" s="50">
        <v>0</v>
      </c>
      <c r="W27" s="50">
        <v>0</v>
      </c>
      <c r="X27" s="51">
        <f>'CHP FPL_perparticipant'!T21</f>
        <v>17269.575992849084</v>
      </c>
      <c r="Y27" s="50">
        <v>0</v>
      </c>
      <c r="Z27" s="50">
        <v>0</v>
      </c>
      <c r="AA27" s="50">
        <v>0</v>
      </c>
      <c r="AB27" s="47">
        <v>1</v>
      </c>
      <c r="AC27" s="50">
        <v>0</v>
      </c>
    </row>
    <row r="28" spans="1:29" x14ac:dyDescent="0.25">
      <c r="A28" s="84" t="str">
        <f>'CHP FPL_perparticipant'!F22</f>
        <v>Industrial Facility Only</v>
      </c>
      <c r="B28" s="84" t="str">
        <f>'CHP FPL_perparticipant'!I22</f>
        <v>3500 kW Steam Turbine-Biomass</v>
      </c>
      <c r="C28" s="44" t="str">
        <f>'CHP FPL_perparticipant'!B22</f>
        <v>CHPgsld119</v>
      </c>
      <c r="D28" s="45">
        <f>'CHP FPL_perparticipant'!N22</f>
        <v>1</v>
      </c>
      <c r="E28" s="46">
        <f>'CHP FPL_perparticipant'!O22</f>
        <v>0.32624427599214195</v>
      </c>
      <c r="F28" s="45">
        <f>'CHP FPL_perparticipant'!P22</f>
        <v>7884</v>
      </c>
      <c r="G28" s="47">
        <v>0</v>
      </c>
      <c r="H28" s="44" t="str">
        <f>'CHP FPL_perparticipant'!V22</f>
        <v>GSLD</v>
      </c>
      <c r="I28" s="48">
        <f>'CHP FPL_perparticipant'!Q22</f>
        <v>25</v>
      </c>
      <c r="J28" s="49">
        <f>'CHP FPL_perparticipant'!W22</f>
        <v>1</v>
      </c>
      <c r="K28" s="49">
        <f>'CHP FPL_perparticipant'!X22</f>
        <v>1</v>
      </c>
      <c r="L28" s="49">
        <f>'CHP FPL_perparticipant'!Y22</f>
        <v>1</v>
      </c>
      <c r="M28" s="49">
        <f>'CHP FPL_perparticipant'!Z22</f>
        <v>1</v>
      </c>
      <c r="N28" s="49">
        <f>'CHP FPL_perparticipant'!AA22</f>
        <v>1</v>
      </c>
      <c r="O28" s="49">
        <f>'CHP FPL_perparticipant'!AB22</f>
        <v>1</v>
      </c>
      <c r="P28" s="49">
        <f>'CHP FPL_perparticipant'!AC22</f>
        <v>1</v>
      </c>
      <c r="Q28" s="49">
        <f>'CHP FPL_perparticipant'!AD22</f>
        <v>1</v>
      </c>
      <c r="R28" s="49">
        <f>'CHP FPL_perparticipant'!AE22</f>
        <v>1</v>
      </c>
      <c r="S28" s="49">
        <f>'CHP FPL_perparticipant'!AF22</f>
        <v>1</v>
      </c>
      <c r="T28" s="49">
        <f>'CHP FPL_perparticipant'!AG22</f>
        <v>1</v>
      </c>
      <c r="U28" s="49">
        <f>'CHP FPL_perparticipant'!AH22</f>
        <v>1</v>
      </c>
      <c r="V28" s="50">
        <v>0</v>
      </c>
      <c r="W28" s="50">
        <v>0</v>
      </c>
      <c r="X28" s="51">
        <f>'CHP FPL_perparticipant'!T22</f>
        <v>17573.254393539162</v>
      </c>
      <c r="Y28" s="50">
        <v>0</v>
      </c>
      <c r="Z28" s="50">
        <v>0</v>
      </c>
      <c r="AA28" s="50">
        <v>0</v>
      </c>
      <c r="AB28" s="47">
        <v>1</v>
      </c>
      <c r="AC28" s="50">
        <v>0</v>
      </c>
    </row>
    <row r="29" spans="1:29" ht="15.75" thickBot="1" x14ac:dyDescent="0.3">
      <c r="A29" s="85" t="str">
        <f>'CHP FPL_perparticipant'!F23</f>
        <v>Industrial Facility Only</v>
      </c>
      <c r="B29" s="85" t="str">
        <f>'CHP FPL_perparticipant'!I23</f>
        <v>5500 kW Steam Turbine-Biomass</v>
      </c>
      <c r="C29" s="52" t="str">
        <f>'CHP FPL_perparticipant'!B23</f>
        <v>CHPgsld120</v>
      </c>
      <c r="D29" s="53">
        <f>'CHP FPL_perparticipant'!N23</f>
        <v>1</v>
      </c>
      <c r="E29" s="54">
        <f>'CHP FPL_perparticipant'!O23</f>
        <v>0.32624427599214195</v>
      </c>
      <c r="F29" s="53">
        <f>'CHP FPL_perparticipant'!P23</f>
        <v>7884</v>
      </c>
      <c r="G29" s="55">
        <v>0</v>
      </c>
      <c r="H29" s="52" t="str">
        <f>'CHP FPL_perparticipant'!V23</f>
        <v>GSLD</v>
      </c>
      <c r="I29" s="56">
        <f>'CHP FPL_perparticipant'!Q23</f>
        <v>25</v>
      </c>
      <c r="J29" s="57">
        <f>'CHP FPL_perparticipant'!W23</f>
        <v>1</v>
      </c>
      <c r="K29" s="57">
        <f>'CHP FPL_perparticipant'!X23</f>
        <v>1</v>
      </c>
      <c r="L29" s="57">
        <f>'CHP FPL_perparticipant'!Y23</f>
        <v>1</v>
      </c>
      <c r="M29" s="57">
        <f>'CHP FPL_perparticipant'!Z23</f>
        <v>1</v>
      </c>
      <c r="N29" s="57">
        <f>'CHP FPL_perparticipant'!AA23</f>
        <v>1</v>
      </c>
      <c r="O29" s="57">
        <f>'CHP FPL_perparticipant'!AB23</f>
        <v>1</v>
      </c>
      <c r="P29" s="57">
        <f>'CHP FPL_perparticipant'!AC23</f>
        <v>1</v>
      </c>
      <c r="Q29" s="57">
        <f>'CHP FPL_perparticipant'!AD23</f>
        <v>1</v>
      </c>
      <c r="R29" s="57">
        <f>'CHP FPL_perparticipant'!AE23</f>
        <v>1</v>
      </c>
      <c r="S29" s="57">
        <f>'CHP FPL_perparticipant'!AF23</f>
        <v>1</v>
      </c>
      <c r="T29" s="57">
        <f>'CHP FPL_perparticipant'!AG23</f>
        <v>1</v>
      </c>
      <c r="U29" s="57">
        <f>'CHP FPL_perparticipant'!AH23</f>
        <v>1</v>
      </c>
      <c r="V29" s="58">
        <v>0</v>
      </c>
      <c r="W29" s="58">
        <v>0</v>
      </c>
      <c r="X29" s="59">
        <f>'CHP FPL_perparticipant'!T23</f>
        <v>16505.426953627662</v>
      </c>
      <c r="Y29" s="58">
        <v>0</v>
      </c>
      <c r="Z29" s="58">
        <v>0</v>
      </c>
      <c r="AA29" s="58">
        <v>0</v>
      </c>
      <c r="AB29" s="55">
        <v>1</v>
      </c>
      <c r="AC29" s="58">
        <v>0</v>
      </c>
    </row>
    <row r="30" spans="1:29" s="43" customFormat="1" x14ac:dyDescent="0.25">
      <c r="A30" s="86" t="str">
        <f>'DER Per Participant Values'!F4</f>
        <v>Residential</v>
      </c>
      <c r="B30" s="86" t="str">
        <f>'DER Per Participant Values'!G4</f>
        <v>Solar PV</v>
      </c>
      <c r="C30" s="60" t="str">
        <f>'DER Per Participant Values'!B4</f>
        <v>PVrs201</v>
      </c>
      <c r="D30" s="62">
        <f>'DER Per Participant Values'!H4</f>
        <v>0.19162362506821701</v>
      </c>
      <c r="E30" s="62">
        <f>'DER Per Participant Values'!I4</f>
        <v>3.0134333065990958E-2</v>
      </c>
      <c r="F30" s="61">
        <f>'DER Per Participant Values'!J4</f>
        <v>1517.6143136943281</v>
      </c>
      <c r="G30" s="63">
        <v>0</v>
      </c>
      <c r="H30" s="60" t="str">
        <f>'DER Per Participant Values'!R4</f>
        <v>RS</v>
      </c>
      <c r="I30" s="64">
        <f>'DER Per Participant Values'!N4</f>
        <v>20</v>
      </c>
      <c r="J30" s="65">
        <f>'DER Per Participant Values'!S4</f>
        <v>1</v>
      </c>
      <c r="K30" s="65">
        <f>'DER Per Participant Values'!T4</f>
        <v>1</v>
      </c>
      <c r="L30" s="65">
        <f>'DER Per Participant Values'!U4</f>
        <v>1</v>
      </c>
      <c r="M30" s="65">
        <f>'DER Per Participant Values'!V4</f>
        <v>1</v>
      </c>
      <c r="N30" s="65">
        <f>'DER Per Participant Values'!W4</f>
        <v>1</v>
      </c>
      <c r="O30" s="65">
        <f>'DER Per Participant Values'!X4</f>
        <v>1</v>
      </c>
      <c r="P30" s="65">
        <f>'DER Per Participant Values'!Y4</f>
        <v>1</v>
      </c>
      <c r="Q30" s="65">
        <f>'DER Per Participant Values'!Z4</f>
        <v>1</v>
      </c>
      <c r="R30" s="65">
        <f>'DER Per Participant Values'!AA4</f>
        <v>1</v>
      </c>
      <c r="S30" s="65">
        <f>'DER Per Participant Values'!AB4</f>
        <v>1</v>
      </c>
      <c r="T30" s="65">
        <f>'DER Per Participant Values'!AC4</f>
        <v>1</v>
      </c>
      <c r="U30" s="65">
        <f>'DER Per Participant Values'!AD4</f>
        <v>1</v>
      </c>
      <c r="V30" s="66">
        <v>0</v>
      </c>
      <c r="W30" s="66">
        <v>0</v>
      </c>
      <c r="X30" s="67">
        <f>'DER Per Participant Values'!O4</f>
        <v>2198.3209999999999</v>
      </c>
      <c r="Y30" s="66">
        <v>0</v>
      </c>
      <c r="Z30" s="66">
        <v>0</v>
      </c>
      <c r="AA30" s="66">
        <v>0</v>
      </c>
      <c r="AB30" s="63">
        <v>1</v>
      </c>
      <c r="AC30" s="66">
        <v>0</v>
      </c>
    </row>
    <row r="31" spans="1:29" ht="15.75" thickBot="1" x14ac:dyDescent="0.3">
      <c r="A31" s="85" t="str">
        <f>'DER Per Participant Values'!F5</f>
        <v>Residential</v>
      </c>
      <c r="B31" s="85" t="str">
        <f>'DER Per Participant Values'!G5</f>
        <v>Paired Battery Storage</v>
      </c>
      <c r="C31" s="52" t="str">
        <f>'DER Per Participant Values'!B5</f>
        <v>PVrs202</v>
      </c>
      <c r="D31" s="77">
        <f>'DER Per Participant Values'!H5</f>
        <v>1.2082807795016151E-2</v>
      </c>
      <c r="E31" s="77">
        <f>'DER Per Participant Values'!I5</f>
        <v>4.5914669621061367E-2</v>
      </c>
      <c r="F31" s="77">
        <v>0</v>
      </c>
      <c r="G31" s="78">
        <v>0</v>
      </c>
      <c r="H31" s="79" t="str">
        <f>'DER Per Participant Values'!R5</f>
        <v>RS</v>
      </c>
      <c r="I31" s="80">
        <f>'DER Per Participant Values'!N5</f>
        <v>10</v>
      </c>
      <c r="J31" s="81">
        <f>'DER Per Participant Values'!S5</f>
        <v>1</v>
      </c>
      <c r="K31" s="81">
        <f>'DER Per Participant Values'!T5</f>
        <v>1</v>
      </c>
      <c r="L31" s="81">
        <f>'DER Per Participant Values'!U5</f>
        <v>1</v>
      </c>
      <c r="M31" s="81">
        <f>'DER Per Participant Values'!V5</f>
        <v>1</v>
      </c>
      <c r="N31" s="81">
        <f>'DER Per Participant Values'!W5</f>
        <v>1</v>
      </c>
      <c r="O31" s="81">
        <f>'DER Per Participant Values'!X5</f>
        <v>1</v>
      </c>
      <c r="P31" s="81">
        <f>'DER Per Participant Values'!Y5</f>
        <v>1</v>
      </c>
      <c r="Q31" s="81">
        <f>'DER Per Participant Values'!Z5</f>
        <v>1</v>
      </c>
      <c r="R31" s="81">
        <f>'DER Per Participant Values'!AA5</f>
        <v>1</v>
      </c>
      <c r="S31" s="81">
        <f>'DER Per Participant Values'!AB5</f>
        <v>1</v>
      </c>
      <c r="T31" s="81">
        <f>'DER Per Participant Values'!AC5</f>
        <v>1</v>
      </c>
      <c r="U31" s="81">
        <f>'DER Per Participant Values'!AD5</f>
        <v>1</v>
      </c>
      <c r="V31" s="82">
        <v>0</v>
      </c>
      <c r="W31" s="82">
        <v>0</v>
      </c>
      <c r="X31" s="83">
        <f>'DER Per Participant Values'!O5</f>
        <v>885.76250000000005</v>
      </c>
      <c r="Y31" s="82">
        <v>0</v>
      </c>
      <c r="Z31" s="82">
        <v>0</v>
      </c>
      <c r="AA31" s="82">
        <v>0</v>
      </c>
      <c r="AB31" s="78">
        <v>1</v>
      </c>
      <c r="AC31" s="82">
        <v>0</v>
      </c>
    </row>
    <row r="32" spans="1:29" s="43" customFormat="1" x14ac:dyDescent="0.25">
      <c r="A32" s="86" t="str">
        <f>'DER Per Participant Values'!F6</f>
        <v>NonResidential</v>
      </c>
      <c r="B32" s="86" t="str">
        <f>'DER Per Participant Values'!G6</f>
        <v>Solar PV</v>
      </c>
      <c r="C32" s="60" t="str">
        <f>'DER Per Participant Values'!B6</f>
        <v>PVgsd203</v>
      </c>
      <c r="D32" s="61">
        <f>'DER Per Participant Values'!K6</f>
        <v>1</v>
      </c>
      <c r="E32" s="62">
        <f>'DER Per Participant Values'!L6</f>
        <v>7.28107061740733E-2</v>
      </c>
      <c r="F32" s="61">
        <f>'DER Per Participant Values'!M6</f>
        <v>7048.795418311488</v>
      </c>
      <c r="G32" s="63">
        <v>0</v>
      </c>
      <c r="H32" s="60" t="str">
        <f>'DER Per Participant Values'!R6</f>
        <v>GSD</v>
      </c>
      <c r="I32" s="64">
        <f>'DER Per Participant Values'!N6</f>
        <v>20</v>
      </c>
      <c r="J32" s="65">
        <f>'DER Per Participant Values'!S6</f>
        <v>1</v>
      </c>
      <c r="K32" s="65">
        <f>'DER Per Participant Values'!T6</f>
        <v>1</v>
      </c>
      <c r="L32" s="65">
        <f>'DER Per Participant Values'!U6</f>
        <v>1</v>
      </c>
      <c r="M32" s="65">
        <f>'DER Per Participant Values'!V6</f>
        <v>1</v>
      </c>
      <c r="N32" s="65">
        <f>'DER Per Participant Values'!W6</f>
        <v>1</v>
      </c>
      <c r="O32" s="65">
        <f>'DER Per Participant Values'!X6</f>
        <v>1</v>
      </c>
      <c r="P32" s="65">
        <f>'DER Per Participant Values'!Y6</f>
        <v>1</v>
      </c>
      <c r="Q32" s="65">
        <f>'DER Per Participant Values'!Z6</f>
        <v>1</v>
      </c>
      <c r="R32" s="65">
        <f>'DER Per Participant Values'!AA6</f>
        <v>1</v>
      </c>
      <c r="S32" s="65">
        <f>'DER Per Participant Values'!AB6</f>
        <v>1</v>
      </c>
      <c r="T32" s="65">
        <f>'DER Per Participant Values'!AC6</f>
        <v>1</v>
      </c>
      <c r="U32" s="65">
        <f>'DER Per Participant Values'!AD6</f>
        <v>1</v>
      </c>
      <c r="V32" s="66">
        <v>0</v>
      </c>
      <c r="W32" s="66">
        <v>0</v>
      </c>
      <c r="X32" s="67">
        <f>'DER Per Participant Values'!P6</f>
        <v>7215.5024748023125</v>
      </c>
      <c r="Y32" s="66">
        <v>0</v>
      </c>
      <c r="Z32" s="66">
        <v>0</v>
      </c>
      <c r="AA32" s="66">
        <v>0</v>
      </c>
      <c r="AB32" s="63">
        <v>1</v>
      </c>
      <c r="AC32" s="66">
        <v>0</v>
      </c>
    </row>
    <row r="33" spans="1:29" x14ac:dyDescent="0.25">
      <c r="A33" s="84" t="str">
        <f>'DER Per Participant Values'!F7</f>
        <v>NonResidential</v>
      </c>
      <c r="B33" s="84" t="str">
        <f>'DER Per Participant Values'!G7</f>
        <v>Paired Battery Storage</v>
      </c>
      <c r="C33" s="44" t="str">
        <f>'DER Per Participant Values'!B7</f>
        <v>PVgsd204</v>
      </c>
      <c r="D33" s="45">
        <f>'DER Per Participant Values'!K7</f>
        <v>1</v>
      </c>
      <c r="E33" s="46">
        <f>'DER Per Participant Values'!L7</f>
        <v>2.6888260254596892</v>
      </c>
      <c r="F33" s="46">
        <f>'DER Per Participant Values'!M7</f>
        <v>0</v>
      </c>
      <c r="G33" s="47">
        <v>0</v>
      </c>
      <c r="H33" s="75" t="str">
        <f>'DER Per Participant Values'!R7</f>
        <v>GSD</v>
      </c>
      <c r="I33" s="76">
        <f>'DER Per Participant Values'!N7</f>
        <v>10</v>
      </c>
      <c r="J33" s="49">
        <f>'DER Per Participant Values'!S7</f>
        <v>1</v>
      </c>
      <c r="K33" s="49">
        <f>'DER Per Participant Values'!T7</f>
        <v>1</v>
      </c>
      <c r="L33" s="49">
        <f>'DER Per Participant Values'!U7</f>
        <v>1</v>
      </c>
      <c r="M33" s="49">
        <f>'DER Per Participant Values'!V7</f>
        <v>1</v>
      </c>
      <c r="N33" s="49">
        <f>'DER Per Participant Values'!W7</f>
        <v>1</v>
      </c>
      <c r="O33" s="49">
        <f>'DER Per Participant Values'!X7</f>
        <v>1</v>
      </c>
      <c r="P33" s="49">
        <f>'DER Per Participant Values'!Y7</f>
        <v>1</v>
      </c>
      <c r="Q33" s="49">
        <f>'DER Per Participant Values'!Z7</f>
        <v>1</v>
      </c>
      <c r="R33" s="49">
        <f>'DER Per Participant Values'!AA7</f>
        <v>1</v>
      </c>
      <c r="S33" s="49">
        <f>'DER Per Participant Values'!AB7</f>
        <v>1</v>
      </c>
      <c r="T33" s="49">
        <f>'DER Per Participant Values'!AC7</f>
        <v>1</v>
      </c>
      <c r="U33" s="49">
        <f>'DER Per Participant Values'!AD7</f>
        <v>1</v>
      </c>
      <c r="V33" s="50">
        <v>0</v>
      </c>
      <c r="W33" s="50">
        <v>0</v>
      </c>
      <c r="X33" s="51">
        <f>'DER Per Participant Values'!P7</f>
        <v>32702.637884570835</v>
      </c>
      <c r="Y33" s="50">
        <v>0</v>
      </c>
      <c r="Z33" s="50">
        <v>0</v>
      </c>
      <c r="AA33" s="50">
        <v>0</v>
      </c>
      <c r="AB33" s="47">
        <v>1</v>
      </c>
      <c r="AC33" s="50">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9344-A086-478A-BAC2-3FA23B878E0E}">
  <sheetPr>
    <pageSetUpPr autoPageBreaks="0"/>
  </sheetPr>
  <dimension ref="A1:BR555"/>
  <sheetViews>
    <sheetView workbookViewId="0">
      <selection sqref="A1:A2"/>
    </sheetView>
  </sheetViews>
  <sheetFormatPr defaultColWidth="8.85546875" defaultRowHeight="15.75" x14ac:dyDescent="0.25"/>
  <cols>
    <col min="1" max="1" width="8.85546875" style="1"/>
    <col min="2" max="2" width="11.42578125" style="1" bestFit="1" customWidth="1"/>
    <col min="3" max="3" width="8.85546875" style="16"/>
    <col min="4" max="5" width="8.85546875" style="1"/>
    <col min="6" max="6" width="24.28515625" style="1" customWidth="1"/>
    <col min="7" max="8" width="8.85546875" style="1"/>
    <col min="9" max="9" width="36.28515625" style="1" bestFit="1" customWidth="1"/>
    <col min="10" max="12" width="8.85546875" style="1"/>
    <col min="13" max="13" width="12.7109375" style="1" bestFit="1" customWidth="1"/>
    <col min="14" max="16" width="12.7109375" style="1" customWidth="1"/>
    <col min="17" max="18" width="8.85546875" style="1"/>
    <col min="19" max="20" width="38.140625" style="1" customWidth="1"/>
    <col min="21" max="21" width="15.140625" style="1" bestFit="1" customWidth="1"/>
    <col min="22" max="34" width="8.85546875" style="1"/>
    <col min="35" max="35" width="12" style="1" bestFit="1" customWidth="1"/>
    <col min="36" max="36" width="8.42578125" style="1" bestFit="1" customWidth="1"/>
    <col min="37" max="16384" width="8.85546875" style="1"/>
  </cols>
  <sheetData>
    <row r="1" spans="1:70" x14ac:dyDescent="0.25">
      <c r="A1" s="95" t="s">
        <v>143</v>
      </c>
    </row>
    <row r="2" spans="1:70" x14ac:dyDescent="0.25">
      <c r="A2" s="95" t="s">
        <v>142</v>
      </c>
      <c r="F2" s="1" t="s">
        <v>51</v>
      </c>
      <c r="I2" s="89" t="s">
        <v>52</v>
      </c>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90"/>
      <c r="AO2" s="91" t="s">
        <v>53</v>
      </c>
      <c r="AP2" s="92"/>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row>
    <row r="3" spans="1:70" ht="63.75" x14ac:dyDescent="0.25">
      <c r="A3" s="16" t="s">
        <v>54</v>
      </c>
      <c r="B3" s="16" t="s">
        <v>55</v>
      </c>
      <c r="C3" s="16" t="s">
        <v>56</v>
      </c>
      <c r="D3" s="1" t="s">
        <v>57</v>
      </c>
      <c r="E3" s="1" t="s">
        <v>58</v>
      </c>
      <c r="F3" s="1" t="s">
        <v>31</v>
      </c>
      <c r="G3" s="1" t="s">
        <v>59</v>
      </c>
      <c r="H3" s="1" t="s">
        <v>60</v>
      </c>
      <c r="I3" s="2" t="s">
        <v>61</v>
      </c>
      <c r="J3" s="3" t="s">
        <v>62</v>
      </c>
      <c r="K3" s="3" t="s">
        <v>63</v>
      </c>
      <c r="L3" s="3" t="s">
        <v>64</v>
      </c>
      <c r="M3" s="3" t="s">
        <v>65</v>
      </c>
      <c r="N3" s="3" t="s">
        <v>66</v>
      </c>
      <c r="O3" s="3" t="s">
        <v>67</v>
      </c>
      <c r="P3" s="3" t="s">
        <v>68</v>
      </c>
      <c r="Q3" s="3" t="s">
        <v>69</v>
      </c>
      <c r="R3" s="3" t="s">
        <v>70</v>
      </c>
      <c r="S3" s="4" t="s">
        <v>71</v>
      </c>
      <c r="T3" s="4" t="s">
        <v>72</v>
      </c>
      <c r="U3" s="3" t="s">
        <v>73</v>
      </c>
      <c r="V3" s="3" t="s">
        <v>21</v>
      </c>
      <c r="W3" s="3" t="s">
        <v>74</v>
      </c>
      <c r="X3" s="3" t="s">
        <v>75</v>
      </c>
      <c r="Y3" s="3" t="s">
        <v>76</v>
      </c>
      <c r="Z3" s="3" t="s">
        <v>77</v>
      </c>
      <c r="AA3" s="3" t="s">
        <v>78</v>
      </c>
      <c r="AB3" s="3" t="s">
        <v>79</v>
      </c>
      <c r="AC3" s="3" t="s">
        <v>80</v>
      </c>
      <c r="AD3" s="3" t="s">
        <v>81</v>
      </c>
      <c r="AE3" s="3" t="s">
        <v>82</v>
      </c>
      <c r="AF3" s="3" t="s">
        <v>83</v>
      </c>
      <c r="AG3" s="3" t="s">
        <v>84</v>
      </c>
      <c r="AH3" s="3" t="s">
        <v>85</v>
      </c>
      <c r="AI3" s="3" t="s">
        <v>86</v>
      </c>
      <c r="AJ3" s="3" t="s">
        <v>87</v>
      </c>
      <c r="AK3" s="3" t="s">
        <v>88</v>
      </c>
      <c r="AL3" s="3" t="s">
        <v>54</v>
      </c>
      <c r="AM3" s="3" t="s">
        <v>70</v>
      </c>
      <c r="AN3" s="3" t="s">
        <v>70</v>
      </c>
      <c r="AO3" s="5">
        <v>2020</v>
      </c>
      <c r="AP3" s="5">
        <v>2021</v>
      </c>
      <c r="AQ3" s="5">
        <v>2022</v>
      </c>
      <c r="AR3" s="5">
        <v>2023</v>
      </c>
      <c r="AS3" s="5">
        <v>2024</v>
      </c>
      <c r="AT3" s="5">
        <v>2025</v>
      </c>
      <c r="AU3" s="5">
        <v>2026</v>
      </c>
      <c r="AV3" s="5">
        <v>2027</v>
      </c>
      <c r="AW3" s="5">
        <v>2028</v>
      </c>
      <c r="AX3" s="5">
        <v>2029</v>
      </c>
      <c r="AY3" s="5">
        <v>2030</v>
      </c>
      <c r="AZ3" s="5">
        <v>2031</v>
      </c>
      <c r="BA3" s="5">
        <v>2032</v>
      </c>
      <c r="BB3" s="5">
        <v>2033</v>
      </c>
      <c r="BC3" s="5">
        <v>2034</v>
      </c>
      <c r="BD3" s="5">
        <v>2035</v>
      </c>
      <c r="BE3" s="5">
        <v>2036</v>
      </c>
      <c r="BF3" s="5">
        <v>2037</v>
      </c>
      <c r="BG3" s="5">
        <v>2038</v>
      </c>
      <c r="BH3" s="5">
        <v>2039</v>
      </c>
      <c r="BI3" s="5">
        <v>2040</v>
      </c>
      <c r="BJ3" s="5">
        <v>2041</v>
      </c>
      <c r="BK3" s="5">
        <v>2042</v>
      </c>
      <c r="BL3" s="5">
        <v>2043</v>
      </c>
      <c r="BM3" s="5">
        <v>2044</v>
      </c>
      <c r="BN3" s="5">
        <v>2045</v>
      </c>
      <c r="BO3" s="5">
        <v>2046</v>
      </c>
      <c r="BP3" s="5">
        <v>2047</v>
      </c>
      <c r="BQ3" s="5">
        <v>2048</v>
      </c>
      <c r="BR3" s="5">
        <v>2049</v>
      </c>
    </row>
    <row r="4" spans="1:70" x14ac:dyDescent="0.25">
      <c r="A4" s="16">
        <v>1</v>
      </c>
      <c r="B4" s="1" t="str">
        <f>AI4</f>
        <v>CHPgsd101</v>
      </c>
      <c r="C4" s="16">
        <v>101</v>
      </c>
      <c r="D4" s="1" t="s">
        <v>89</v>
      </c>
      <c r="E4" s="1" t="s">
        <v>90</v>
      </c>
      <c r="F4" s="1" t="s">
        <v>91</v>
      </c>
      <c r="G4" s="1" t="s">
        <v>92</v>
      </c>
      <c r="H4" s="1">
        <v>1</v>
      </c>
      <c r="I4" s="1" t="s">
        <v>93</v>
      </c>
      <c r="J4" s="6">
        <v>50</v>
      </c>
      <c r="K4" s="6">
        <v>16.312213799607097</v>
      </c>
      <c r="L4" s="7"/>
      <c r="M4" s="7">
        <v>214620</v>
      </c>
      <c r="N4" s="12">
        <f t="shared" ref="N4:N23" si="0">IF(J4&gt;0,1," ")</f>
        <v>1</v>
      </c>
      <c r="O4" s="13">
        <f t="shared" ref="O4:O23" si="1">IF(J4&gt;0,K4/J4," ")</f>
        <v>0.32624427599214195</v>
      </c>
      <c r="P4" s="12">
        <f t="shared" ref="P4:P23" si="2">IF(J4&gt;0,M4/J4," ")</f>
        <v>4292.3999999999996</v>
      </c>
      <c r="Q4" s="8">
        <v>10</v>
      </c>
      <c r="S4" s="9">
        <v>427889.59716146963</v>
      </c>
      <c r="T4" s="14">
        <f t="shared" ref="T4:T23" si="3">IF(J4&gt;0,S4/J4," ")</f>
        <v>8557.7919432293929</v>
      </c>
      <c r="U4" s="1" t="s">
        <v>94</v>
      </c>
      <c r="V4" s="16" t="s">
        <v>95</v>
      </c>
      <c r="W4" s="15">
        <v>1</v>
      </c>
      <c r="X4" s="15">
        <v>1</v>
      </c>
      <c r="Y4" s="15">
        <v>1</v>
      </c>
      <c r="Z4" s="15">
        <v>1</v>
      </c>
      <c r="AA4" s="15">
        <v>1</v>
      </c>
      <c r="AB4" s="15">
        <v>1</v>
      </c>
      <c r="AC4" s="15">
        <v>1</v>
      </c>
      <c r="AD4" s="15">
        <v>1</v>
      </c>
      <c r="AE4" s="15">
        <v>1</v>
      </c>
      <c r="AF4" s="15">
        <v>1</v>
      </c>
      <c r="AG4" s="15">
        <v>1</v>
      </c>
      <c r="AH4" s="15">
        <v>1</v>
      </c>
      <c r="AI4" s="1" t="str">
        <f t="shared" ref="AI4:AI23" si="4">CONCATENATE(AJ4,AK4,AL4)</f>
        <v>CHPgsd101</v>
      </c>
      <c r="AJ4" s="1" t="s">
        <v>90</v>
      </c>
      <c r="AK4" s="1" t="s">
        <v>96</v>
      </c>
      <c r="AL4" s="16">
        <f t="shared" ref="AL4:AL23" si="5">C4</f>
        <v>101</v>
      </c>
    </row>
    <row r="5" spans="1:70" x14ac:dyDescent="0.25">
      <c r="A5" s="16">
        <v>2</v>
      </c>
      <c r="B5" s="1" t="str">
        <f t="shared" ref="B5:B23" si="6">AI5</f>
        <v>CHPgsd102</v>
      </c>
      <c r="C5" s="16">
        <v>102</v>
      </c>
      <c r="D5" s="1" t="s">
        <v>89</v>
      </c>
      <c r="E5" s="1" t="s">
        <v>90</v>
      </c>
      <c r="F5" s="88" t="s">
        <v>97</v>
      </c>
      <c r="G5" s="1" t="s">
        <v>92</v>
      </c>
      <c r="H5" s="1">
        <v>2</v>
      </c>
      <c r="I5" s="1" t="s">
        <v>98</v>
      </c>
      <c r="J5" s="6">
        <v>100</v>
      </c>
      <c r="K5" s="6">
        <v>32.624427599214194</v>
      </c>
      <c r="L5" s="7"/>
      <c r="M5" s="7">
        <v>429240</v>
      </c>
      <c r="N5" s="12">
        <f t="shared" si="0"/>
        <v>1</v>
      </c>
      <c r="O5" s="13">
        <f t="shared" si="1"/>
        <v>0.32624427599214195</v>
      </c>
      <c r="P5" s="12">
        <f t="shared" si="2"/>
        <v>4292.3999999999996</v>
      </c>
      <c r="Q5" s="8">
        <v>10</v>
      </c>
      <c r="S5" s="9">
        <v>913684.78527295263</v>
      </c>
      <c r="T5" s="14">
        <f t="shared" si="3"/>
        <v>9136.8478527295265</v>
      </c>
      <c r="U5" s="1" t="s">
        <v>94</v>
      </c>
      <c r="V5" s="16" t="s">
        <v>95</v>
      </c>
      <c r="W5" s="15">
        <v>1</v>
      </c>
      <c r="X5" s="15">
        <v>1</v>
      </c>
      <c r="Y5" s="15">
        <v>1</v>
      </c>
      <c r="Z5" s="15">
        <v>1</v>
      </c>
      <c r="AA5" s="15">
        <v>1</v>
      </c>
      <c r="AB5" s="15">
        <v>1</v>
      </c>
      <c r="AC5" s="15">
        <v>1</v>
      </c>
      <c r="AD5" s="15">
        <v>1</v>
      </c>
      <c r="AE5" s="15">
        <v>1</v>
      </c>
      <c r="AF5" s="15">
        <v>1</v>
      </c>
      <c r="AG5" s="15">
        <v>1</v>
      </c>
      <c r="AH5" s="15">
        <v>1</v>
      </c>
      <c r="AI5" s="1" t="str">
        <f t="shared" si="4"/>
        <v>CHPgsd102</v>
      </c>
      <c r="AJ5" s="1" t="s">
        <v>90</v>
      </c>
      <c r="AK5" s="1" t="s">
        <v>96</v>
      </c>
      <c r="AL5" s="16">
        <f t="shared" si="5"/>
        <v>102</v>
      </c>
    </row>
    <row r="6" spans="1:70" x14ac:dyDescent="0.25">
      <c r="A6" s="16">
        <v>3</v>
      </c>
      <c r="B6" s="1" t="str">
        <f t="shared" si="6"/>
        <v>CHPgsd103</v>
      </c>
      <c r="C6" s="16">
        <v>103</v>
      </c>
      <c r="D6" s="1" t="s">
        <v>89</v>
      </c>
      <c r="E6" s="1" t="s">
        <v>90</v>
      </c>
      <c r="F6" s="1" t="s">
        <v>91</v>
      </c>
      <c r="G6" s="1" t="s">
        <v>92</v>
      </c>
      <c r="H6" s="1">
        <v>3</v>
      </c>
      <c r="I6" s="1" t="s">
        <v>99</v>
      </c>
      <c r="J6" s="6">
        <v>100</v>
      </c>
      <c r="K6" s="6">
        <v>32.624427599214194</v>
      </c>
      <c r="L6" s="7"/>
      <c r="M6" s="7">
        <v>429240</v>
      </c>
      <c r="N6" s="12">
        <f t="shared" si="0"/>
        <v>1</v>
      </c>
      <c r="O6" s="13">
        <f t="shared" si="1"/>
        <v>0.32624427599214195</v>
      </c>
      <c r="P6" s="12">
        <f t="shared" si="2"/>
        <v>4292.3999999999996</v>
      </c>
      <c r="Q6" s="8">
        <v>10</v>
      </c>
      <c r="S6" s="9">
        <v>873444.67996303923</v>
      </c>
      <c r="T6" s="14">
        <f t="shared" si="3"/>
        <v>8734.446799630392</v>
      </c>
      <c r="U6" s="1" t="s">
        <v>94</v>
      </c>
      <c r="V6" s="16" t="s">
        <v>95</v>
      </c>
      <c r="W6" s="15">
        <v>1</v>
      </c>
      <c r="X6" s="15">
        <v>1</v>
      </c>
      <c r="Y6" s="15">
        <v>1</v>
      </c>
      <c r="Z6" s="15">
        <v>1</v>
      </c>
      <c r="AA6" s="15">
        <v>1</v>
      </c>
      <c r="AB6" s="15">
        <v>1</v>
      </c>
      <c r="AC6" s="15">
        <v>1</v>
      </c>
      <c r="AD6" s="15">
        <v>1</v>
      </c>
      <c r="AE6" s="15">
        <v>1</v>
      </c>
      <c r="AF6" s="15">
        <v>1</v>
      </c>
      <c r="AG6" s="15">
        <v>1</v>
      </c>
      <c r="AH6" s="15">
        <v>1</v>
      </c>
      <c r="AI6" s="1" t="str">
        <f t="shared" si="4"/>
        <v>CHPgsd103</v>
      </c>
      <c r="AJ6" s="1" t="s">
        <v>90</v>
      </c>
      <c r="AK6" s="1" t="s">
        <v>96</v>
      </c>
      <c r="AL6" s="16">
        <f t="shared" si="5"/>
        <v>103</v>
      </c>
    </row>
    <row r="7" spans="1:70" x14ac:dyDescent="0.25">
      <c r="A7" s="16">
        <v>4</v>
      </c>
      <c r="B7" s="1" t="str">
        <f t="shared" si="6"/>
        <v>CHPgsd104</v>
      </c>
      <c r="C7" s="16">
        <v>104</v>
      </c>
      <c r="D7" s="1" t="s">
        <v>89</v>
      </c>
      <c r="E7" s="1" t="s">
        <v>90</v>
      </c>
      <c r="F7" s="1" t="s">
        <v>91</v>
      </c>
      <c r="G7" s="1" t="s">
        <v>92</v>
      </c>
      <c r="H7" s="1">
        <v>4</v>
      </c>
      <c r="I7" s="1" t="s">
        <v>100</v>
      </c>
      <c r="J7" s="6">
        <v>150</v>
      </c>
      <c r="K7" s="6">
        <v>48.936641398821294</v>
      </c>
      <c r="L7" s="7"/>
      <c r="M7" s="7">
        <v>525600</v>
      </c>
      <c r="N7" s="12">
        <f t="shared" si="0"/>
        <v>1</v>
      </c>
      <c r="O7" s="13">
        <f t="shared" si="1"/>
        <v>0.32624427599214195</v>
      </c>
      <c r="P7" s="12">
        <f t="shared" si="2"/>
        <v>3504</v>
      </c>
      <c r="Q7" s="8">
        <v>20</v>
      </c>
      <c r="S7" s="9">
        <v>1536422.7323723184</v>
      </c>
      <c r="T7" s="14">
        <f t="shared" si="3"/>
        <v>10242.818215815456</v>
      </c>
      <c r="U7" s="1" t="s">
        <v>94</v>
      </c>
      <c r="V7" s="16" t="s">
        <v>95</v>
      </c>
      <c r="W7" s="15">
        <v>1</v>
      </c>
      <c r="X7" s="15">
        <v>1</v>
      </c>
      <c r="Y7" s="15">
        <v>1</v>
      </c>
      <c r="Z7" s="15">
        <v>1</v>
      </c>
      <c r="AA7" s="15">
        <v>1</v>
      </c>
      <c r="AB7" s="15">
        <v>1</v>
      </c>
      <c r="AC7" s="15">
        <v>1</v>
      </c>
      <c r="AD7" s="15">
        <v>1</v>
      </c>
      <c r="AE7" s="15">
        <v>1</v>
      </c>
      <c r="AF7" s="15">
        <v>1</v>
      </c>
      <c r="AG7" s="15">
        <v>1</v>
      </c>
      <c r="AH7" s="15">
        <v>1</v>
      </c>
      <c r="AI7" s="1" t="str">
        <f t="shared" si="4"/>
        <v>CHPgsd104</v>
      </c>
      <c r="AJ7" s="1" t="s">
        <v>90</v>
      </c>
      <c r="AK7" s="1" t="s">
        <v>96</v>
      </c>
      <c r="AL7" s="16">
        <f t="shared" si="5"/>
        <v>104</v>
      </c>
    </row>
    <row r="8" spans="1:70" x14ac:dyDescent="0.25">
      <c r="A8" s="16">
        <v>5</v>
      </c>
      <c r="B8" s="1" t="str">
        <f t="shared" si="6"/>
        <v>CHPgsd105</v>
      </c>
      <c r="C8" s="16">
        <v>105</v>
      </c>
      <c r="D8" s="1" t="s">
        <v>89</v>
      </c>
      <c r="E8" s="1" t="s">
        <v>90</v>
      </c>
      <c r="F8" s="1" t="s">
        <v>91</v>
      </c>
      <c r="G8" s="1" t="s">
        <v>92</v>
      </c>
      <c r="H8" s="1">
        <v>5</v>
      </c>
      <c r="I8" s="1" t="s">
        <v>101</v>
      </c>
      <c r="J8" s="6">
        <v>200</v>
      </c>
      <c r="K8" s="6">
        <v>65.248855198428387</v>
      </c>
      <c r="L8" s="7"/>
      <c r="M8" s="7">
        <v>858479.99999999988</v>
      </c>
      <c r="N8" s="12">
        <f t="shared" si="0"/>
        <v>1</v>
      </c>
      <c r="O8" s="13">
        <f t="shared" si="1"/>
        <v>0.32624427599214195</v>
      </c>
      <c r="P8" s="12">
        <f t="shared" si="2"/>
        <v>4292.3999999999996</v>
      </c>
      <c r="Q8" s="8">
        <v>10</v>
      </c>
      <c r="S8" s="9">
        <v>1688532.6725191111</v>
      </c>
      <c r="T8" s="14">
        <f t="shared" si="3"/>
        <v>8442.6633625955546</v>
      </c>
      <c r="U8" s="1" t="s">
        <v>94</v>
      </c>
      <c r="V8" s="16" t="s">
        <v>95</v>
      </c>
      <c r="W8" s="15">
        <v>1</v>
      </c>
      <c r="X8" s="15">
        <v>1</v>
      </c>
      <c r="Y8" s="15">
        <v>1</v>
      </c>
      <c r="Z8" s="15">
        <v>1</v>
      </c>
      <c r="AA8" s="15">
        <v>1</v>
      </c>
      <c r="AB8" s="15">
        <v>1</v>
      </c>
      <c r="AC8" s="15">
        <v>1</v>
      </c>
      <c r="AD8" s="15">
        <v>1</v>
      </c>
      <c r="AE8" s="15">
        <v>1</v>
      </c>
      <c r="AF8" s="15">
        <v>1</v>
      </c>
      <c r="AG8" s="15">
        <v>1</v>
      </c>
      <c r="AH8" s="15">
        <v>1</v>
      </c>
      <c r="AI8" s="1" t="str">
        <f t="shared" si="4"/>
        <v>CHPgsd105</v>
      </c>
      <c r="AJ8" s="1" t="s">
        <v>90</v>
      </c>
      <c r="AK8" s="1" t="s">
        <v>96</v>
      </c>
      <c r="AL8" s="16">
        <f t="shared" si="5"/>
        <v>105</v>
      </c>
    </row>
    <row r="9" spans="1:70" x14ac:dyDescent="0.25">
      <c r="A9" s="16">
        <v>6</v>
      </c>
      <c r="B9" s="1" t="str">
        <f t="shared" si="6"/>
        <v>CHPgsd106</v>
      </c>
      <c r="C9" s="16">
        <v>106</v>
      </c>
      <c r="D9" s="1" t="s">
        <v>89</v>
      </c>
      <c r="E9" s="1" t="s">
        <v>90</v>
      </c>
      <c r="F9" s="1" t="s">
        <v>91</v>
      </c>
      <c r="G9" s="1" t="s">
        <v>92</v>
      </c>
      <c r="H9" s="1">
        <v>6</v>
      </c>
      <c r="I9" s="1" t="s">
        <v>102</v>
      </c>
      <c r="J9" s="6">
        <v>175</v>
      </c>
      <c r="K9" s="6">
        <v>57.092748298624841</v>
      </c>
      <c r="L9" s="7"/>
      <c r="M9" s="7">
        <v>1088430</v>
      </c>
      <c r="N9" s="12">
        <f t="shared" si="0"/>
        <v>1</v>
      </c>
      <c r="O9" s="13">
        <f t="shared" si="1"/>
        <v>0.32624427599214195</v>
      </c>
      <c r="P9" s="12">
        <f t="shared" si="2"/>
        <v>6219.6</v>
      </c>
      <c r="Q9" s="8">
        <v>10</v>
      </c>
      <c r="S9" s="9">
        <v>3454693.5787583939</v>
      </c>
      <c r="T9" s="14">
        <f t="shared" si="3"/>
        <v>19741.10616433368</v>
      </c>
      <c r="U9" s="1" t="s">
        <v>94</v>
      </c>
      <c r="V9" s="16" t="s">
        <v>95</v>
      </c>
      <c r="W9" s="15">
        <v>1</v>
      </c>
      <c r="X9" s="15">
        <v>1</v>
      </c>
      <c r="Y9" s="15">
        <v>1</v>
      </c>
      <c r="Z9" s="15">
        <v>1</v>
      </c>
      <c r="AA9" s="15">
        <v>1</v>
      </c>
      <c r="AB9" s="15">
        <v>1</v>
      </c>
      <c r="AC9" s="15">
        <v>1</v>
      </c>
      <c r="AD9" s="15">
        <v>1</v>
      </c>
      <c r="AE9" s="15">
        <v>1</v>
      </c>
      <c r="AF9" s="15">
        <v>1</v>
      </c>
      <c r="AG9" s="15">
        <v>1</v>
      </c>
      <c r="AH9" s="15">
        <v>1</v>
      </c>
      <c r="AI9" s="1" t="str">
        <f t="shared" si="4"/>
        <v>CHPgsd106</v>
      </c>
      <c r="AJ9" s="1" t="s">
        <v>90</v>
      </c>
      <c r="AK9" s="1" t="s">
        <v>96</v>
      </c>
      <c r="AL9" s="16">
        <f t="shared" si="5"/>
        <v>106</v>
      </c>
    </row>
    <row r="10" spans="1:70" ht="16.5" thickBot="1" x14ac:dyDescent="0.3">
      <c r="A10" s="16">
        <v>7</v>
      </c>
      <c r="B10" s="28" t="str">
        <f t="shared" si="6"/>
        <v>CHPgsd107</v>
      </c>
      <c r="C10" s="16">
        <v>107</v>
      </c>
      <c r="D10" s="1" t="s">
        <v>89</v>
      </c>
      <c r="E10" s="1" t="s">
        <v>90</v>
      </c>
      <c r="F10" s="1" t="s">
        <v>91</v>
      </c>
      <c r="G10" s="1" t="s">
        <v>92</v>
      </c>
      <c r="H10" s="1">
        <v>7</v>
      </c>
      <c r="I10" s="1" t="s">
        <v>103</v>
      </c>
      <c r="J10" s="6">
        <v>350</v>
      </c>
      <c r="K10" s="6">
        <v>114.18549659724968</v>
      </c>
      <c r="L10" s="7"/>
      <c r="M10" s="7">
        <v>1226400</v>
      </c>
      <c r="N10" s="12">
        <f t="shared" si="0"/>
        <v>1</v>
      </c>
      <c r="O10" s="13">
        <f t="shared" si="1"/>
        <v>0.32624427599214195</v>
      </c>
      <c r="P10" s="12">
        <f t="shared" si="2"/>
        <v>3504</v>
      </c>
      <c r="Q10" s="8">
        <v>20</v>
      </c>
      <c r="S10" s="9">
        <v>3356945.4593777042</v>
      </c>
      <c r="T10" s="14">
        <f t="shared" si="3"/>
        <v>9591.272741079154</v>
      </c>
      <c r="U10" s="1" t="s">
        <v>94</v>
      </c>
      <c r="V10" s="16" t="s">
        <v>95</v>
      </c>
      <c r="W10" s="17">
        <v>1</v>
      </c>
      <c r="X10" s="17">
        <v>1</v>
      </c>
      <c r="Y10" s="17">
        <v>1</v>
      </c>
      <c r="Z10" s="17">
        <v>1</v>
      </c>
      <c r="AA10" s="17">
        <v>1</v>
      </c>
      <c r="AB10" s="17">
        <v>1</v>
      </c>
      <c r="AC10" s="17">
        <v>1</v>
      </c>
      <c r="AD10" s="17">
        <v>1</v>
      </c>
      <c r="AE10" s="17">
        <v>1</v>
      </c>
      <c r="AF10" s="17">
        <v>1</v>
      </c>
      <c r="AG10" s="17">
        <v>1</v>
      </c>
      <c r="AH10" s="17">
        <v>1</v>
      </c>
      <c r="AI10" s="1" t="str">
        <f t="shared" si="4"/>
        <v>CHPgsd107</v>
      </c>
      <c r="AJ10" s="1" t="s">
        <v>90</v>
      </c>
      <c r="AK10" s="1" t="s">
        <v>96</v>
      </c>
      <c r="AL10" s="16">
        <f t="shared" si="5"/>
        <v>107</v>
      </c>
    </row>
    <row r="11" spans="1:70" s="19" customFormat="1" x14ac:dyDescent="0.25">
      <c r="A11" s="18">
        <v>8</v>
      </c>
      <c r="B11" s="1" t="str">
        <f t="shared" si="6"/>
        <v>CHPgsld108</v>
      </c>
      <c r="C11" s="18">
        <v>108</v>
      </c>
      <c r="D11" s="19" t="s">
        <v>89</v>
      </c>
      <c r="E11" s="19" t="s">
        <v>90</v>
      </c>
      <c r="F11" s="19" t="s">
        <v>91</v>
      </c>
      <c r="G11" s="19" t="s">
        <v>92</v>
      </c>
      <c r="H11" s="19">
        <v>8</v>
      </c>
      <c r="I11" s="19" t="s">
        <v>104</v>
      </c>
      <c r="J11" s="20">
        <v>500</v>
      </c>
      <c r="K11" s="20">
        <v>163.12213799607099</v>
      </c>
      <c r="L11" s="21"/>
      <c r="M11" s="21">
        <v>3109799.9999999995</v>
      </c>
      <c r="N11" s="22">
        <f t="shared" si="0"/>
        <v>1</v>
      </c>
      <c r="O11" s="23">
        <f t="shared" si="1"/>
        <v>0.32624427599214195</v>
      </c>
      <c r="P11" s="22">
        <f t="shared" si="2"/>
        <v>6219.5999999999995</v>
      </c>
      <c r="Q11" s="24">
        <v>10</v>
      </c>
      <c r="S11" s="25">
        <v>6387060.6100149378</v>
      </c>
      <c r="T11" s="26">
        <f t="shared" si="3"/>
        <v>12774.121220029876</v>
      </c>
      <c r="U11" s="19" t="s">
        <v>94</v>
      </c>
      <c r="V11" s="18" t="s">
        <v>105</v>
      </c>
      <c r="W11" s="27">
        <v>1</v>
      </c>
      <c r="X11" s="27">
        <v>1</v>
      </c>
      <c r="Y11" s="27">
        <v>1</v>
      </c>
      <c r="Z11" s="27">
        <v>1</v>
      </c>
      <c r="AA11" s="27">
        <v>1</v>
      </c>
      <c r="AB11" s="27">
        <v>1</v>
      </c>
      <c r="AC11" s="27">
        <v>1</v>
      </c>
      <c r="AD11" s="27">
        <v>1</v>
      </c>
      <c r="AE11" s="27">
        <v>1</v>
      </c>
      <c r="AF11" s="27">
        <v>1</v>
      </c>
      <c r="AG11" s="27">
        <v>1</v>
      </c>
      <c r="AH11" s="27">
        <v>1</v>
      </c>
      <c r="AI11" s="19" t="str">
        <f t="shared" si="4"/>
        <v>CHPgsld108</v>
      </c>
      <c r="AJ11" s="19" t="s">
        <v>90</v>
      </c>
      <c r="AK11" s="19" t="s">
        <v>106</v>
      </c>
      <c r="AL11" s="18">
        <f t="shared" si="5"/>
        <v>108</v>
      </c>
    </row>
    <row r="12" spans="1:70" x14ac:dyDescent="0.25">
      <c r="A12" s="16">
        <v>9</v>
      </c>
      <c r="B12" s="1" t="str">
        <f t="shared" si="6"/>
        <v>CHPgsld109</v>
      </c>
      <c r="C12" s="16">
        <v>109</v>
      </c>
      <c r="D12" s="1" t="s">
        <v>89</v>
      </c>
      <c r="E12" s="1" t="s">
        <v>90</v>
      </c>
      <c r="F12" s="88" t="s">
        <v>97</v>
      </c>
      <c r="G12" s="1" t="s">
        <v>92</v>
      </c>
      <c r="H12" s="1">
        <v>9</v>
      </c>
      <c r="I12" s="1" t="s">
        <v>107</v>
      </c>
      <c r="J12" s="6">
        <v>1250</v>
      </c>
      <c r="K12" s="6">
        <v>407.80534499017745</v>
      </c>
      <c r="L12" s="7"/>
      <c r="M12" s="7">
        <v>4380000</v>
      </c>
      <c r="N12" s="12">
        <f t="shared" si="0"/>
        <v>1</v>
      </c>
      <c r="O12" s="13">
        <f t="shared" si="1"/>
        <v>0.32624427599214195</v>
      </c>
      <c r="P12" s="12">
        <f t="shared" si="2"/>
        <v>3504</v>
      </c>
      <c r="Q12" s="8">
        <v>20</v>
      </c>
      <c r="S12" s="9">
        <v>10768310.479539607</v>
      </c>
      <c r="T12" s="14">
        <f t="shared" si="3"/>
        <v>8614.6483836316856</v>
      </c>
      <c r="U12" s="1" t="s">
        <v>94</v>
      </c>
      <c r="V12" s="16" t="s">
        <v>105</v>
      </c>
      <c r="W12" s="15">
        <v>1</v>
      </c>
      <c r="X12" s="15">
        <v>1</v>
      </c>
      <c r="Y12" s="15">
        <v>1</v>
      </c>
      <c r="Z12" s="15">
        <v>1</v>
      </c>
      <c r="AA12" s="15">
        <v>1</v>
      </c>
      <c r="AB12" s="15">
        <v>1</v>
      </c>
      <c r="AC12" s="15">
        <v>1</v>
      </c>
      <c r="AD12" s="15">
        <v>1</v>
      </c>
      <c r="AE12" s="15">
        <v>1</v>
      </c>
      <c r="AF12" s="15">
        <v>1</v>
      </c>
      <c r="AG12" s="15">
        <v>1</v>
      </c>
      <c r="AH12" s="15">
        <v>1</v>
      </c>
      <c r="AI12" s="1" t="str">
        <f t="shared" si="4"/>
        <v>CHPgsld109</v>
      </c>
      <c r="AJ12" s="1" t="s">
        <v>90</v>
      </c>
      <c r="AK12" s="1" t="s">
        <v>106</v>
      </c>
      <c r="AL12" s="16">
        <f t="shared" si="5"/>
        <v>109</v>
      </c>
    </row>
    <row r="13" spans="1:70" x14ac:dyDescent="0.25">
      <c r="A13" s="16">
        <v>10</v>
      </c>
      <c r="B13" s="1" t="str">
        <f t="shared" si="6"/>
        <v>CHPgsld110</v>
      </c>
      <c r="C13" s="16">
        <v>110</v>
      </c>
      <c r="D13" s="1" t="s">
        <v>89</v>
      </c>
      <c r="E13" s="1" t="s">
        <v>90</v>
      </c>
      <c r="F13" s="1" t="s">
        <v>91</v>
      </c>
      <c r="G13" s="1" t="s">
        <v>92</v>
      </c>
      <c r="H13" s="1">
        <v>10</v>
      </c>
      <c r="I13" s="1" t="s">
        <v>108</v>
      </c>
      <c r="J13" s="6">
        <v>1250</v>
      </c>
      <c r="K13" s="6">
        <v>407.80534499017745</v>
      </c>
      <c r="L13" s="7"/>
      <c r="M13" s="7">
        <v>4380000</v>
      </c>
      <c r="N13" s="12">
        <f t="shared" si="0"/>
        <v>1</v>
      </c>
      <c r="O13" s="13">
        <f t="shared" si="1"/>
        <v>0.32624427599214195</v>
      </c>
      <c r="P13" s="12">
        <f t="shared" si="2"/>
        <v>3504</v>
      </c>
      <c r="Q13" s="8">
        <v>20</v>
      </c>
      <c r="S13" s="9">
        <v>10299250.7894096</v>
      </c>
      <c r="T13" s="14">
        <f t="shared" si="3"/>
        <v>8239.4006315276802</v>
      </c>
      <c r="U13" s="1" t="s">
        <v>94</v>
      </c>
      <c r="V13" s="16" t="s">
        <v>105</v>
      </c>
      <c r="W13" s="15">
        <v>1</v>
      </c>
      <c r="X13" s="15">
        <v>1</v>
      </c>
      <c r="Y13" s="15">
        <v>1</v>
      </c>
      <c r="Z13" s="15">
        <v>1</v>
      </c>
      <c r="AA13" s="15">
        <v>1</v>
      </c>
      <c r="AB13" s="15">
        <v>1</v>
      </c>
      <c r="AC13" s="15">
        <v>1</v>
      </c>
      <c r="AD13" s="15">
        <v>1</v>
      </c>
      <c r="AE13" s="15">
        <v>1</v>
      </c>
      <c r="AF13" s="15">
        <v>1</v>
      </c>
      <c r="AG13" s="15">
        <v>1</v>
      </c>
      <c r="AH13" s="15">
        <v>1</v>
      </c>
      <c r="AI13" s="1" t="str">
        <f t="shared" si="4"/>
        <v>CHPgsld110</v>
      </c>
      <c r="AJ13" s="1" t="s">
        <v>90</v>
      </c>
      <c r="AK13" s="1" t="s">
        <v>106</v>
      </c>
      <c r="AL13" s="16">
        <f t="shared" si="5"/>
        <v>110</v>
      </c>
    </row>
    <row r="14" spans="1:70" x14ac:dyDescent="0.25">
      <c r="A14" s="16">
        <v>11</v>
      </c>
      <c r="B14" s="1" t="str">
        <f t="shared" si="6"/>
        <v>CHPgsld111</v>
      </c>
      <c r="C14" s="16">
        <v>111</v>
      </c>
      <c r="D14" s="1" t="s">
        <v>89</v>
      </c>
      <c r="E14" s="1" t="s">
        <v>90</v>
      </c>
      <c r="F14" s="1" t="s">
        <v>91</v>
      </c>
      <c r="G14" s="1" t="s">
        <v>92</v>
      </c>
      <c r="H14" s="1">
        <v>11</v>
      </c>
      <c r="I14" s="1" t="s">
        <v>109</v>
      </c>
      <c r="J14" s="6">
        <v>800</v>
      </c>
      <c r="K14" s="6">
        <v>260.99542079371355</v>
      </c>
      <c r="L14" s="7"/>
      <c r="M14" s="7">
        <v>4975680</v>
      </c>
      <c r="N14" s="12">
        <f t="shared" si="0"/>
        <v>1</v>
      </c>
      <c r="O14" s="13">
        <f t="shared" si="1"/>
        <v>0.32624427599214195</v>
      </c>
      <c r="P14" s="12">
        <f t="shared" si="2"/>
        <v>6219.6</v>
      </c>
      <c r="Q14" s="8">
        <v>10</v>
      </c>
      <c r="S14" s="9">
        <v>9892360.8146134727</v>
      </c>
      <c r="T14" s="14">
        <f t="shared" si="3"/>
        <v>12365.45101826684</v>
      </c>
      <c r="U14" s="1" t="s">
        <v>94</v>
      </c>
      <c r="V14" s="16" t="s">
        <v>105</v>
      </c>
      <c r="W14" s="15">
        <v>1</v>
      </c>
      <c r="X14" s="15">
        <v>1</v>
      </c>
      <c r="Y14" s="15">
        <v>1</v>
      </c>
      <c r="Z14" s="15">
        <v>1</v>
      </c>
      <c r="AA14" s="15">
        <v>1</v>
      </c>
      <c r="AB14" s="15">
        <v>1</v>
      </c>
      <c r="AC14" s="15">
        <v>1</v>
      </c>
      <c r="AD14" s="15">
        <v>1</v>
      </c>
      <c r="AE14" s="15">
        <v>1</v>
      </c>
      <c r="AF14" s="15">
        <v>1</v>
      </c>
      <c r="AG14" s="15">
        <v>1</v>
      </c>
      <c r="AH14" s="15">
        <v>1</v>
      </c>
      <c r="AI14" s="1" t="str">
        <f t="shared" si="4"/>
        <v>CHPgsld111</v>
      </c>
      <c r="AJ14" s="1" t="s">
        <v>90</v>
      </c>
      <c r="AK14" s="1" t="s">
        <v>106</v>
      </c>
      <c r="AL14" s="16">
        <f t="shared" si="5"/>
        <v>111</v>
      </c>
    </row>
    <row r="15" spans="1:70" x14ac:dyDescent="0.25">
      <c r="A15" s="16">
        <v>12</v>
      </c>
      <c r="B15" s="1" t="str">
        <f t="shared" si="6"/>
        <v>CHPgsld112</v>
      </c>
      <c r="C15" s="16">
        <v>112</v>
      </c>
      <c r="D15" s="1" t="s">
        <v>89</v>
      </c>
      <c r="E15" s="1" t="s">
        <v>90</v>
      </c>
      <c r="F15" s="88" t="s">
        <v>97</v>
      </c>
      <c r="G15" s="1" t="s">
        <v>92</v>
      </c>
      <c r="H15" s="1">
        <v>12</v>
      </c>
      <c r="I15" s="1" t="s">
        <v>110</v>
      </c>
      <c r="J15" s="6">
        <v>1125</v>
      </c>
      <c r="K15" s="6">
        <v>367.02481049115971</v>
      </c>
      <c r="L15" s="7"/>
      <c r="M15" s="7">
        <v>6997049.9999999991</v>
      </c>
      <c r="N15" s="12">
        <f t="shared" si="0"/>
        <v>1</v>
      </c>
      <c r="O15" s="13">
        <f t="shared" si="1"/>
        <v>0.32624427599214195</v>
      </c>
      <c r="P15" s="12">
        <f t="shared" si="2"/>
        <v>6219.5999999999995</v>
      </c>
      <c r="Q15" s="8">
        <v>10</v>
      </c>
      <c r="S15" s="9">
        <v>12465123.033537619</v>
      </c>
      <c r="T15" s="14">
        <f t="shared" si="3"/>
        <v>11080.109363144549</v>
      </c>
      <c r="U15" s="1" t="s">
        <v>94</v>
      </c>
      <c r="V15" s="16" t="s">
        <v>105</v>
      </c>
      <c r="W15" s="15">
        <v>1</v>
      </c>
      <c r="X15" s="15">
        <v>1</v>
      </c>
      <c r="Y15" s="15">
        <v>1</v>
      </c>
      <c r="Z15" s="15">
        <v>1</v>
      </c>
      <c r="AA15" s="15">
        <v>1</v>
      </c>
      <c r="AB15" s="15">
        <v>1</v>
      </c>
      <c r="AC15" s="15">
        <v>1</v>
      </c>
      <c r="AD15" s="15">
        <v>1</v>
      </c>
      <c r="AE15" s="15">
        <v>1</v>
      </c>
      <c r="AF15" s="15">
        <v>1</v>
      </c>
      <c r="AG15" s="15">
        <v>1</v>
      </c>
      <c r="AH15" s="15">
        <v>1</v>
      </c>
      <c r="AI15" s="1" t="str">
        <f t="shared" si="4"/>
        <v>CHPgsld112</v>
      </c>
      <c r="AJ15" s="1" t="s">
        <v>90</v>
      </c>
      <c r="AK15" s="1" t="s">
        <v>106</v>
      </c>
      <c r="AL15" s="16">
        <f t="shared" si="5"/>
        <v>112</v>
      </c>
    </row>
    <row r="16" spans="1:70" x14ac:dyDescent="0.25">
      <c r="A16" s="16">
        <v>13</v>
      </c>
      <c r="B16" s="1" t="str">
        <f t="shared" si="6"/>
        <v>CHPgsld113</v>
      </c>
      <c r="C16" s="16">
        <v>113</v>
      </c>
      <c r="D16" s="1" t="s">
        <v>89</v>
      </c>
      <c r="E16" s="1" t="s">
        <v>90</v>
      </c>
      <c r="F16" s="1" t="s">
        <v>91</v>
      </c>
      <c r="G16" s="1" t="s">
        <v>92</v>
      </c>
      <c r="H16" s="1">
        <v>13</v>
      </c>
      <c r="I16" s="1" t="s">
        <v>111</v>
      </c>
      <c r="J16" s="6">
        <v>3000</v>
      </c>
      <c r="K16" s="6">
        <v>978.73282797642582</v>
      </c>
      <c r="L16" s="7"/>
      <c r="M16" s="7">
        <v>10512000</v>
      </c>
      <c r="N16" s="12">
        <f t="shared" si="0"/>
        <v>1</v>
      </c>
      <c r="O16" s="13">
        <f t="shared" si="1"/>
        <v>0.32624427599214195</v>
      </c>
      <c r="P16" s="12">
        <f t="shared" si="2"/>
        <v>3504</v>
      </c>
      <c r="Q16" s="8">
        <v>20</v>
      </c>
      <c r="S16" s="9">
        <v>21835728.763665419</v>
      </c>
      <c r="T16" s="14">
        <f t="shared" si="3"/>
        <v>7278.5762545551397</v>
      </c>
      <c r="U16" s="1" t="s">
        <v>94</v>
      </c>
      <c r="V16" s="16" t="s">
        <v>105</v>
      </c>
      <c r="W16" s="15">
        <v>1</v>
      </c>
      <c r="X16" s="15">
        <v>1</v>
      </c>
      <c r="Y16" s="15">
        <v>1</v>
      </c>
      <c r="Z16" s="15">
        <v>1</v>
      </c>
      <c r="AA16" s="15">
        <v>1</v>
      </c>
      <c r="AB16" s="15">
        <v>1</v>
      </c>
      <c r="AC16" s="15">
        <v>1</v>
      </c>
      <c r="AD16" s="15">
        <v>1</v>
      </c>
      <c r="AE16" s="15">
        <v>1</v>
      </c>
      <c r="AF16" s="15">
        <v>1</v>
      </c>
      <c r="AG16" s="15">
        <v>1</v>
      </c>
      <c r="AH16" s="15">
        <v>1</v>
      </c>
      <c r="AI16" s="1" t="str">
        <f t="shared" si="4"/>
        <v>CHPgsld113</v>
      </c>
      <c r="AJ16" s="1" t="s">
        <v>90</v>
      </c>
      <c r="AK16" s="1" t="s">
        <v>106</v>
      </c>
      <c r="AL16" s="16">
        <f t="shared" si="5"/>
        <v>113</v>
      </c>
    </row>
    <row r="17" spans="1:38" x14ac:dyDescent="0.25">
      <c r="A17" s="16">
        <v>14</v>
      </c>
      <c r="B17" s="1" t="str">
        <f t="shared" si="6"/>
        <v>CHPgsld114</v>
      </c>
      <c r="C17" s="16">
        <v>114</v>
      </c>
      <c r="D17" s="1" t="s">
        <v>89</v>
      </c>
      <c r="E17" s="1" t="s">
        <v>90</v>
      </c>
      <c r="F17" s="1" t="s">
        <v>91</v>
      </c>
      <c r="G17" s="1" t="s">
        <v>92</v>
      </c>
      <c r="H17" s="1">
        <v>14</v>
      </c>
      <c r="I17" s="1" t="s">
        <v>112</v>
      </c>
      <c r="J17" s="6">
        <v>1500</v>
      </c>
      <c r="K17" s="6">
        <v>489.36641398821291</v>
      </c>
      <c r="L17" s="7"/>
      <c r="M17" s="7">
        <v>11826000</v>
      </c>
      <c r="N17" s="12">
        <f t="shared" si="0"/>
        <v>1</v>
      </c>
      <c r="O17" s="13">
        <f t="shared" si="1"/>
        <v>0.32624427599214195</v>
      </c>
      <c r="P17" s="12">
        <f t="shared" si="2"/>
        <v>7884</v>
      </c>
      <c r="Q17" s="8">
        <v>25</v>
      </c>
      <c r="S17" s="9">
        <v>24500053.849851724</v>
      </c>
      <c r="T17" s="14">
        <f t="shared" si="3"/>
        <v>16333.369233234482</v>
      </c>
      <c r="U17" s="1" t="s">
        <v>94</v>
      </c>
      <c r="V17" s="16" t="s">
        <v>105</v>
      </c>
      <c r="W17" s="15">
        <v>1</v>
      </c>
      <c r="X17" s="15">
        <v>1</v>
      </c>
      <c r="Y17" s="15">
        <v>1</v>
      </c>
      <c r="Z17" s="15">
        <v>1</v>
      </c>
      <c r="AA17" s="15">
        <v>1</v>
      </c>
      <c r="AB17" s="15">
        <v>1</v>
      </c>
      <c r="AC17" s="15">
        <v>1</v>
      </c>
      <c r="AD17" s="15">
        <v>1</v>
      </c>
      <c r="AE17" s="15">
        <v>1</v>
      </c>
      <c r="AF17" s="15">
        <v>1</v>
      </c>
      <c r="AG17" s="15">
        <v>1</v>
      </c>
      <c r="AH17" s="15">
        <v>1</v>
      </c>
      <c r="AI17" s="1" t="str">
        <f t="shared" si="4"/>
        <v>CHPgsld114</v>
      </c>
      <c r="AJ17" s="1" t="s">
        <v>90</v>
      </c>
      <c r="AK17" s="1" t="s">
        <v>106</v>
      </c>
      <c r="AL17" s="16">
        <f t="shared" si="5"/>
        <v>114</v>
      </c>
    </row>
    <row r="18" spans="1:38" x14ac:dyDescent="0.25">
      <c r="A18" s="16">
        <v>15</v>
      </c>
      <c r="B18" s="1" t="str">
        <f t="shared" si="6"/>
        <v>CHPgsld115</v>
      </c>
      <c r="C18" s="16">
        <v>115</v>
      </c>
      <c r="D18" s="1" t="s">
        <v>89</v>
      </c>
      <c r="E18" s="1" t="s">
        <v>90</v>
      </c>
      <c r="F18" s="1" t="s">
        <v>91</v>
      </c>
      <c r="G18" s="1" t="s">
        <v>92</v>
      </c>
      <c r="H18" s="1">
        <v>15</v>
      </c>
      <c r="I18" s="1" t="s">
        <v>113</v>
      </c>
      <c r="J18" s="6">
        <v>4500</v>
      </c>
      <c r="K18" s="6">
        <v>1468.0992419646388</v>
      </c>
      <c r="L18" s="7"/>
      <c r="M18" s="7">
        <v>15768000</v>
      </c>
      <c r="N18" s="12">
        <f t="shared" si="0"/>
        <v>1</v>
      </c>
      <c r="O18" s="13">
        <f t="shared" si="1"/>
        <v>0.32624427599214195</v>
      </c>
      <c r="P18" s="12">
        <f t="shared" si="2"/>
        <v>3504</v>
      </c>
      <c r="Q18" s="8">
        <v>20</v>
      </c>
      <c r="S18" s="9">
        <v>32458901.061575241</v>
      </c>
      <c r="T18" s="14">
        <f t="shared" si="3"/>
        <v>7213.0891247944983</v>
      </c>
      <c r="U18" s="1" t="s">
        <v>94</v>
      </c>
      <c r="V18" s="16" t="s">
        <v>105</v>
      </c>
      <c r="W18" s="15">
        <v>1</v>
      </c>
      <c r="X18" s="15">
        <v>1</v>
      </c>
      <c r="Y18" s="15">
        <v>1</v>
      </c>
      <c r="Z18" s="15">
        <v>1</v>
      </c>
      <c r="AA18" s="15">
        <v>1</v>
      </c>
      <c r="AB18" s="15">
        <v>1</v>
      </c>
      <c r="AC18" s="15">
        <v>1</v>
      </c>
      <c r="AD18" s="15">
        <v>1</v>
      </c>
      <c r="AE18" s="15">
        <v>1</v>
      </c>
      <c r="AF18" s="15">
        <v>1</v>
      </c>
      <c r="AG18" s="15">
        <v>1</v>
      </c>
      <c r="AH18" s="15">
        <v>1</v>
      </c>
      <c r="AI18" s="1" t="str">
        <f t="shared" si="4"/>
        <v>CHPgsld115</v>
      </c>
      <c r="AJ18" s="1" t="s">
        <v>90</v>
      </c>
      <c r="AK18" s="1" t="s">
        <v>106</v>
      </c>
      <c r="AL18" s="16">
        <f t="shared" si="5"/>
        <v>115</v>
      </c>
    </row>
    <row r="19" spans="1:38" x14ac:dyDescent="0.25">
      <c r="A19" s="16">
        <v>16</v>
      </c>
      <c r="B19" s="1" t="str">
        <f t="shared" si="6"/>
        <v>CHPgsld116</v>
      </c>
      <c r="C19" s="16">
        <v>116</v>
      </c>
      <c r="D19" s="1" t="s">
        <v>89</v>
      </c>
      <c r="E19" s="1" t="s">
        <v>90</v>
      </c>
      <c r="F19" s="1" t="s">
        <v>91</v>
      </c>
      <c r="G19" s="1" t="s">
        <v>92</v>
      </c>
      <c r="H19" s="1">
        <v>16</v>
      </c>
      <c r="I19" s="1" t="s">
        <v>114</v>
      </c>
      <c r="J19" s="6">
        <v>2500</v>
      </c>
      <c r="K19" s="6">
        <v>815.61068998035489</v>
      </c>
      <c r="L19" s="7"/>
      <c r="M19" s="7">
        <v>17739000</v>
      </c>
      <c r="N19" s="12">
        <f t="shared" si="0"/>
        <v>1</v>
      </c>
      <c r="O19" s="13">
        <f t="shared" si="1"/>
        <v>0.32624427599214195</v>
      </c>
      <c r="P19" s="12">
        <f t="shared" si="2"/>
        <v>7095.6</v>
      </c>
      <c r="Q19" s="8">
        <v>20</v>
      </c>
      <c r="S19" s="9">
        <v>44850617.216981359</v>
      </c>
      <c r="T19" s="14">
        <f t="shared" si="3"/>
        <v>17940.246886792542</v>
      </c>
      <c r="U19" s="1" t="s">
        <v>94</v>
      </c>
      <c r="V19" s="16" t="s">
        <v>105</v>
      </c>
      <c r="W19" s="15">
        <v>1</v>
      </c>
      <c r="X19" s="15">
        <v>1</v>
      </c>
      <c r="Y19" s="15">
        <v>1</v>
      </c>
      <c r="Z19" s="15">
        <v>1</v>
      </c>
      <c r="AA19" s="15">
        <v>1</v>
      </c>
      <c r="AB19" s="15">
        <v>1</v>
      </c>
      <c r="AC19" s="15">
        <v>1</v>
      </c>
      <c r="AD19" s="15">
        <v>1</v>
      </c>
      <c r="AE19" s="15">
        <v>1</v>
      </c>
      <c r="AF19" s="15">
        <v>1</v>
      </c>
      <c r="AG19" s="15">
        <v>1</v>
      </c>
      <c r="AH19" s="15">
        <v>1</v>
      </c>
      <c r="AI19" s="1" t="str">
        <f t="shared" si="4"/>
        <v>CHPgsld116</v>
      </c>
      <c r="AJ19" s="1" t="s">
        <v>90</v>
      </c>
      <c r="AK19" s="1" t="s">
        <v>106</v>
      </c>
      <c r="AL19" s="16">
        <f t="shared" si="5"/>
        <v>116</v>
      </c>
    </row>
    <row r="20" spans="1:38" x14ac:dyDescent="0.25">
      <c r="A20" s="16">
        <v>17</v>
      </c>
      <c r="B20" s="1" t="str">
        <f t="shared" si="6"/>
        <v>CHPgsld117</v>
      </c>
      <c r="C20" s="16">
        <v>117</v>
      </c>
      <c r="D20" s="1" t="s">
        <v>89</v>
      </c>
      <c r="E20" s="1" t="s">
        <v>90</v>
      </c>
      <c r="F20" s="1" t="s">
        <v>91</v>
      </c>
      <c r="G20" s="1" t="s">
        <v>92</v>
      </c>
      <c r="H20" s="1">
        <v>17</v>
      </c>
      <c r="I20" s="1" t="s">
        <v>115</v>
      </c>
      <c r="J20" s="6">
        <v>3000</v>
      </c>
      <c r="K20" s="6">
        <v>978.73282797642582</v>
      </c>
      <c r="L20" s="7"/>
      <c r="M20" s="7">
        <v>21286800</v>
      </c>
      <c r="N20" s="12">
        <f t="shared" si="0"/>
        <v>1</v>
      </c>
      <c r="O20" s="13">
        <f t="shared" si="1"/>
        <v>0.32624427599214195</v>
      </c>
      <c r="P20" s="12">
        <f t="shared" si="2"/>
        <v>7095.6</v>
      </c>
      <c r="Q20" s="8">
        <v>20</v>
      </c>
      <c r="S20" s="9">
        <v>52786416.095375136</v>
      </c>
      <c r="T20" s="14">
        <f t="shared" si="3"/>
        <v>17595.472031791713</v>
      </c>
      <c r="U20" s="1" t="s">
        <v>94</v>
      </c>
      <c r="V20" s="16" t="s">
        <v>105</v>
      </c>
      <c r="W20" s="15">
        <v>1</v>
      </c>
      <c r="X20" s="15">
        <v>1</v>
      </c>
      <c r="Y20" s="15">
        <v>1</v>
      </c>
      <c r="Z20" s="15">
        <v>1</v>
      </c>
      <c r="AA20" s="15">
        <v>1</v>
      </c>
      <c r="AB20" s="15">
        <v>1</v>
      </c>
      <c r="AC20" s="15">
        <v>1</v>
      </c>
      <c r="AD20" s="15">
        <v>1</v>
      </c>
      <c r="AE20" s="15">
        <v>1</v>
      </c>
      <c r="AF20" s="15">
        <v>1</v>
      </c>
      <c r="AG20" s="15">
        <v>1</v>
      </c>
      <c r="AH20" s="15">
        <v>1</v>
      </c>
      <c r="AI20" s="1" t="str">
        <f t="shared" si="4"/>
        <v>CHPgsld117</v>
      </c>
      <c r="AJ20" s="1" t="s">
        <v>90</v>
      </c>
      <c r="AK20" s="1" t="s">
        <v>106</v>
      </c>
      <c r="AL20" s="16">
        <f t="shared" si="5"/>
        <v>117</v>
      </c>
    </row>
    <row r="21" spans="1:38" x14ac:dyDescent="0.25">
      <c r="A21" s="16">
        <v>18</v>
      </c>
      <c r="B21" s="1" t="str">
        <f t="shared" si="6"/>
        <v>CHPgsld118</v>
      </c>
      <c r="C21" s="16">
        <v>118</v>
      </c>
      <c r="D21" s="1" t="s">
        <v>89</v>
      </c>
      <c r="E21" s="1" t="s">
        <v>90</v>
      </c>
      <c r="F21" s="1" t="s">
        <v>91</v>
      </c>
      <c r="G21" s="1" t="s">
        <v>92</v>
      </c>
      <c r="H21" s="1">
        <v>18</v>
      </c>
      <c r="I21" s="1" t="s">
        <v>116</v>
      </c>
      <c r="J21" s="6">
        <v>3500</v>
      </c>
      <c r="K21" s="6">
        <v>1141.8549659724968</v>
      </c>
      <c r="L21" s="7"/>
      <c r="M21" s="7">
        <v>24834600</v>
      </c>
      <c r="N21" s="12">
        <f t="shared" si="0"/>
        <v>1</v>
      </c>
      <c r="O21" s="13">
        <f t="shared" si="1"/>
        <v>0.32624427599214195</v>
      </c>
      <c r="P21" s="12">
        <f t="shared" si="2"/>
        <v>7095.6</v>
      </c>
      <c r="Q21" s="8">
        <v>20</v>
      </c>
      <c r="S21" s="9">
        <v>60443515.974971801</v>
      </c>
      <c r="T21" s="14">
        <f t="shared" si="3"/>
        <v>17269.575992849084</v>
      </c>
      <c r="U21" s="1" t="s">
        <v>94</v>
      </c>
      <c r="V21" s="16" t="s">
        <v>105</v>
      </c>
      <c r="W21" s="15">
        <v>1</v>
      </c>
      <c r="X21" s="15">
        <v>1</v>
      </c>
      <c r="Y21" s="15">
        <v>1</v>
      </c>
      <c r="Z21" s="15">
        <v>1</v>
      </c>
      <c r="AA21" s="15">
        <v>1</v>
      </c>
      <c r="AB21" s="15">
        <v>1</v>
      </c>
      <c r="AC21" s="15">
        <v>1</v>
      </c>
      <c r="AD21" s="15">
        <v>1</v>
      </c>
      <c r="AE21" s="15">
        <v>1</v>
      </c>
      <c r="AF21" s="15">
        <v>1</v>
      </c>
      <c r="AG21" s="15">
        <v>1</v>
      </c>
      <c r="AH21" s="15">
        <v>1</v>
      </c>
      <c r="AI21" s="1" t="str">
        <f t="shared" si="4"/>
        <v>CHPgsld118</v>
      </c>
      <c r="AJ21" s="1" t="s">
        <v>90</v>
      </c>
      <c r="AK21" s="1" t="s">
        <v>106</v>
      </c>
      <c r="AL21" s="16">
        <f t="shared" si="5"/>
        <v>118</v>
      </c>
    </row>
    <row r="22" spans="1:38" x14ac:dyDescent="0.25">
      <c r="A22" s="16">
        <v>19</v>
      </c>
      <c r="B22" s="1" t="str">
        <f t="shared" si="6"/>
        <v>CHPgsld119</v>
      </c>
      <c r="C22" s="16">
        <v>119</v>
      </c>
      <c r="D22" s="1" t="s">
        <v>89</v>
      </c>
      <c r="E22" s="1" t="s">
        <v>90</v>
      </c>
      <c r="F22" s="88" t="s">
        <v>97</v>
      </c>
      <c r="G22" s="1" t="s">
        <v>92</v>
      </c>
      <c r="H22" s="1">
        <v>19</v>
      </c>
      <c r="I22" s="1" t="s">
        <v>117</v>
      </c>
      <c r="J22" s="6">
        <v>3500</v>
      </c>
      <c r="K22" s="6">
        <v>1141.8549659724968</v>
      </c>
      <c r="L22" s="7"/>
      <c r="M22" s="7">
        <v>27594000</v>
      </c>
      <c r="N22" s="12">
        <f t="shared" si="0"/>
        <v>1</v>
      </c>
      <c r="O22" s="13">
        <f t="shared" si="1"/>
        <v>0.32624427599214195</v>
      </c>
      <c r="P22" s="12">
        <f t="shared" si="2"/>
        <v>7884</v>
      </c>
      <c r="Q22" s="8">
        <v>25</v>
      </c>
      <c r="S22" s="9">
        <v>61506390.377387069</v>
      </c>
      <c r="T22" s="14">
        <f t="shared" si="3"/>
        <v>17573.254393539162</v>
      </c>
      <c r="U22" s="1" t="s">
        <v>94</v>
      </c>
      <c r="V22" s="16" t="s">
        <v>105</v>
      </c>
      <c r="W22" s="15">
        <v>1</v>
      </c>
      <c r="X22" s="15">
        <v>1</v>
      </c>
      <c r="Y22" s="15">
        <v>1</v>
      </c>
      <c r="Z22" s="15">
        <v>1</v>
      </c>
      <c r="AA22" s="15">
        <v>1</v>
      </c>
      <c r="AB22" s="15">
        <v>1</v>
      </c>
      <c r="AC22" s="15">
        <v>1</v>
      </c>
      <c r="AD22" s="15">
        <v>1</v>
      </c>
      <c r="AE22" s="15">
        <v>1</v>
      </c>
      <c r="AF22" s="15">
        <v>1</v>
      </c>
      <c r="AG22" s="15">
        <v>1</v>
      </c>
      <c r="AH22" s="15">
        <v>1</v>
      </c>
      <c r="AI22" s="1" t="str">
        <f t="shared" si="4"/>
        <v>CHPgsld119</v>
      </c>
      <c r="AJ22" s="1" t="s">
        <v>90</v>
      </c>
      <c r="AK22" s="1" t="s">
        <v>106</v>
      </c>
      <c r="AL22" s="16">
        <f t="shared" si="5"/>
        <v>119</v>
      </c>
    </row>
    <row r="23" spans="1:38" x14ac:dyDescent="0.25">
      <c r="A23" s="16">
        <v>20</v>
      </c>
      <c r="B23" s="1" t="str">
        <f t="shared" si="6"/>
        <v>CHPgsld120</v>
      </c>
      <c r="C23" s="16">
        <v>120</v>
      </c>
      <c r="D23" s="1" t="s">
        <v>89</v>
      </c>
      <c r="E23" s="1" t="s">
        <v>90</v>
      </c>
      <c r="F23" s="88" t="s">
        <v>97</v>
      </c>
      <c r="G23" s="1" t="s">
        <v>92</v>
      </c>
      <c r="H23" s="1">
        <v>20</v>
      </c>
      <c r="I23" s="1" t="s">
        <v>118</v>
      </c>
      <c r="J23" s="6">
        <v>5500</v>
      </c>
      <c r="K23" s="6">
        <v>1794.3435179567807</v>
      </c>
      <c r="L23" s="7"/>
      <c r="M23" s="7">
        <v>43362000</v>
      </c>
      <c r="N23" s="12">
        <f t="shared" si="0"/>
        <v>1</v>
      </c>
      <c r="O23" s="13">
        <f t="shared" si="1"/>
        <v>0.32624427599214195</v>
      </c>
      <c r="P23" s="12">
        <f t="shared" si="2"/>
        <v>7884</v>
      </c>
      <c r="Q23" s="8">
        <v>25</v>
      </c>
      <c r="S23" s="9">
        <v>90779848.244952142</v>
      </c>
      <c r="T23" s="14">
        <f t="shared" si="3"/>
        <v>16505.426953627662</v>
      </c>
      <c r="U23" s="1" t="s">
        <v>94</v>
      </c>
      <c r="V23" s="16" t="s">
        <v>105</v>
      </c>
      <c r="W23" s="15">
        <v>1</v>
      </c>
      <c r="X23" s="15">
        <v>1</v>
      </c>
      <c r="Y23" s="15">
        <v>1</v>
      </c>
      <c r="Z23" s="15">
        <v>1</v>
      </c>
      <c r="AA23" s="15">
        <v>1</v>
      </c>
      <c r="AB23" s="15">
        <v>1</v>
      </c>
      <c r="AC23" s="15">
        <v>1</v>
      </c>
      <c r="AD23" s="15">
        <v>1</v>
      </c>
      <c r="AE23" s="15">
        <v>1</v>
      </c>
      <c r="AF23" s="15">
        <v>1</v>
      </c>
      <c r="AG23" s="15">
        <v>1</v>
      </c>
      <c r="AH23" s="15">
        <v>1</v>
      </c>
      <c r="AI23" s="1" t="str">
        <f t="shared" si="4"/>
        <v>CHPgsld120</v>
      </c>
      <c r="AJ23" s="1" t="s">
        <v>90</v>
      </c>
      <c r="AK23" s="1" t="s">
        <v>106</v>
      </c>
      <c r="AL23" s="16">
        <f t="shared" si="5"/>
        <v>120</v>
      </c>
    </row>
    <row r="24" spans="1:38" x14ac:dyDescent="0.25">
      <c r="J24" s="6"/>
      <c r="K24" s="6"/>
      <c r="M24" s="7"/>
      <c r="N24" s="7"/>
      <c r="O24" s="7"/>
      <c r="P24" s="7"/>
      <c r="Q24" s="8"/>
      <c r="S24" s="9"/>
      <c r="T24" s="9"/>
    </row>
    <row r="25" spans="1:38" x14ac:dyDescent="0.25">
      <c r="J25" s="6"/>
      <c r="K25" s="6"/>
      <c r="M25" s="7"/>
      <c r="N25" s="7"/>
      <c r="O25" s="7"/>
      <c r="P25" s="7"/>
      <c r="Q25" s="8"/>
      <c r="S25" s="9"/>
      <c r="T25" s="9"/>
    </row>
    <row r="26" spans="1:38" x14ac:dyDescent="0.25">
      <c r="J26" s="6"/>
      <c r="K26" s="6"/>
      <c r="M26" s="7"/>
      <c r="N26" s="7"/>
      <c r="O26" s="7"/>
      <c r="P26" s="7"/>
      <c r="Q26" s="8"/>
      <c r="S26" s="9"/>
      <c r="T26" s="9"/>
    </row>
    <row r="27" spans="1:38" x14ac:dyDescent="0.25">
      <c r="J27" s="6"/>
      <c r="K27" s="6"/>
      <c r="M27" s="7"/>
      <c r="N27" s="7"/>
      <c r="O27" s="7"/>
      <c r="P27" s="7"/>
      <c r="Q27" s="8"/>
      <c r="S27" s="9"/>
      <c r="T27" s="9"/>
    </row>
    <row r="28" spans="1:38" x14ac:dyDescent="0.25">
      <c r="J28" s="6"/>
      <c r="K28" s="6"/>
      <c r="M28" s="7"/>
      <c r="N28" s="7"/>
      <c r="O28" s="7"/>
      <c r="P28" s="7"/>
      <c r="Q28" s="8"/>
      <c r="S28" s="9"/>
      <c r="T28" s="9"/>
    </row>
    <row r="29" spans="1:38" x14ac:dyDescent="0.25">
      <c r="J29" s="6"/>
      <c r="K29" s="6"/>
      <c r="M29" s="7"/>
      <c r="N29" s="7"/>
      <c r="O29" s="7"/>
      <c r="P29" s="7"/>
      <c r="Q29" s="8"/>
      <c r="S29" s="9"/>
      <c r="T29" s="9"/>
    </row>
    <row r="30" spans="1:38" x14ac:dyDescent="0.25">
      <c r="J30" s="6"/>
      <c r="K30" s="6"/>
      <c r="M30" s="7"/>
      <c r="N30" s="7"/>
      <c r="O30" s="7"/>
      <c r="P30" s="7"/>
      <c r="Q30" s="8"/>
      <c r="S30" s="9"/>
      <c r="T30" s="9"/>
    </row>
    <row r="31" spans="1:38" x14ac:dyDescent="0.25">
      <c r="J31" s="6"/>
      <c r="K31" s="6"/>
      <c r="M31" s="7"/>
      <c r="N31" s="7"/>
      <c r="O31" s="7"/>
      <c r="P31" s="7"/>
      <c r="Q31" s="8"/>
      <c r="S31" s="9"/>
      <c r="T31" s="9"/>
    </row>
    <row r="32" spans="1:38" x14ac:dyDescent="0.25">
      <c r="J32" s="6"/>
      <c r="K32" s="6"/>
      <c r="M32" s="7"/>
      <c r="N32" s="7"/>
      <c r="O32" s="7"/>
      <c r="P32" s="7"/>
      <c r="Q32" s="8"/>
      <c r="S32" s="9"/>
      <c r="T32" s="9"/>
    </row>
    <row r="33" spans="10:20" x14ac:dyDescent="0.25">
      <c r="J33" s="6"/>
      <c r="K33" s="6"/>
      <c r="M33" s="7"/>
      <c r="N33" s="7"/>
      <c r="O33" s="7"/>
      <c r="P33" s="7"/>
      <c r="Q33" s="8"/>
      <c r="S33" s="9"/>
      <c r="T33" s="9"/>
    </row>
    <row r="34" spans="10:20" x14ac:dyDescent="0.25">
      <c r="J34" s="6"/>
      <c r="K34" s="6"/>
      <c r="M34" s="7"/>
      <c r="N34" s="7"/>
      <c r="O34" s="7"/>
      <c r="P34" s="7"/>
      <c r="Q34" s="8"/>
      <c r="S34" s="9"/>
      <c r="T34" s="9"/>
    </row>
    <row r="35" spans="10:20" x14ac:dyDescent="0.25">
      <c r="J35" s="6"/>
      <c r="K35" s="6"/>
      <c r="M35" s="7"/>
      <c r="N35" s="7"/>
      <c r="O35" s="7"/>
      <c r="P35" s="7"/>
      <c r="Q35" s="8"/>
      <c r="S35" s="9"/>
      <c r="T35" s="9"/>
    </row>
    <row r="36" spans="10:20" x14ac:dyDescent="0.25">
      <c r="J36" s="6"/>
      <c r="K36" s="6"/>
      <c r="M36" s="7"/>
      <c r="N36" s="7"/>
      <c r="O36" s="7"/>
      <c r="P36" s="7"/>
      <c r="Q36" s="8"/>
      <c r="S36" s="9"/>
      <c r="T36" s="9"/>
    </row>
    <row r="37" spans="10:20" x14ac:dyDescent="0.25">
      <c r="J37" s="6"/>
      <c r="K37" s="6"/>
      <c r="M37" s="7"/>
      <c r="N37" s="7"/>
      <c r="O37" s="7"/>
      <c r="P37" s="7"/>
      <c r="Q37" s="8"/>
      <c r="S37" s="9"/>
      <c r="T37" s="9"/>
    </row>
    <row r="38" spans="10:20" x14ac:dyDescent="0.25">
      <c r="J38" s="6"/>
      <c r="K38" s="6"/>
      <c r="M38" s="7"/>
      <c r="N38" s="7"/>
      <c r="O38" s="7"/>
      <c r="P38" s="7"/>
      <c r="Q38" s="8"/>
      <c r="S38" s="9"/>
      <c r="T38" s="9"/>
    </row>
    <row r="39" spans="10:20" x14ac:dyDescent="0.25">
      <c r="J39" s="6"/>
      <c r="K39" s="6"/>
      <c r="M39" s="7"/>
      <c r="N39" s="7"/>
      <c r="O39" s="7"/>
      <c r="P39" s="7"/>
      <c r="Q39" s="8"/>
      <c r="S39" s="9"/>
      <c r="T39" s="9"/>
    </row>
    <row r="40" spans="10:20" x14ac:dyDescent="0.25">
      <c r="J40" s="6"/>
      <c r="K40" s="6"/>
      <c r="M40" s="7"/>
      <c r="N40" s="7"/>
      <c r="O40" s="7"/>
      <c r="P40" s="7"/>
      <c r="Q40" s="8"/>
      <c r="S40" s="9"/>
      <c r="T40" s="9"/>
    </row>
    <row r="41" spans="10:20" x14ac:dyDescent="0.25">
      <c r="J41" s="6"/>
      <c r="K41" s="6"/>
      <c r="M41" s="7"/>
      <c r="N41" s="7"/>
      <c r="O41" s="7"/>
      <c r="P41" s="7"/>
      <c r="Q41" s="8"/>
      <c r="S41" s="9"/>
      <c r="T41" s="9"/>
    </row>
    <row r="42" spans="10:20" x14ac:dyDescent="0.25">
      <c r="J42" s="6"/>
      <c r="K42" s="6"/>
      <c r="M42" s="7"/>
      <c r="N42" s="7"/>
      <c r="O42" s="7"/>
      <c r="P42" s="7"/>
      <c r="Q42" s="8"/>
      <c r="S42" s="9"/>
      <c r="T42" s="9"/>
    </row>
    <row r="43" spans="10:20" x14ac:dyDescent="0.25">
      <c r="J43" s="6"/>
      <c r="K43" s="6"/>
      <c r="M43" s="7"/>
      <c r="N43" s="7"/>
      <c r="O43" s="7"/>
      <c r="P43" s="7"/>
      <c r="Q43" s="8"/>
      <c r="S43" s="9"/>
      <c r="T43" s="9"/>
    </row>
    <row r="44" spans="10:20" x14ac:dyDescent="0.25">
      <c r="J44" s="10"/>
      <c r="K44" s="10"/>
      <c r="M44" s="10"/>
      <c r="N44" s="10"/>
      <c r="O44" s="10"/>
      <c r="P44" s="10"/>
      <c r="Q44" s="8"/>
      <c r="S44" s="11"/>
      <c r="T44" s="11"/>
    </row>
    <row r="45" spans="10:20" x14ac:dyDescent="0.25">
      <c r="J45" s="10"/>
      <c r="K45" s="10"/>
      <c r="M45" s="10"/>
      <c r="N45" s="10"/>
      <c r="O45" s="10"/>
      <c r="P45" s="10"/>
      <c r="Q45" s="8"/>
      <c r="S45" s="11"/>
      <c r="T45" s="11"/>
    </row>
    <row r="46" spans="10:20" x14ac:dyDescent="0.25">
      <c r="J46" s="10"/>
      <c r="K46" s="10"/>
      <c r="M46" s="10"/>
      <c r="N46" s="10"/>
      <c r="O46" s="10"/>
      <c r="P46" s="10"/>
      <c r="Q46" s="8"/>
      <c r="S46" s="11"/>
      <c r="T46" s="11"/>
    </row>
    <row r="47" spans="10:20" x14ac:dyDescent="0.25">
      <c r="J47" s="10"/>
      <c r="K47" s="10"/>
      <c r="M47" s="10"/>
      <c r="N47" s="10"/>
      <c r="O47" s="10"/>
      <c r="P47" s="10"/>
      <c r="Q47" s="8"/>
      <c r="S47" s="11"/>
      <c r="T47" s="11"/>
    </row>
    <row r="48" spans="10:20" x14ac:dyDescent="0.25">
      <c r="J48" s="10"/>
      <c r="K48" s="10"/>
      <c r="M48" s="10"/>
      <c r="N48" s="10"/>
      <c r="O48" s="10"/>
      <c r="P48" s="10"/>
      <c r="Q48" s="8"/>
      <c r="S48" s="11"/>
      <c r="T48" s="11"/>
    </row>
    <row r="49" spans="10:20" x14ac:dyDescent="0.25">
      <c r="J49" s="10"/>
      <c r="K49" s="10"/>
      <c r="M49" s="10"/>
      <c r="N49" s="10"/>
      <c r="O49" s="10"/>
      <c r="P49" s="10"/>
      <c r="Q49" s="8"/>
      <c r="S49" s="11"/>
      <c r="T49" s="11"/>
    </row>
    <row r="50" spans="10:20" x14ac:dyDescent="0.25">
      <c r="J50" s="10"/>
      <c r="K50" s="10"/>
      <c r="M50" s="10"/>
      <c r="N50" s="10"/>
      <c r="O50" s="10"/>
      <c r="P50" s="10"/>
      <c r="Q50" s="8"/>
      <c r="S50" s="11"/>
      <c r="T50" s="11"/>
    </row>
    <row r="51" spans="10:20" x14ac:dyDescent="0.25">
      <c r="J51" s="10"/>
      <c r="K51" s="10"/>
      <c r="M51" s="10"/>
      <c r="N51" s="10"/>
      <c r="O51" s="10"/>
      <c r="P51" s="10"/>
      <c r="Q51" s="8"/>
      <c r="S51" s="11"/>
      <c r="T51" s="11"/>
    </row>
    <row r="52" spans="10:20" x14ac:dyDescent="0.25">
      <c r="J52" s="10"/>
      <c r="K52" s="10"/>
      <c r="M52" s="10"/>
      <c r="N52" s="10"/>
      <c r="O52" s="10"/>
      <c r="P52" s="10"/>
      <c r="Q52" s="8"/>
      <c r="S52" s="11"/>
      <c r="T52" s="11"/>
    </row>
    <row r="53" spans="10:20" x14ac:dyDescent="0.25">
      <c r="J53" s="10"/>
      <c r="K53" s="10"/>
      <c r="M53" s="10"/>
      <c r="N53" s="10"/>
      <c r="O53" s="10"/>
      <c r="P53" s="10"/>
      <c r="Q53" s="8"/>
      <c r="S53" s="11"/>
      <c r="T53" s="11"/>
    </row>
    <row r="54" spans="10:20" x14ac:dyDescent="0.25">
      <c r="J54" s="10"/>
      <c r="K54" s="10"/>
      <c r="M54" s="10"/>
      <c r="N54" s="10"/>
      <c r="O54" s="10"/>
      <c r="P54" s="10"/>
      <c r="Q54" s="8"/>
      <c r="S54" s="11"/>
      <c r="T54" s="11"/>
    </row>
    <row r="55" spans="10:20" x14ac:dyDescent="0.25">
      <c r="J55" s="10"/>
      <c r="K55" s="10"/>
      <c r="M55" s="10"/>
      <c r="N55" s="10"/>
      <c r="O55" s="10"/>
      <c r="P55" s="10"/>
      <c r="Q55" s="8"/>
      <c r="S55" s="11"/>
      <c r="T55" s="11"/>
    </row>
    <row r="56" spans="10:20" x14ac:dyDescent="0.25">
      <c r="J56" s="10"/>
      <c r="K56" s="10"/>
      <c r="M56" s="10"/>
      <c r="N56" s="10"/>
      <c r="O56" s="10"/>
      <c r="P56" s="10"/>
      <c r="Q56" s="8"/>
      <c r="S56" s="11"/>
      <c r="T56" s="11"/>
    </row>
    <row r="57" spans="10:20" x14ac:dyDescent="0.25">
      <c r="J57" s="10"/>
      <c r="K57" s="10"/>
      <c r="M57" s="10"/>
      <c r="N57" s="10"/>
      <c r="O57" s="10"/>
      <c r="P57" s="10"/>
      <c r="Q57" s="8"/>
      <c r="S57" s="11"/>
      <c r="T57" s="11"/>
    </row>
    <row r="58" spans="10:20" x14ac:dyDescent="0.25">
      <c r="J58" s="10"/>
      <c r="K58" s="10"/>
      <c r="M58" s="10"/>
      <c r="N58" s="10"/>
      <c r="O58" s="10"/>
      <c r="P58" s="10"/>
      <c r="Q58" s="8"/>
      <c r="S58" s="11"/>
      <c r="T58" s="11"/>
    </row>
    <row r="59" spans="10:20" x14ac:dyDescent="0.25">
      <c r="J59" s="10"/>
      <c r="K59" s="10"/>
      <c r="M59" s="10"/>
      <c r="N59" s="10"/>
      <c r="O59" s="10"/>
      <c r="P59" s="10"/>
      <c r="Q59" s="8"/>
      <c r="S59" s="11"/>
      <c r="T59" s="11"/>
    </row>
    <row r="60" spans="10:20" x14ac:dyDescent="0.25">
      <c r="J60" s="10"/>
      <c r="K60" s="10"/>
      <c r="M60" s="10"/>
      <c r="N60" s="10"/>
      <c r="O60" s="10"/>
      <c r="P60" s="10"/>
      <c r="Q60" s="8"/>
      <c r="S60" s="11"/>
      <c r="T60" s="11"/>
    </row>
    <row r="61" spans="10:20" x14ac:dyDescent="0.25">
      <c r="J61" s="10"/>
      <c r="K61" s="10"/>
      <c r="M61" s="10"/>
      <c r="N61" s="10"/>
      <c r="O61" s="10"/>
      <c r="P61" s="10"/>
      <c r="Q61" s="8"/>
      <c r="S61" s="11"/>
      <c r="T61" s="11"/>
    </row>
    <row r="62" spans="10:20" x14ac:dyDescent="0.25">
      <c r="J62" s="10"/>
      <c r="K62" s="10"/>
      <c r="M62" s="10"/>
      <c r="N62" s="10"/>
      <c r="O62" s="10"/>
      <c r="P62" s="10"/>
      <c r="Q62" s="8"/>
      <c r="S62" s="11"/>
      <c r="T62" s="11"/>
    </row>
    <row r="63" spans="10:20" x14ac:dyDescent="0.25">
      <c r="J63" s="10"/>
      <c r="K63" s="10"/>
      <c r="M63" s="10"/>
      <c r="N63" s="10"/>
      <c r="O63" s="10"/>
      <c r="P63" s="10"/>
      <c r="Q63" s="8"/>
      <c r="S63" s="11"/>
      <c r="T63" s="11"/>
    </row>
    <row r="64" spans="10:20" x14ac:dyDescent="0.25">
      <c r="J64" s="10"/>
      <c r="K64" s="10"/>
      <c r="M64" s="10"/>
      <c r="N64" s="10"/>
      <c r="O64" s="10"/>
      <c r="P64" s="10"/>
      <c r="Q64" s="8"/>
      <c r="S64" s="11"/>
      <c r="T64" s="11"/>
    </row>
    <row r="65" spans="10:20" x14ac:dyDescent="0.25">
      <c r="J65" s="10"/>
      <c r="K65" s="10"/>
      <c r="M65" s="10"/>
      <c r="N65" s="10"/>
      <c r="O65" s="10"/>
      <c r="P65" s="10"/>
      <c r="Q65" s="8"/>
      <c r="S65" s="11"/>
      <c r="T65" s="11"/>
    </row>
    <row r="66" spans="10:20" x14ac:dyDescent="0.25">
      <c r="J66" s="10"/>
      <c r="K66" s="10"/>
      <c r="M66" s="10"/>
      <c r="N66" s="10"/>
      <c r="O66" s="10"/>
      <c r="P66" s="10"/>
      <c r="Q66" s="8"/>
      <c r="S66" s="11"/>
      <c r="T66" s="11"/>
    </row>
    <row r="67" spans="10:20" x14ac:dyDescent="0.25">
      <c r="J67" s="10"/>
      <c r="K67" s="10"/>
      <c r="M67" s="10"/>
      <c r="N67" s="10"/>
      <c r="O67" s="10"/>
      <c r="P67" s="10"/>
      <c r="Q67" s="8"/>
      <c r="S67" s="11"/>
      <c r="T67" s="11"/>
    </row>
    <row r="68" spans="10:20" x14ac:dyDescent="0.25">
      <c r="J68" s="10"/>
      <c r="K68" s="10"/>
      <c r="M68" s="10"/>
      <c r="N68" s="10"/>
      <c r="O68" s="10"/>
      <c r="P68" s="10"/>
      <c r="Q68" s="8"/>
      <c r="S68" s="11"/>
      <c r="T68" s="11"/>
    </row>
    <row r="69" spans="10:20" x14ac:dyDescent="0.25">
      <c r="J69" s="10"/>
      <c r="K69" s="10"/>
      <c r="M69" s="10"/>
      <c r="N69" s="10"/>
      <c r="O69" s="10"/>
      <c r="P69" s="10"/>
      <c r="Q69" s="8"/>
      <c r="S69" s="11"/>
      <c r="T69" s="11"/>
    </row>
    <row r="70" spans="10:20" x14ac:dyDescent="0.25">
      <c r="J70" s="10"/>
      <c r="K70" s="10"/>
      <c r="M70" s="10"/>
      <c r="N70" s="10"/>
      <c r="O70" s="10"/>
      <c r="P70" s="10"/>
      <c r="Q70" s="8"/>
      <c r="S70" s="11"/>
      <c r="T70" s="11"/>
    </row>
    <row r="71" spans="10:20" x14ac:dyDescent="0.25">
      <c r="J71" s="10"/>
      <c r="K71" s="10"/>
      <c r="M71" s="10"/>
      <c r="N71" s="10"/>
      <c r="O71" s="10"/>
      <c r="P71" s="10"/>
      <c r="Q71" s="8"/>
      <c r="S71" s="11"/>
      <c r="T71" s="11"/>
    </row>
    <row r="72" spans="10:20" x14ac:dyDescent="0.25">
      <c r="J72" s="10"/>
      <c r="K72" s="10"/>
      <c r="M72" s="10"/>
      <c r="N72" s="10"/>
      <c r="O72" s="10"/>
      <c r="P72" s="10"/>
      <c r="Q72" s="8"/>
      <c r="S72" s="11"/>
      <c r="T72" s="11"/>
    </row>
    <row r="73" spans="10:20" x14ac:dyDescent="0.25">
      <c r="J73" s="10"/>
      <c r="K73" s="10"/>
      <c r="M73" s="10"/>
      <c r="N73" s="10"/>
      <c r="O73" s="10"/>
      <c r="P73" s="10"/>
      <c r="Q73" s="8"/>
      <c r="S73" s="11"/>
      <c r="T73" s="11"/>
    </row>
    <row r="74" spans="10:20" x14ac:dyDescent="0.25">
      <c r="J74" s="10"/>
      <c r="K74" s="10"/>
      <c r="M74" s="10"/>
      <c r="N74" s="10"/>
      <c r="O74" s="10"/>
      <c r="P74" s="10"/>
      <c r="Q74" s="8"/>
      <c r="S74" s="11"/>
      <c r="T74" s="11"/>
    </row>
    <row r="75" spans="10:20" x14ac:dyDescent="0.25">
      <c r="J75" s="10"/>
      <c r="K75" s="10"/>
      <c r="M75" s="10"/>
      <c r="N75" s="10"/>
      <c r="O75" s="10"/>
      <c r="P75" s="10"/>
      <c r="Q75" s="8"/>
      <c r="S75" s="11"/>
      <c r="T75" s="11"/>
    </row>
    <row r="76" spans="10:20" x14ac:dyDescent="0.25">
      <c r="J76" s="10"/>
      <c r="K76" s="10"/>
      <c r="M76" s="10"/>
      <c r="N76" s="10"/>
      <c r="O76" s="10"/>
      <c r="P76" s="10"/>
      <c r="Q76" s="8"/>
      <c r="S76" s="11"/>
      <c r="T76" s="11"/>
    </row>
    <row r="77" spans="10:20" x14ac:dyDescent="0.25">
      <c r="J77" s="10"/>
      <c r="K77" s="10"/>
      <c r="M77" s="10"/>
      <c r="N77" s="10"/>
      <c r="O77" s="10"/>
      <c r="P77" s="10"/>
      <c r="Q77" s="8"/>
      <c r="S77" s="11"/>
      <c r="T77" s="11"/>
    </row>
    <row r="78" spans="10:20" x14ac:dyDescent="0.25">
      <c r="J78" s="10"/>
      <c r="K78" s="10"/>
      <c r="M78" s="10"/>
      <c r="N78" s="10"/>
      <c r="O78" s="10"/>
      <c r="P78" s="10"/>
      <c r="Q78" s="8"/>
      <c r="S78" s="11"/>
      <c r="T78" s="11"/>
    </row>
    <row r="79" spans="10:20" x14ac:dyDescent="0.25">
      <c r="J79" s="10"/>
      <c r="K79" s="10"/>
      <c r="M79" s="10"/>
      <c r="N79" s="10"/>
      <c r="O79" s="10"/>
      <c r="P79" s="10"/>
      <c r="Q79" s="8"/>
      <c r="S79" s="11"/>
      <c r="T79" s="11"/>
    </row>
    <row r="80" spans="10:20" x14ac:dyDescent="0.25">
      <c r="J80" s="10"/>
      <c r="K80" s="10"/>
      <c r="M80" s="10"/>
      <c r="N80" s="10"/>
      <c r="O80" s="10"/>
      <c r="P80" s="10"/>
      <c r="Q80" s="8"/>
      <c r="S80" s="11"/>
      <c r="T80" s="11"/>
    </row>
    <row r="81" spans="10:20" x14ac:dyDescent="0.25">
      <c r="J81" s="10"/>
      <c r="K81" s="10"/>
      <c r="M81" s="10"/>
      <c r="N81" s="10"/>
      <c r="O81" s="10"/>
      <c r="P81" s="10"/>
      <c r="Q81" s="8"/>
      <c r="S81" s="11"/>
      <c r="T81" s="11"/>
    </row>
    <row r="82" spans="10:20" x14ac:dyDescent="0.25">
      <c r="J82" s="10"/>
      <c r="K82" s="10"/>
      <c r="M82" s="10"/>
      <c r="N82" s="10"/>
      <c r="O82" s="10"/>
      <c r="P82" s="10"/>
      <c r="Q82" s="8"/>
      <c r="S82" s="11"/>
      <c r="T82" s="11"/>
    </row>
    <row r="83" spans="10:20" x14ac:dyDescent="0.25">
      <c r="J83" s="10"/>
      <c r="K83" s="10"/>
      <c r="M83" s="10"/>
      <c r="N83" s="10"/>
      <c r="O83" s="10"/>
      <c r="P83" s="10"/>
      <c r="Q83" s="8"/>
      <c r="S83" s="11"/>
      <c r="T83" s="11"/>
    </row>
    <row r="84" spans="10:20" x14ac:dyDescent="0.25">
      <c r="J84" s="10"/>
      <c r="K84" s="10"/>
      <c r="M84" s="10"/>
      <c r="N84" s="10"/>
      <c r="O84" s="10"/>
      <c r="P84" s="10"/>
      <c r="Q84" s="8"/>
      <c r="S84" s="11"/>
      <c r="T84" s="11"/>
    </row>
    <row r="85" spans="10:20" x14ac:dyDescent="0.25">
      <c r="J85" s="10"/>
      <c r="K85" s="10"/>
      <c r="M85" s="10"/>
      <c r="N85" s="10"/>
      <c r="O85" s="10"/>
      <c r="P85" s="10"/>
      <c r="Q85" s="8"/>
      <c r="S85" s="11"/>
      <c r="T85" s="11"/>
    </row>
    <row r="86" spans="10:20" x14ac:dyDescent="0.25">
      <c r="J86" s="10"/>
      <c r="K86" s="10"/>
      <c r="M86" s="10"/>
      <c r="N86" s="10"/>
      <c r="O86" s="10"/>
      <c r="P86" s="10"/>
      <c r="Q86" s="8"/>
      <c r="S86" s="11"/>
      <c r="T86" s="11"/>
    </row>
    <row r="87" spans="10:20" x14ac:dyDescent="0.25">
      <c r="J87" s="10"/>
      <c r="K87" s="10"/>
      <c r="M87" s="10"/>
      <c r="N87" s="10"/>
      <c r="O87" s="10"/>
      <c r="P87" s="10"/>
      <c r="Q87" s="8"/>
      <c r="S87" s="11"/>
      <c r="T87" s="11"/>
    </row>
    <row r="88" spans="10:20" x14ac:dyDescent="0.25">
      <c r="J88" s="10"/>
      <c r="K88" s="10"/>
      <c r="M88" s="10"/>
      <c r="N88" s="10"/>
      <c r="O88" s="10"/>
      <c r="P88" s="10"/>
      <c r="Q88" s="8"/>
      <c r="S88" s="11"/>
      <c r="T88" s="11"/>
    </row>
    <row r="89" spans="10:20" x14ac:dyDescent="0.25">
      <c r="J89" s="10"/>
      <c r="K89" s="10"/>
      <c r="M89" s="10"/>
      <c r="N89" s="10"/>
      <c r="O89" s="10"/>
      <c r="P89" s="10"/>
      <c r="Q89" s="8"/>
      <c r="S89" s="11"/>
      <c r="T89" s="11"/>
    </row>
    <row r="90" spans="10:20" x14ac:dyDescent="0.25">
      <c r="J90" s="10"/>
      <c r="K90" s="10"/>
      <c r="M90" s="10"/>
      <c r="N90" s="10"/>
      <c r="O90" s="10"/>
      <c r="P90" s="10"/>
      <c r="Q90" s="8"/>
      <c r="S90" s="11"/>
      <c r="T90" s="11"/>
    </row>
    <row r="91" spans="10:20" x14ac:dyDescent="0.25">
      <c r="J91" s="10"/>
      <c r="K91" s="10"/>
      <c r="M91" s="10"/>
      <c r="N91" s="10"/>
      <c r="O91" s="10"/>
      <c r="P91" s="10"/>
      <c r="Q91" s="8"/>
      <c r="S91" s="11"/>
      <c r="T91" s="11"/>
    </row>
    <row r="92" spans="10:20" x14ac:dyDescent="0.25">
      <c r="J92" s="10"/>
      <c r="K92" s="10"/>
      <c r="M92" s="10"/>
      <c r="N92" s="10"/>
      <c r="O92" s="10"/>
      <c r="P92" s="10"/>
      <c r="Q92" s="8"/>
      <c r="S92" s="11"/>
      <c r="T92" s="11"/>
    </row>
    <row r="93" spans="10:20" x14ac:dyDescent="0.25">
      <c r="J93" s="10"/>
      <c r="K93" s="10"/>
      <c r="M93" s="10"/>
      <c r="N93" s="10"/>
      <c r="O93" s="10"/>
      <c r="P93" s="10"/>
      <c r="Q93" s="8"/>
      <c r="S93" s="11"/>
      <c r="T93" s="11"/>
    </row>
    <row r="94" spans="10:20" x14ac:dyDescent="0.25">
      <c r="J94" s="10"/>
      <c r="K94" s="10"/>
      <c r="M94" s="10"/>
      <c r="N94" s="10"/>
      <c r="O94" s="10"/>
      <c r="P94" s="10"/>
      <c r="Q94" s="8"/>
      <c r="S94" s="11"/>
      <c r="T94" s="11"/>
    </row>
    <row r="95" spans="10:20" x14ac:dyDescent="0.25">
      <c r="J95" s="10"/>
      <c r="K95" s="10"/>
      <c r="M95" s="10"/>
      <c r="N95" s="10"/>
      <c r="O95" s="10"/>
      <c r="P95" s="10"/>
      <c r="Q95" s="8"/>
      <c r="S95" s="11"/>
      <c r="T95" s="11"/>
    </row>
    <row r="96" spans="10:20" x14ac:dyDescent="0.25">
      <c r="J96" s="10"/>
      <c r="K96" s="10"/>
      <c r="M96" s="10"/>
      <c r="N96" s="10"/>
      <c r="O96" s="10"/>
      <c r="P96" s="10"/>
      <c r="Q96" s="8"/>
      <c r="S96" s="11"/>
      <c r="T96" s="11"/>
    </row>
    <row r="97" spans="10:20" x14ac:dyDescent="0.25">
      <c r="J97" s="10"/>
      <c r="K97" s="10"/>
      <c r="M97" s="10"/>
      <c r="N97" s="10"/>
      <c r="O97" s="10"/>
      <c r="P97" s="10"/>
      <c r="Q97" s="8"/>
      <c r="S97" s="11"/>
      <c r="T97" s="11"/>
    </row>
    <row r="98" spans="10:20" x14ac:dyDescent="0.25">
      <c r="J98" s="10"/>
      <c r="K98" s="10"/>
      <c r="M98" s="10"/>
      <c r="N98" s="10"/>
      <c r="O98" s="10"/>
      <c r="P98" s="10"/>
      <c r="Q98" s="8"/>
      <c r="S98" s="11"/>
      <c r="T98" s="11"/>
    </row>
    <row r="99" spans="10:20" x14ac:dyDescent="0.25">
      <c r="J99" s="10"/>
      <c r="K99" s="10"/>
      <c r="M99" s="10"/>
      <c r="N99" s="10"/>
      <c r="O99" s="10"/>
      <c r="P99" s="10"/>
      <c r="Q99" s="8"/>
      <c r="S99" s="11"/>
      <c r="T99" s="11"/>
    </row>
    <row r="100" spans="10:20" x14ac:dyDescent="0.25">
      <c r="J100" s="10"/>
      <c r="K100" s="10"/>
      <c r="M100" s="10"/>
      <c r="N100" s="10"/>
      <c r="O100" s="10"/>
      <c r="P100" s="10"/>
      <c r="Q100" s="8"/>
      <c r="S100" s="11"/>
      <c r="T100" s="11"/>
    </row>
    <row r="101" spans="10:20" x14ac:dyDescent="0.25">
      <c r="J101" s="10"/>
      <c r="K101" s="10"/>
      <c r="M101" s="10"/>
      <c r="N101" s="10"/>
      <c r="O101" s="10"/>
      <c r="P101" s="10"/>
      <c r="Q101" s="8"/>
      <c r="S101" s="11"/>
      <c r="T101" s="11"/>
    </row>
    <row r="102" spans="10:20" x14ac:dyDescent="0.25">
      <c r="J102" s="10"/>
      <c r="K102" s="10"/>
      <c r="M102" s="10"/>
      <c r="N102" s="10"/>
      <c r="O102" s="10"/>
      <c r="P102" s="10"/>
      <c r="Q102" s="8"/>
      <c r="S102" s="11"/>
      <c r="T102" s="11"/>
    </row>
    <row r="103" spans="10:20" x14ac:dyDescent="0.25">
      <c r="J103" s="10"/>
      <c r="K103" s="10"/>
      <c r="M103" s="10"/>
      <c r="N103" s="10"/>
      <c r="O103" s="10"/>
      <c r="P103" s="10"/>
      <c r="Q103" s="8"/>
      <c r="S103" s="11"/>
      <c r="T103" s="11"/>
    </row>
    <row r="104" spans="10:20" x14ac:dyDescent="0.25">
      <c r="J104" s="10"/>
      <c r="K104" s="10"/>
      <c r="M104" s="10"/>
      <c r="N104" s="10"/>
      <c r="O104" s="10"/>
      <c r="P104" s="10"/>
      <c r="Q104" s="8"/>
      <c r="S104" s="11"/>
      <c r="T104" s="11"/>
    </row>
    <row r="105" spans="10:20" x14ac:dyDescent="0.25">
      <c r="J105" s="10"/>
      <c r="K105" s="10"/>
      <c r="M105" s="10"/>
      <c r="N105" s="10"/>
      <c r="O105" s="10"/>
      <c r="P105" s="10"/>
      <c r="Q105" s="8"/>
      <c r="S105" s="11"/>
      <c r="T105" s="11"/>
    </row>
    <row r="106" spans="10:20" x14ac:dyDescent="0.25">
      <c r="J106" s="10"/>
      <c r="K106" s="10"/>
      <c r="M106" s="10"/>
      <c r="N106" s="10"/>
      <c r="O106" s="10"/>
      <c r="P106" s="10"/>
      <c r="Q106" s="8"/>
      <c r="S106" s="11"/>
      <c r="T106" s="11"/>
    </row>
    <row r="107" spans="10:20" x14ac:dyDescent="0.25">
      <c r="J107" s="10"/>
      <c r="K107" s="10"/>
      <c r="M107" s="10"/>
      <c r="N107" s="10"/>
      <c r="O107" s="10"/>
      <c r="P107" s="10"/>
      <c r="Q107" s="8"/>
      <c r="S107" s="11"/>
      <c r="T107" s="11"/>
    </row>
    <row r="108" spans="10:20" x14ac:dyDescent="0.25">
      <c r="J108" s="10"/>
      <c r="K108" s="10"/>
      <c r="M108" s="10"/>
      <c r="N108" s="10"/>
      <c r="O108" s="10"/>
      <c r="P108" s="10"/>
      <c r="Q108" s="8"/>
      <c r="S108" s="11"/>
      <c r="T108" s="11"/>
    </row>
    <row r="109" spans="10:20" x14ac:dyDescent="0.25">
      <c r="J109" s="10"/>
      <c r="K109" s="10"/>
      <c r="M109" s="10"/>
      <c r="N109" s="10"/>
      <c r="O109" s="10"/>
      <c r="P109" s="10"/>
      <c r="Q109" s="8"/>
      <c r="S109" s="11"/>
      <c r="T109" s="11"/>
    </row>
    <row r="110" spans="10:20" x14ac:dyDescent="0.25">
      <c r="J110" s="10"/>
      <c r="K110" s="10"/>
      <c r="M110" s="10"/>
      <c r="N110" s="10"/>
      <c r="O110" s="10"/>
      <c r="P110" s="10"/>
      <c r="Q110" s="8"/>
      <c r="S110" s="11"/>
      <c r="T110" s="11"/>
    </row>
    <row r="111" spans="10:20" x14ac:dyDescent="0.25">
      <c r="J111" s="10"/>
      <c r="K111" s="10"/>
      <c r="M111" s="10"/>
      <c r="N111" s="10"/>
      <c r="O111" s="10"/>
      <c r="P111" s="10"/>
      <c r="Q111" s="8"/>
      <c r="S111" s="11"/>
      <c r="T111" s="11"/>
    </row>
    <row r="112" spans="10:20" x14ac:dyDescent="0.25">
      <c r="J112" s="10"/>
      <c r="K112" s="10"/>
      <c r="M112" s="10"/>
      <c r="N112" s="10"/>
      <c r="O112" s="10"/>
      <c r="P112" s="10"/>
      <c r="Q112" s="8"/>
      <c r="S112" s="11"/>
      <c r="T112" s="11"/>
    </row>
    <row r="113" spans="10:20" x14ac:dyDescent="0.25">
      <c r="J113" s="10"/>
      <c r="K113" s="10"/>
      <c r="M113" s="10"/>
      <c r="N113" s="10"/>
      <c r="O113" s="10"/>
      <c r="P113" s="10"/>
      <c r="Q113" s="8"/>
      <c r="S113" s="11"/>
      <c r="T113" s="11"/>
    </row>
    <row r="114" spans="10:20" x14ac:dyDescent="0.25">
      <c r="J114" s="10"/>
      <c r="K114" s="10"/>
      <c r="M114" s="10"/>
      <c r="N114" s="10"/>
      <c r="O114" s="10"/>
      <c r="P114" s="10"/>
      <c r="Q114" s="8"/>
      <c r="S114" s="11"/>
      <c r="T114" s="11"/>
    </row>
    <row r="115" spans="10:20" x14ac:dyDescent="0.25">
      <c r="J115" s="10"/>
      <c r="K115" s="10"/>
      <c r="M115" s="10"/>
      <c r="N115" s="10"/>
      <c r="O115" s="10"/>
      <c r="P115" s="10"/>
      <c r="Q115" s="8"/>
      <c r="S115" s="11"/>
      <c r="T115" s="11"/>
    </row>
    <row r="116" spans="10:20" x14ac:dyDescent="0.25">
      <c r="J116" s="10"/>
      <c r="K116" s="10"/>
      <c r="M116" s="10"/>
      <c r="N116" s="10"/>
      <c r="O116" s="10"/>
      <c r="P116" s="10"/>
      <c r="Q116" s="8"/>
      <c r="S116" s="11"/>
      <c r="T116" s="11"/>
    </row>
    <row r="117" spans="10:20" x14ac:dyDescent="0.25">
      <c r="J117" s="10"/>
      <c r="K117" s="10"/>
      <c r="M117" s="10"/>
      <c r="N117" s="10"/>
      <c r="O117" s="10"/>
      <c r="P117" s="10"/>
      <c r="Q117" s="8"/>
      <c r="S117" s="11"/>
      <c r="T117" s="11"/>
    </row>
    <row r="118" spans="10:20" x14ac:dyDescent="0.25">
      <c r="J118" s="10"/>
      <c r="K118" s="10"/>
      <c r="M118" s="10"/>
      <c r="N118" s="10"/>
      <c r="O118" s="10"/>
      <c r="P118" s="10"/>
      <c r="Q118" s="8"/>
      <c r="S118" s="11"/>
      <c r="T118" s="11"/>
    </row>
    <row r="119" spans="10:20" x14ac:dyDescent="0.25">
      <c r="J119" s="10"/>
      <c r="K119" s="10"/>
      <c r="M119" s="10"/>
      <c r="N119" s="10"/>
      <c r="O119" s="10"/>
      <c r="P119" s="10"/>
      <c r="Q119" s="8"/>
      <c r="S119" s="11"/>
      <c r="T119" s="11"/>
    </row>
    <row r="120" spans="10:20" x14ac:dyDescent="0.25">
      <c r="J120" s="10"/>
      <c r="K120" s="10"/>
      <c r="M120" s="10"/>
      <c r="N120" s="10"/>
      <c r="O120" s="10"/>
      <c r="P120" s="10"/>
      <c r="Q120" s="8"/>
      <c r="S120" s="11"/>
      <c r="T120" s="11"/>
    </row>
    <row r="121" spans="10:20" x14ac:dyDescent="0.25">
      <c r="J121" s="10"/>
      <c r="K121" s="10"/>
      <c r="M121" s="10"/>
      <c r="N121" s="10"/>
      <c r="O121" s="10"/>
      <c r="P121" s="10"/>
      <c r="Q121" s="8"/>
      <c r="S121" s="11"/>
      <c r="T121" s="11"/>
    </row>
    <row r="122" spans="10:20" x14ac:dyDescent="0.25">
      <c r="J122" s="10"/>
      <c r="K122" s="10"/>
      <c r="M122" s="10"/>
      <c r="N122" s="10"/>
      <c r="O122" s="10"/>
      <c r="P122" s="10"/>
      <c r="Q122" s="8"/>
      <c r="S122" s="11"/>
      <c r="T122" s="11"/>
    </row>
    <row r="123" spans="10:20" x14ac:dyDescent="0.25">
      <c r="J123" s="10"/>
      <c r="K123" s="10"/>
      <c r="M123" s="10"/>
      <c r="N123" s="10"/>
      <c r="O123" s="10"/>
      <c r="P123" s="10"/>
      <c r="Q123" s="8"/>
      <c r="S123" s="11"/>
      <c r="T123" s="11"/>
    </row>
    <row r="124" spans="10:20" x14ac:dyDescent="0.25">
      <c r="J124" s="10"/>
      <c r="K124" s="10"/>
      <c r="M124" s="10"/>
      <c r="N124" s="10"/>
      <c r="O124" s="10"/>
      <c r="P124" s="10"/>
      <c r="Q124" s="8"/>
      <c r="S124" s="11"/>
      <c r="T124" s="11"/>
    </row>
    <row r="125" spans="10:20" x14ac:dyDescent="0.25">
      <c r="J125" s="10"/>
      <c r="K125" s="10"/>
      <c r="M125" s="10"/>
      <c r="N125" s="10"/>
      <c r="O125" s="10"/>
      <c r="P125" s="10"/>
      <c r="Q125" s="8"/>
      <c r="S125" s="11"/>
      <c r="T125" s="11"/>
    </row>
    <row r="126" spans="10:20" x14ac:dyDescent="0.25">
      <c r="J126" s="10"/>
      <c r="K126" s="10"/>
      <c r="M126" s="10"/>
      <c r="N126" s="10"/>
      <c r="O126" s="10"/>
      <c r="P126" s="10"/>
      <c r="Q126" s="8"/>
      <c r="S126" s="11"/>
      <c r="T126" s="11"/>
    </row>
    <row r="127" spans="10:20" x14ac:dyDescent="0.25">
      <c r="J127" s="10"/>
      <c r="K127" s="10"/>
      <c r="M127" s="10"/>
      <c r="N127" s="10"/>
      <c r="O127" s="10"/>
      <c r="P127" s="10"/>
      <c r="Q127" s="8"/>
      <c r="S127" s="11"/>
      <c r="T127" s="11"/>
    </row>
    <row r="128" spans="10:20" x14ac:dyDescent="0.25">
      <c r="J128" s="10"/>
      <c r="K128" s="10"/>
      <c r="M128" s="10"/>
      <c r="N128" s="10"/>
      <c r="O128" s="10"/>
      <c r="P128" s="10"/>
      <c r="Q128" s="8"/>
      <c r="S128" s="11"/>
      <c r="T128" s="11"/>
    </row>
    <row r="129" spans="10:20" x14ac:dyDescent="0.25">
      <c r="J129" s="10"/>
      <c r="K129" s="10"/>
      <c r="M129" s="10"/>
      <c r="N129" s="10"/>
      <c r="O129" s="10"/>
      <c r="P129" s="10"/>
      <c r="Q129" s="8"/>
      <c r="S129" s="11"/>
      <c r="T129" s="11"/>
    </row>
    <row r="130" spans="10:20" x14ac:dyDescent="0.25">
      <c r="J130" s="10"/>
      <c r="K130" s="10"/>
      <c r="M130" s="10"/>
      <c r="N130" s="10"/>
      <c r="O130" s="10"/>
      <c r="P130" s="10"/>
      <c r="Q130" s="8"/>
      <c r="S130" s="11"/>
      <c r="T130" s="11"/>
    </row>
    <row r="131" spans="10:20" x14ac:dyDescent="0.25">
      <c r="J131" s="10"/>
      <c r="K131" s="10"/>
      <c r="M131" s="10"/>
      <c r="N131" s="10"/>
      <c r="O131" s="10"/>
      <c r="P131" s="10"/>
      <c r="Q131" s="8"/>
      <c r="S131" s="11"/>
      <c r="T131" s="11"/>
    </row>
    <row r="132" spans="10:20" x14ac:dyDescent="0.25">
      <c r="J132" s="10"/>
      <c r="K132" s="10"/>
      <c r="M132" s="10"/>
      <c r="N132" s="10"/>
      <c r="O132" s="10"/>
      <c r="P132" s="10"/>
      <c r="Q132" s="8"/>
      <c r="S132" s="11"/>
      <c r="T132" s="11"/>
    </row>
    <row r="133" spans="10:20" x14ac:dyDescent="0.25">
      <c r="J133" s="10"/>
      <c r="K133" s="10"/>
      <c r="M133" s="10"/>
      <c r="N133" s="10"/>
      <c r="O133" s="10"/>
      <c r="P133" s="10"/>
      <c r="Q133" s="8"/>
      <c r="S133" s="11"/>
      <c r="T133" s="11"/>
    </row>
    <row r="134" spans="10:20" x14ac:dyDescent="0.25">
      <c r="J134" s="10"/>
      <c r="K134" s="10"/>
      <c r="M134" s="10"/>
      <c r="N134" s="10"/>
      <c r="O134" s="10"/>
      <c r="P134" s="10"/>
      <c r="Q134" s="8"/>
      <c r="S134" s="11"/>
      <c r="T134" s="11"/>
    </row>
    <row r="135" spans="10:20" x14ac:dyDescent="0.25">
      <c r="J135" s="10"/>
      <c r="K135" s="10"/>
      <c r="M135" s="10"/>
      <c r="N135" s="10"/>
      <c r="O135" s="10"/>
      <c r="P135" s="10"/>
      <c r="Q135" s="8"/>
      <c r="S135" s="11"/>
      <c r="T135" s="11"/>
    </row>
    <row r="136" spans="10:20" x14ac:dyDescent="0.25">
      <c r="J136" s="10"/>
      <c r="K136" s="10"/>
      <c r="M136" s="10"/>
      <c r="N136" s="10"/>
      <c r="O136" s="10"/>
      <c r="P136" s="10"/>
      <c r="Q136" s="8"/>
      <c r="S136" s="11"/>
      <c r="T136" s="11"/>
    </row>
    <row r="137" spans="10:20" x14ac:dyDescent="0.25">
      <c r="J137" s="10"/>
      <c r="K137" s="10"/>
      <c r="M137" s="10"/>
      <c r="N137" s="10"/>
      <c r="O137" s="10"/>
      <c r="P137" s="10"/>
      <c r="Q137" s="8"/>
      <c r="S137" s="11"/>
      <c r="T137" s="11"/>
    </row>
    <row r="138" spans="10:20" x14ac:dyDescent="0.25">
      <c r="J138" s="10"/>
      <c r="K138" s="10"/>
      <c r="M138" s="10"/>
      <c r="N138" s="10"/>
      <c r="O138" s="10"/>
      <c r="P138" s="10"/>
      <c r="Q138" s="8"/>
      <c r="S138" s="11"/>
      <c r="T138" s="11"/>
    </row>
    <row r="139" spans="10:20" x14ac:dyDescent="0.25">
      <c r="J139" s="10"/>
      <c r="K139" s="10"/>
      <c r="M139" s="10"/>
      <c r="N139" s="10"/>
      <c r="O139" s="10"/>
      <c r="P139" s="10"/>
      <c r="Q139" s="8"/>
      <c r="S139" s="11"/>
      <c r="T139" s="11"/>
    </row>
    <row r="140" spans="10:20" x14ac:dyDescent="0.25">
      <c r="J140" s="10"/>
      <c r="K140" s="10"/>
      <c r="M140" s="10"/>
      <c r="N140" s="10"/>
      <c r="O140" s="10"/>
      <c r="P140" s="10"/>
      <c r="Q140" s="8"/>
      <c r="S140" s="11"/>
      <c r="T140" s="11"/>
    </row>
    <row r="141" spans="10:20" x14ac:dyDescent="0.25">
      <c r="J141" s="10"/>
      <c r="K141" s="10"/>
      <c r="M141" s="10"/>
      <c r="N141" s="10"/>
      <c r="O141" s="10"/>
      <c r="P141" s="10"/>
      <c r="Q141" s="8"/>
      <c r="S141" s="11"/>
      <c r="T141" s="11"/>
    </row>
    <row r="142" spans="10:20" x14ac:dyDescent="0.25">
      <c r="J142" s="10"/>
      <c r="K142" s="10"/>
      <c r="M142" s="10"/>
      <c r="N142" s="10"/>
      <c r="O142" s="10"/>
      <c r="P142" s="10"/>
      <c r="Q142" s="8"/>
      <c r="S142" s="11"/>
      <c r="T142" s="11"/>
    </row>
    <row r="143" spans="10:20" x14ac:dyDescent="0.25">
      <c r="J143" s="10"/>
      <c r="K143" s="10"/>
      <c r="M143" s="10"/>
      <c r="N143" s="10"/>
      <c r="O143" s="10"/>
      <c r="P143" s="10"/>
      <c r="Q143" s="8"/>
      <c r="S143" s="11"/>
      <c r="T143" s="11"/>
    </row>
    <row r="144" spans="10:20" x14ac:dyDescent="0.25">
      <c r="J144" s="10"/>
      <c r="K144" s="10"/>
      <c r="M144" s="10"/>
      <c r="N144" s="10"/>
      <c r="O144" s="10"/>
      <c r="P144" s="10"/>
      <c r="Q144" s="8"/>
      <c r="S144" s="11"/>
      <c r="T144" s="11"/>
    </row>
    <row r="145" spans="10:20" x14ac:dyDescent="0.25">
      <c r="J145" s="10"/>
      <c r="K145" s="10"/>
      <c r="M145" s="10"/>
      <c r="N145" s="10"/>
      <c r="O145" s="10"/>
      <c r="P145" s="10"/>
      <c r="Q145" s="8"/>
      <c r="S145" s="11"/>
      <c r="T145" s="11"/>
    </row>
    <row r="146" spans="10:20" x14ac:dyDescent="0.25">
      <c r="J146" s="10"/>
      <c r="K146" s="10"/>
      <c r="M146" s="10"/>
      <c r="N146" s="10"/>
      <c r="O146" s="10"/>
      <c r="P146" s="10"/>
      <c r="Q146" s="8"/>
      <c r="S146" s="11"/>
      <c r="T146" s="11"/>
    </row>
    <row r="147" spans="10:20" x14ac:dyDescent="0.25">
      <c r="J147" s="10"/>
      <c r="K147" s="10"/>
      <c r="M147" s="10"/>
      <c r="N147" s="10"/>
      <c r="O147" s="10"/>
      <c r="P147" s="10"/>
      <c r="Q147" s="8"/>
      <c r="S147" s="11"/>
      <c r="T147" s="11"/>
    </row>
    <row r="148" spans="10:20" x14ac:dyDescent="0.25">
      <c r="J148" s="10"/>
      <c r="K148" s="10"/>
      <c r="M148" s="10"/>
      <c r="N148" s="10"/>
      <c r="O148" s="10"/>
      <c r="P148" s="10"/>
      <c r="Q148" s="8"/>
      <c r="S148" s="11"/>
      <c r="T148" s="11"/>
    </row>
    <row r="149" spans="10:20" x14ac:dyDescent="0.25">
      <c r="J149" s="10"/>
      <c r="K149" s="10"/>
      <c r="M149" s="10"/>
      <c r="N149" s="10"/>
      <c r="O149" s="10"/>
      <c r="P149" s="10"/>
      <c r="Q149" s="8"/>
      <c r="S149" s="11"/>
      <c r="T149" s="11"/>
    </row>
    <row r="150" spans="10:20" x14ac:dyDescent="0.25">
      <c r="J150" s="10"/>
      <c r="K150" s="10"/>
      <c r="M150" s="10"/>
      <c r="N150" s="10"/>
      <c r="O150" s="10"/>
      <c r="P150" s="10"/>
      <c r="Q150" s="8"/>
      <c r="S150" s="11"/>
      <c r="T150" s="11"/>
    </row>
    <row r="151" spans="10:20" x14ac:dyDescent="0.25">
      <c r="J151" s="10"/>
      <c r="K151" s="10"/>
      <c r="M151" s="10"/>
      <c r="N151" s="10"/>
      <c r="O151" s="10"/>
      <c r="P151" s="10"/>
      <c r="Q151" s="8"/>
      <c r="S151" s="11"/>
      <c r="T151" s="11"/>
    </row>
    <row r="152" spans="10:20" x14ac:dyDescent="0.25">
      <c r="J152" s="10"/>
      <c r="K152" s="10"/>
      <c r="M152" s="10"/>
      <c r="N152" s="10"/>
      <c r="O152" s="10"/>
      <c r="P152" s="10"/>
      <c r="Q152" s="8"/>
      <c r="S152" s="11"/>
      <c r="T152" s="11"/>
    </row>
    <row r="153" spans="10:20" x14ac:dyDescent="0.25">
      <c r="J153" s="10"/>
      <c r="K153" s="10"/>
      <c r="M153" s="10"/>
      <c r="N153" s="10"/>
      <c r="O153" s="10"/>
      <c r="P153" s="10"/>
      <c r="Q153" s="8"/>
      <c r="S153" s="11"/>
      <c r="T153" s="11"/>
    </row>
    <row r="154" spans="10:20" x14ac:dyDescent="0.25">
      <c r="J154" s="10"/>
      <c r="K154" s="10"/>
      <c r="M154" s="10"/>
      <c r="N154" s="10"/>
      <c r="O154" s="10"/>
      <c r="P154" s="10"/>
      <c r="Q154" s="8"/>
      <c r="S154" s="11"/>
      <c r="T154" s="11"/>
    </row>
    <row r="155" spans="10:20" x14ac:dyDescent="0.25">
      <c r="J155" s="10"/>
      <c r="K155" s="10"/>
      <c r="M155" s="10"/>
      <c r="N155" s="10"/>
      <c r="O155" s="10"/>
      <c r="P155" s="10"/>
      <c r="Q155" s="8"/>
      <c r="S155" s="11"/>
      <c r="T155" s="11"/>
    </row>
    <row r="156" spans="10:20" x14ac:dyDescent="0.25">
      <c r="J156" s="10"/>
      <c r="K156" s="10"/>
      <c r="M156" s="10"/>
      <c r="N156" s="10"/>
      <c r="O156" s="10"/>
      <c r="P156" s="10"/>
      <c r="Q156" s="8"/>
      <c r="S156" s="11"/>
      <c r="T156" s="11"/>
    </row>
    <row r="157" spans="10:20" x14ac:dyDescent="0.25">
      <c r="J157" s="10"/>
      <c r="K157" s="10"/>
      <c r="M157" s="10"/>
      <c r="N157" s="10"/>
      <c r="O157" s="10"/>
      <c r="P157" s="10"/>
      <c r="Q157" s="8"/>
      <c r="S157" s="11"/>
      <c r="T157" s="11"/>
    </row>
    <row r="158" spans="10:20" x14ac:dyDescent="0.25">
      <c r="J158" s="10"/>
      <c r="K158" s="10"/>
      <c r="M158" s="10"/>
      <c r="N158" s="10"/>
      <c r="O158" s="10"/>
      <c r="P158" s="10"/>
      <c r="Q158" s="8"/>
      <c r="S158" s="11"/>
      <c r="T158" s="11"/>
    </row>
    <row r="159" spans="10:20" x14ac:dyDescent="0.25">
      <c r="J159" s="10"/>
      <c r="K159" s="10"/>
      <c r="M159" s="10"/>
      <c r="N159" s="10"/>
      <c r="O159" s="10"/>
      <c r="P159" s="10"/>
      <c r="Q159" s="8"/>
      <c r="S159" s="11"/>
      <c r="T159" s="11"/>
    </row>
    <row r="160" spans="10:20" x14ac:dyDescent="0.25">
      <c r="J160" s="10"/>
      <c r="K160" s="10"/>
      <c r="M160" s="10"/>
      <c r="N160" s="10"/>
      <c r="O160" s="10"/>
      <c r="P160" s="10"/>
      <c r="Q160" s="8"/>
      <c r="S160" s="11"/>
      <c r="T160" s="11"/>
    </row>
    <row r="161" spans="10:20" x14ac:dyDescent="0.25">
      <c r="J161" s="10"/>
      <c r="K161" s="10"/>
      <c r="M161" s="10"/>
      <c r="N161" s="10"/>
      <c r="O161" s="10"/>
      <c r="P161" s="10"/>
      <c r="Q161" s="8"/>
      <c r="S161" s="11"/>
      <c r="T161" s="11"/>
    </row>
    <row r="162" spans="10:20" x14ac:dyDescent="0.25">
      <c r="J162" s="10"/>
      <c r="K162" s="10"/>
      <c r="M162" s="10"/>
      <c r="N162" s="10"/>
      <c r="O162" s="10"/>
      <c r="P162" s="10"/>
      <c r="Q162" s="8"/>
      <c r="S162" s="11"/>
      <c r="T162" s="11"/>
    </row>
    <row r="163" spans="10:20" x14ac:dyDescent="0.25">
      <c r="J163" s="10"/>
      <c r="K163" s="10"/>
      <c r="M163" s="10"/>
      <c r="N163" s="10"/>
      <c r="O163" s="10"/>
      <c r="P163" s="10"/>
      <c r="Q163" s="8"/>
      <c r="S163" s="11"/>
      <c r="T163" s="11"/>
    </row>
    <row r="164" spans="10:20" x14ac:dyDescent="0.25">
      <c r="J164" s="10"/>
      <c r="K164" s="10"/>
      <c r="M164" s="10"/>
      <c r="N164" s="10"/>
      <c r="O164" s="10"/>
      <c r="P164" s="10"/>
      <c r="Q164" s="8"/>
      <c r="S164" s="11"/>
      <c r="T164" s="11"/>
    </row>
    <row r="165" spans="10:20" x14ac:dyDescent="0.25">
      <c r="J165" s="10"/>
      <c r="K165" s="10"/>
      <c r="M165" s="10"/>
      <c r="N165" s="10"/>
      <c r="O165" s="10"/>
      <c r="P165" s="10"/>
      <c r="Q165" s="8"/>
      <c r="S165" s="11"/>
      <c r="T165" s="11"/>
    </row>
    <row r="166" spans="10:20" x14ac:dyDescent="0.25">
      <c r="J166" s="10"/>
      <c r="K166" s="10"/>
      <c r="M166" s="10"/>
      <c r="N166" s="10"/>
      <c r="O166" s="10"/>
      <c r="P166" s="10"/>
      <c r="Q166" s="8"/>
      <c r="S166" s="11"/>
      <c r="T166" s="11"/>
    </row>
    <row r="167" spans="10:20" x14ac:dyDescent="0.25">
      <c r="J167" s="10"/>
      <c r="K167" s="10"/>
      <c r="M167" s="10"/>
      <c r="N167" s="10"/>
      <c r="O167" s="10"/>
      <c r="P167" s="10"/>
      <c r="Q167" s="8"/>
      <c r="S167" s="11"/>
      <c r="T167" s="11"/>
    </row>
    <row r="168" spans="10:20" x14ac:dyDescent="0.25">
      <c r="J168" s="10"/>
      <c r="K168" s="10"/>
      <c r="M168" s="10"/>
      <c r="N168" s="10"/>
      <c r="O168" s="10"/>
      <c r="P168" s="10"/>
      <c r="Q168" s="8"/>
      <c r="S168" s="11"/>
      <c r="T168" s="11"/>
    </row>
    <row r="169" spans="10:20" x14ac:dyDescent="0.25">
      <c r="J169" s="10"/>
      <c r="K169" s="10"/>
      <c r="M169" s="10"/>
      <c r="N169" s="10"/>
      <c r="O169" s="10"/>
      <c r="P169" s="10"/>
      <c r="Q169" s="8"/>
      <c r="S169" s="11"/>
      <c r="T169" s="11"/>
    </row>
    <row r="170" spans="10:20" x14ac:dyDescent="0.25">
      <c r="J170" s="10"/>
      <c r="K170" s="10"/>
      <c r="M170" s="10"/>
      <c r="N170" s="10"/>
      <c r="O170" s="10"/>
      <c r="P170" s="10"/>
      <c r="Q170" s="8"/>
      <c r="S170" s="11"/>
      <c r="T170" s="11"/>
    </row>
    <row r="171" spans="10:20" x14ac:dyDescent="0.25">
      <c r="J171" s="10"/>
      <c r="K171" s="10"/>
      <c r="M171" s="10"/>
      <c r="N171" s="10"/>
      <c r="O171" s="10"/>
      <c r="P171" s="10"/>
      <c r="Q171" s="8"/>
      <c r="S171" s="11"/>
      <c r="T171" s="11"/>
    </row>
    <row r="172" spans="10:20" x14ac:dyDescent="0.25">
      <c r="J172" s="10"/>
      <c r="K172" s="10"/>
      <c r="M172" s="10"/>
      <c r="N172" s="10"/>
      <c r="O172" s="10"/>
      <c r="P172" s="10"/>
      <c r="Q172" s="8"/>
      <c r="S172" s="11"/>
      <c r="T172" s="11"/>
    </row>
    <row r="173" spans="10:20" x14ac:dyDescent="0.25">
      <c r="J173" s="10"/>
      <c r="K173" s="10"/>
      <c r="M173" s="10"/>
      <c r="N173" s="10"/>
      <c r="O173" s="10"/>
      <c r="P173" s="10"/>
      <c r="Q173" s="8"/>
      <c r="S173" s="11"/>
      <c r="T173" s="11"/>
    </row>
    <row r="174" spans="10:20" x14ac:dyDescent="0.25">
      <c r="J174" s="10"/>
      <c r="K174" s="10"/>
      <c r="M174" s="10"/>
      <c r="N174" s="10"/>
      <c r="O174" s="10"/>
      <c r="P174" s="10"/>
      <c r="Q174" s="8"/>
      <c r="S174" s="11"/>
      <c r="T174" s="11"/>
    </row>
    <row r="175" spans="10:20" x14ac:dyDescent="0.25">
      <c r="J175" s="10"/>
      <c r="K175" s="10"/>
      <c r="M175" s="10"/>
      <c r="N175" s="10"/>
      <c r="O175" s="10"/>
      <c r="P175" s="10"/>
      <c r="Q175" s="8"/>
      <c r="S175" s="11"/>
      <c r="T175" s="11"/>
    </row>
    <row r="176" spans="10:20" x14ac:dyDescent="0.25">
      <c r="J176" s="10"/>
      <c r="K176" s="10"/>
      <c r="M176" s="10"/>
      <c r="N176" s="10"/>
      <c r="O176" s="10"/>
      <c r="P176" s="10"/>
      <c r="Q176" s="8"/>
      <c r="S176" s="11"/>
      <c r="T176" s="11"/>
    </row>
    <row r="177" spans="10:20" x14ac:dyDescent="0.25">
      <c r="J177" s="10"/>
      <c r="K177" s="10"/>
      <c r="M177" s="10"/>
      <c r="N177" s="10"/>
      <c r="O177" s="10"/>
      <c r="P177" s="10"/>
      <c r="Q177" s="8"/>
      <c r="S177" s="11"/>
      <c r="T177" s="11"/>
    </row>
    <row r="178" spans="10:20" x14ac:dyDescent="0.25">
      <c r="J178" s="10"/>
      <c r="K178" s="10"/>
      <c r="M178" s="10"/>
      <c r="N178" s="10"/>
      <c r="O178" s="10"/>
      <c r="P178" s="10"/>
      <c r="Q178" s="8"/>
      <c r="S178" s="11"/>
      <c r="T178" s="11"/>
    </row>
    <row r="179" spans="10:20" x14ac:dyDescent="0.25">
      <c r="J179" s="10"/>
      <c r="K179" s="10"/>
      <c r="M179" s="10"/>
      <c r="N179" s="10"/>
      <c r="O179" s="10"/>
      <c r="P179" s="10"/>
      <c r="Q179" s="8"/>
      <c r="S179" s="11"/>
      <c r="T179" s="11"/>
    </row>
    <row r="180" spans="10:20" x14ac:dyDescent="0.25">
      <c r="J180" s="10"/>
      <c r="K180" s="10"/>
      <c r="M180" s="10"/>
      <c r="N180" s="10"/>
      <c r="O180" s="10"/>
      <c r="P180" s="10"/>
      <c r="Q180" s="8"/>
      <c r="S180" s="11"/>
      <c r="T180" s="11"/>
    </row>
    <row r="181" spans="10:20" x14ac:dyDescent="0.25">
      <c r="J181" s="10"/>
      <c r="K181" s="10"/>
      <c r="M181" s="10"/>
      <c r="N181" s="10"/>
      <c r="O181" s="10"/>
      <c r="P181" s="10"/>
      <c r="Q181" s="8"/>
      <c r="S181" s="11"/>
      <c r="T181" s="11"/>
    </row>
    <row r="182" spans="10:20" x14ac:dyDescent="0.25">
      <c r="J182" s="10"/>
      <c r="K182" s="10"/>
      <c r="M182" s="10"/>
      <c r="N182" s="10"/>
      <c r="O182" s="10"/>
      <c r="P182" s="10"/>
      <c r="Q182" s="8"/>
      <c r="S182" s="11"/>
      <c r="T182" s="11"/>
    </row>
    <row r="183" spans="10:20" x14ac:dyDescent="0.25">
      <c r="J183" s="10"/>
      <c r="K183" s="10"/>
      <c r="M183" s="10"/>
      <c r="N183" s="10"/>
      <c r="O183" s="10"/>
      <c r="P183" s="10"/>
      <c r="Q183" s="8"/>
      <c r="S183" s="11"/>
      <c r="T183" s="11"/>
    </row>
    <row r="184" spans="10:20" x14ac:dyDescent="0.25">
      <c r="J184" s="10"/>
      <c r="K184" s="10"/>
      <c r="M184" s="10"/>
      <c r="N184" s="10"/>
      <c r="O184" s="10"/>
      <c r="P184" s="10"/>
      <c r="Q184" s="8"/>
      <c r="S184" s="11"/>
      <c r="T184" s="11"/>
    </row>
    <row r="185" spans="10:20" x14ac:dyDescent="0.25">
      <c r="J185" s="10"/>
      <c r="K185" s="10"/>
      <c r="M185" s="10"/>
      <c r="N185" s="10"/>
      <c r="O185" s="10"/>
      <c r="P185" s="10"/>
      <c r="Q185" s="8"/>
      <c r="S185" s="11"/>
      <c r="T185" s="11"/>
    </row>
    <row r="186" spans="10:20" x14ac:dyDescent="0.25">
      <c r="J186" s="10"/>
      <c r="K186" s="10"/>
      <c r="M186" s="10"/>
      <c r="N186" s="10"/>
      <c r="O186" s="10"/>
      <c r="P186" s="10"/>
      <c r="Q186" s="8"/>
      <c r="S186" s="11"/>
      <c r="T186" s="11"/>
    </row>
    <row r="187" spans="10:20" x14ac:dyDescent="0.25">
      <c r="J187" s="10"/>
      <c r="K187" s="10"/>
      <c r="M187" s="10"/>
      <c r="N187" s="10"/>
      <c r="O187" s="10"/>
      <c r="P187" s="10"/>
      <c r="Q187" s="8"/>
      <c r="S187" s="11"/>
      <c r="T187" s="11"/>
    </row>
    <row r="188" spans="10:20" x14ac:dyDescent="0.25">
      <c r="J188" s="10"/>
      <c r="K188" s="10"/>
      <c r="M188" s="10"/>
      <c r="N188" s="10"/>
      <c r="O188" s="10"/>
      <c r="P188" s="10"/>
      <c r="Q188" s="8"/>
      <c r="S188" s="11"/>
      <c r="T188" s="11"/>
    </row>
    <row r="189" spans="10:20" x14ac:dyDescent="0.25">
      <c r="J189" s="10"/>
      <c r="K189" s="10"/>
      <c r="M189" s="10"/>
      <c r="N189" s="10"/>
      <c r="O189" s="10"/>
      <c r="P189" s="10"/>
      <c r="Q189" s="8"/>
      <c r="S189" s="11"/>
      <c r="T189" s="11"/>
    </row>
    <row r="190" spans="10:20" x14ac:dyDescent="0.25">
      <c r="J190" s="10"/>
      <c r="K190" s="10"/>
      <c r="M190" s="10"/>
      <c r="N190" s="10"/>
      <c r="O190" s="10"/>
      <c r="P190" s="10"/>
      <c r="Q190" s="8"/>
      <c r="S190" s="11"/>
      <c r="T190" s="11"/>
    </row>
    <row r="191" spans="10:20" x14ac:dyDescent="0.25">
      <c r="J191" s="10"/>
      <c r="K191" s="10"/>
      <c r="M191" s="10"/>
      <c r="N191" s="10"/>
      <c r="O191" s="10"/>
      <c r="P191" s="10"/>
      <c r="Q191" s="8"/>
      <c r="S191" s="11"/>
      <c r="T191" s="11"/>
    </row>
    <row r="192" spans="10:20" x14ac:dyDescent="0.25">
      <c r="J192" s="10"/>
      <c r="K192" s="10"/>
      <c r="M192" s="10"/>
      <c r="N192" s="10"/>
      <c r="O192" s="10"/>
      <c r="P192" s="10"/>
      <c r="Q192" s="8"/>
      <c r="S192" s="11"/>
      <c r="T192" s="11"/>
    </row>
    <row r="193" spans="10:20" x14ac:dyDescent="0.25">
      <c r="J193" s="10"/>
      <c r="K193" s="10"/>
      <c r="M193" s="10"/>
      <c r="N193" s="10"/>
      <c r="O193" s="10"/>
      <c r="P193" s="10"/>
      <c r="Q193" s="8"/>
      <c r="S193" s="11"/>
      <c r="T193" s="11"/>
    </row>
    <row r="194" spans="10:20" x14ac:dyDescent="0.25">
      <c r="J194" s="10"/>
      <c r="K194" s="10"/>
      <c r="M194" s="10"/>
      <c r="N194" s="10"/>
      <c r="O194" s="10"/>
      <c r="P194" s="10"/>
      <c r="Q194" s="8"/>
      <c r="S194" s="11"/>
      <c r="T194" s="11"/>
    </row>
    <row r="195" spans="10:20" x14ac:dyDescent="0.25">
      <c r="J195" s="10"/>
      <c r="K195" s="10"/>
      <c r="M195" s="10"/>
      <c r="N195" s="10"/>
      <c r="O195" s="10"/>
      <c r="P195" s="10"/>
      <c r="Q195" s="8"/>
      <c r="S195" s="11"/>
      <c r="T195" s="11"/>
    </row>
    <row r="196" spans="10:20" x14ac:dyDescent="0.25">
      <c r="J196" s="10"/>
      <c r="K196" s="10"/>
      <c r="M196" s="10"/>
      <c r="N196" s="10"/>
      <c r="O196" s="10"/>
      <c r="P196" s="10"/>
      <c r="Q196" s="8"/>
      <c r="S196" s="11"/>
      <c r="T196" s="11"/>
    </row>
    <row r="197" spans="10:20" x14ac:dyDescent="0.25">
      <c r="J197" s="10"/>
      <c r="K197" s="10"/>
      <c r="M197" s="10"/>
      <c r="N197" s="10"/>
      <c r="O197" s="10"/>
      <c r="P197" s="10"/>
      <c r="Q197" s="8"/>
      <c r="S197" s="11"/>
      <c r="T197" s="11"/>
    </row>
    <row r="198" spans="10:20" x14ac:dyDescent="0.25">
      <c r="J198" s="10"/>
      <c r="K198" s="10"/>
      <c r="M198" s="10"/>
      <c r="N198" s="10"/>
      <c r="O198" s="10"/>
      <c r="P198" s="10"/>
      <c r="Q198" s="8"/>
      <c r="S198" s="11"/>
      <c r="T198" s="11"/>
    </row>
    <row r="199" spans="10:20" x14ac:dyDescent="0.25">
      <c r="J199" s="10"/>
      <c r="K199" s="10"/>
      <c r="M199" s="10"/>
      <c r="N199" s="10"/>
      <c r="O199" s="10"/>
      <c r="P199" s="10"/>
      <c r="Q199" s="8"/>
      <c r="S199" s="11"/>
      <c r="T199" s="11"/>
    </row>
    <row r="200" spans="10:20" x14ac:dyDescent="0.25">
      <c r="J200" s="10"/>
      <c r="K200" s="10"/>
      <c r="M200" s="10"/>
      <c r="N200" s="10"/>
      <c r="O200" s="10"/>
      <c r="P200" s="10"/>
      <c r="Q200" s="8"/>
      <c r="S200" s="11"/>
      <c r="T200" s="11"/>
    </row>
    <row r="201" spans="10:20" x14ac:dyDescent="0.25">
      <c r="J201" s="10"/>
      <c r="K201" s="10"/>
      <c r="M201" s="10"/>
      <c r="N201" s="10"/>
      <c r="O201" s="10"/>
      <c r="P201" s="10"/>
      <c r="Q201" s="8"/>
      <c r="S201" s="11"/>
      <c r="T201" s="11"/>
    </row>
    <row r="202" spans="10:20" x14ac:dyDescent="0.25">
      <c r="J202" s="10"/>
      <c r="K202" s="10"/>
      <c r="M202" s="10"/>
      <c r="N202" s="10"/>
      <c r="O202" s="10"/>
      <c r="P202" s="10"/>
      <c r="Q202" s="8"/>
      <c r="S202" s="11"/>
      <c r="T202" s="11"/>
    </row>
    <row r="203" spans="10:20" x14ac:dyDescent="0.25">
      <c r="J203" s="10"/>
      <c r="K203" s="10"/>
      <c r="M203" s="10"/>
      <c r="N203" s="10"/>
      <c r="O203" s="10"/>
      <c r="P203" s="10"/>
      <c r="Q203" s="8"/>
      <c r="S203" s="11"/>
      <c r="T203" s="11"/>
    </row>
    <row r="204" spans="10:20" x14ac:dyDescent="0.25">
      <c r="J204" s="10"/>
      <c r="K204" s="10"/>
      <c r="M204" s="10"/>
      <c r="N204" s="10"/>
      <c r="O204" s="10"/>
      <c r="P204" s="10"/>
      <c r="Q204" s="8"/>
      <c r="S204" s="11"/>
      <c r="T204" s="11"/>
    </row>
    <row r="205" spans="10:20" x14ac:dyDescent="0.25">
      <c r="J205" s="10"/>
      <c r="K205" s="10"/>
      <c r="M205" s="10"/>
      <c r="N205" s="10"/>
      <c r="O205" s="10"/>
      <c r="P205" s="10"/>
      <c r="Q205" s="8"/>
      <c r="S205" s="11"/>
      <c r="T205" s="11"/>
    </row>
    <row r="206" spans="10:20" x14ac:dyDescent="0.25">
      <c r="J206" s="10"/>
      <c r="K206" s="10"/>
      <c r="M206" s="10"/>
      <c r="N206" s="10"/>
      <c r="O206" s="10"/>
      <c r="P206" s="10"/>
      <c r="Q206" s="8"/>
      <c r="S206" s="11"/>
      <c r="T206" s="11"/>
    </row>
    <row r="207" spans="10:20" x14ac:dyDescent="0.25">
      <c r="J207" s="10"/>
      <c r="K207" s="10"/>
      <c r="M207" s="10"/>
      <c r="N207" s="10"/>
      <c r="O207" s="10"/>
      <c r="P207" s="10"/>
      <c r="Q207" s="8"/>
      <c r="S207" s="11"/>
      <c r="T207" s="11"/>
    </row>
    <row r="208" spans="10:20" x14ac:dyDescent="0.25">
      <c r="J208" s="10"/>
      <c r="K208" s="10"/>
      <c r="M208" s="10"/>
      <c r="N208" s="10"/>
      <c r="O208" s="10"/>
      <c r="P208" s="10"/>
      <c r="Q208" s="8"/>
      <c r="S208" s="11"/>
      <c r="T208" s="11"/>
    </row>
    <row r="209" spans="10:20" x14ac:dyDescent="0.25">
      <c r="J209" s="10"/>
      <c r="K209" s="10"/>
      <c r="M209" s="10"/>
      <c r="N209" s="10"/>
      <c r="O209" s="10"/>
      <c r="P209" s="10"/>
      <c r="Q209" s="8"/>
      <c r="S209" s="11"/>
      <c r="T209" s="11"/>
    </row>
    <row r="210" spans="10:20" x14ac:dyDescent="0.25">
      <c r="J210" s="10"/>
      <c r="K210" s="10"/>
      <c r="M210" s="10"/>
      <c r="N210" s="10"/>
      <c r="O210" s="10"/>
      <c r="P210" s="10"/>
      <c r="Q210" s="8"/>
      <c r="S210" s="11"/>
      <c r="T210" s="11"/>
    </row>
    <row r="211" spans="10:20" x14ac:dyDescent="0.25">
      <c r="J211" s="10"/>
      <c r="K211" s="10"/>
      <c r="M211" s="10"/>
      <c r="N211" s="10"/>
      <c r="O211" s="10"/>
      <c r="P211" s="10"/>
      <c r="Q211" s="8"/>
      <c r="S211" s="11"/>
      <c r="T211" s="11"/>
    </row>
    <row r="212" spans="10:20" x14ac:dyDescent="0.25">
      <c r="J212" s="10"/>
      <c r="K212" s="10"/>
      <c r="M212" s="10"/>
      <c r="N212" s="10"/>
      <c r="O212" s="10"/>
      <c r="P212" s="10"/>
      <c r="Q212" s="8"/>
      <c r="S212" s="11"/>
      <c r="T212" s="11"/>
    </row>
    <row r="213" spans="10:20" x14ac:dyDescent="0.25">
      <c r="J213" s="10"/>
      <c r="K213" s="10"/>
      <c r="M213" s="10"/>
      <c r="N213" s="10"/>
      <c r="O213" s="10"/>
      <c r="P213" s="10"/>
      <c r="Q213" s="8"/>
      <c r="S213" s="11"/>
      <c r="T213" s="11"/>
    </row>
    <row r="214" spans="10:20" x14ac:dyDescent="0.25">
      <c r="J214" s="10"/>
      <c r="K214" s="10"/>
      <c r="M214" s="10"/>
      <c r="N214" s="10"/>
      <c r="O214" s="10"/>
      <c r="P214" s="10"/>
      <c r="Q214" s="8"/>
      <c r="S214" s="11"/>
      <c r="T214" s="11"/>
    </row>
    <row r="215" spans="10:20" x14ac:dyDescent="0.25">
      <c r="J215" s="10"/>
      <c r="K215" s="10"/>
      <c r="M215" s="10"/>
      <c r="N215" s="10"/>
      <c r="O215" s="10"/>
      <c r="P215" s="10"/>
      <c r="Q215" s="8"/>
      <c r="S215" s="11"/>
      <c r="T215" s="11"/>
    </row>
    <row r="216" spans="10:20" x14ac:dyDescent="0.25">
      <c r="J216" s="10"/>
      <c r="K216" s="10"/>
      <c r="M216" s="10"/>
      <c r="N216" s="10"/>
      <c r="O216" s="10"/>
      <c r="P216" s="10"/>
      <c r="Q216" s="8"/>
      <c r="S216" s="11"/>
      <c r="T216" s="11"/>
    </row>
    <row r="217" spans="10:20" x14ac:dyDescent="0.25">
      <c r="J217" s="10"/>
      <c r="K217" s="10"/>
      <c r="M217" s="10"/>
      <c r="N217" s="10"/>
      <c r="O217" s="10"/>
      <c r="P217" s="10"/>
      <c r="Q217" s="8"/>
      <c r="S217" s="11"/>
      <c r="T217" s="11"/>
    </row>
    <row r="218" spans="10:20" x14ac:dyDescent="0.25">
      <c r="J218" s="10"/>
      <c r="K218" s="10"/>
      <c r="M218" s="10"/>
      <c r="N218" s="10"/>
      <c r="O218" s="10"/>
      <c r="P218" s="10"/>
      <c r="Q218" s="8"/>
      <c r="S218" s="11"/>
      <c r="T218" s="11"/>
    </row>
    <row r="219" spans="10:20" x14ac:dyDescent="0.25">
      <c r="J219" s="10"/>
      <c r="K219" s="10"/>
      <c r="M219" s="10"/>
      <c r="N219" s="10"/>
      <c r="O219" s="10"/>
      <c r="P219" s="10"/>
      <c r="Q219" s="8"/>
      <c r="S219" s="11"/>
      <c r="T219" s="11"/>
    </row>
    <row r="220" spans="10:20" x14ac:dyDescent="0.25">
      <c r="J220" s="10"/>
      <c r="K220" s="10"/>
      <c r="M220" s="10"/>
      <c r="N220" s="10"/>
      <c r="O220" s="10"/>
      <c r="P220" s="10"/>
      <c r="Q220" s="8"/>
      <c r="S220" s="11"/>
      <c r="T220" s="11"/>
    </row>
    <row r="221" spans="10:20" x14ac:dyDescent="0.25">
      <c r="J221" s="10"/>
      <c r="K221" s="10"/>
      <c r="M221" s="10"/>
      <c r="N221" s="10"/>
      <c r="O221" s="10"/>
      <c r="P221" s="10"/>
      <c r="Q221" s="8"/>
      <c r="S221" s="11"/>
      <c r="T221" s="11"/>
    </row>
    <row r="222" spans="10:20" x14ac:dyDescent="0.25">
      <c r="J222" s="10"/>
      <c r="K222" s="10"/>
      <c r="M222" s="10"/>
      <c r="N222" s="10"/>
      <c r="O222" s="10"/>
      <c r="P222" s="10"/>
      <c r="Q222" s="8"/>
      <c r="S222" s="11"/>
      <c r="T222" s="11"/>
    </row>
    <row r="223" spans="10:20" x14ac:dyDescent="0.25">
      <c r="J223" s="10"/>
      <c r="K223" s="10"/>
      <c r="M223" s="10"/>
      <c r="N223" s="10"/>
      <c r="O223" s="10"/>
      <c r="P223" s="10"/>
      <c r="Q223" s="8"/>
      <c r="S223" s="11"/>
      <c r="T223" s="11"/>
    </row>
    <row r="224" spans="10:20" x14ac:dyDescent="0.25">
      <c r="J224" s="10"/>
      <c r="K224" s="10"/>
      <c r="M224" s="10"/>
      <c r="N224" s="10"/>
      <c r="O224" s="10"/>
      <c r="P224" s="10"/>
      <c r="Q224" s="8"/>
      <c r="S224" s="11"/>
      <c r="T224" s="11"/>
    </row>
    <row r="225" spans="10:20" x14ac:dyDescent="0.25">
      <c r="J225" s="10"/>
      <c r="K225" s="10"/>
      <c r="M225" s="10"/>
      <c r="N225" s="10"/>
      <c r="O225" s="10"/>
      <c r="P225" s="10"/>
      <c r="Q225" s="8"/>
      <c r="S225" s="11"/>
      <c r="T225" s="11"/>
    </row>
    <row r="226" spans="10:20" x14ac:dyDescent="0.25">
      <c r="J226" s="10"/>
      <c r="K226" s="10"/>
      <c r="M226" s="10"/>
      <c r="N226" s="10"/>
      <c r="O226" s="10"/>
      <c r="P226" s="10"/>
      <c r="Q226" s="8"/>
      <c r="S226" s="11"/>
      <c r="T226" s="11"/>
    </row>
    <row r="227" spans="10:20" x14ac:dyDescent="0.25">
      <c r="J227" s="10"/>
      <c r="K227" s="10"/>
      <c r="M227" s="10"/>
      <c r="N227" s="10"/>
      <c r="O227" s="10"/>
      <c r="P227" s="10"/>
      <c r="Q227" s="8"/>
      <c r="S227" s="11"/>
      <c r="T227" s="11"/>
    </row>
    <row r="228" spans="10:20" x14ac:dyDescent="0.25">
      <c r="J228" s="10"/>
      <c r="K228" s="10"/>
      <c r="M228" s="10"/>
      <c r="N228" s="10"/>
      <c r="O228" s="10"/>
      <c r="P228" s="10"/>
      <c r="Q228" s="8"/>
      <c r="S228" s="11"/>
      <c r="T228" s="11"/>
    </row>
    <row r="229" spans="10:20" x14ac:dyDescent="0.25">
      <c r="J229" s="10"/>
      <c r="K229" s="10"/>
      <c r="M229" s="10"/>
      <c r="N229" s="10"/>
      <c r="O229" s="10"/>
      <c r="P229" s="10"/>
      <c r="Q229" s="8"/>
      <c r="S229" s="11"/>
      <c r="T229" s="11"/>
    </row>
    <row r="230" spans="10:20" x14ac:dyDescent="0.25">
      <c r="J230" s="10"/>
      <c r="K230" s="10"/>
      <c r="M230" s="10"/>
      <c r="N230" s="10"/>
      <c r="O230" s="10"/>
      <c r="P230" s="10"/>
      <c r="Q230" s="8"/>
      <c r="S230" s="11"/>
      <c r="T230" s="11"/>
    </row>
    <row r="231" spans="10:20" x14ac:dyDescent="0.25">
      <c r="J231" s="10"/>
      <c r="K231" s="10"/>
      <c r="M231" s="10"/>
      <c r="N231" s="10"/>
      <c r="O231" s="10"/>
      <c r="P231" s="10"/>
      <c r="Q231" s="8"/>
      <c r="S231" s="11"/>
      <c r="T231" s="11"/>
    </row>
    <row r="232" spans="10:20" x14ac:dyDescent="0.25">
      <c r="J232" s="10"/>
      <c r="K232" s="10"/>
      <c r="M232" s="10"/>
      <c r="N232" s="10"/>
      <c r="O232" s="10"/>
      <c r="P232" s="10"/>
      <c r="Q232" s="8"/>
      <c r="S232" s="11"/>
      <c r="T232" s="11"/>
    </row>
    <row r="233" spans="10:20" x14ac:dyDescent="0.25">
      <c r="J233" s="10"/>
      <c r="K233" s="10"/>
      <c r="M233" s="10"/>
      <c r="N233" s="10"/>
      <c r="O233" s="10"/>
      <c r="P233" s="10"/>
      <c r="Q233" s="8"/>
      <c r="S233" s="11"/>
      <c r="T233" s="11"/>
    </row>
    <row r="234" spans="10:20" x14ac:dyDescent="0.25">
      <c r="J234" s="10"/>
      <c r="K234" s="10"/>
      <c r="M234" s="10"/>
      <c r="N234" s="10"/>
      <c r="O234" s="10"/>
      <c r="P234" s="10"/>
      <c r="Q234" s="8"/>
      <c r="S234" s="11"/>
      <c r="T234" s="11"/>
    </row>
    <row r="235" spans="10:20" x14ac:dyDescent="0.25">
      <c r="J235" s="10"/>
      <c r="K235" s="10"/>
      <c r="M235" s="10"/>
      <c r="N235" s="10"/>
      <c r="O235" s="10"/>
      <c r="P235" s="10"/>
      <c r="Q235" s="8"/>
      <c r="S235" s="11"/>
      <c r="T235" s="11"/>
    </row>
    <row r="236" spans="10:20" x14ac:dyDescent="0.25">
      <c r="J236" s="10"/>
      <c r="K236" s="10"/>
      <c r="M236" s="10"/>
      <c r="N236" s="10"/>
      <c r="O236" s="10"/>
      <c r="P236" s="10"/>
      <c r="Q236" s="8"/>
      <c r="S236" s="11"/>
      <c r="T236" s="11"/>
    </row>
    <row r="237" spans="10:20" x14ac:dyDescent="0.25">
      <c r="J237" s="10"/>
      <c r="K237" s="10"/>
      <c r="M237" s="10"/>
      <c r="N237" s="10"/>
      <c r="O237" s="10"/>
      <c r="P237" s="10"/>
      <c r="Q237" s="8"/>
      <c r="S237" s="11"/>
      <c r="T237" s="11"/>
    </row>
    <row r="238" spans="10:20" x14ac:dyDescent="0.25">
      <c r="J238" s="10"/>
      <c r="K238" s="10"/>
      <c r="M238" s="10"/>
      <c r="N238" s="10"/>
      <c r="O238" s="10"/>
      <c r="P238" s="10"/>
      <c r="Q238" s="8"/>
      <c r="S238" s="11"/>
      <c r="T238" s="11"/>
    </row>
    <row r="239" spans="10:20" x14ac:dyDescent="0.25">
      <c r="J239" s="10"/>
      <c r="K239" s="10"/>
      <c r="M239" s="10"/>
      <c r="N239" s="10"/>
      <c r="O239" s="10"/>
      <c r="P239" s="10"/>
      <c r="Q239" s="8"/>
      <c r="S239" s="11"/>
      <c r="T239" s="11"/>
    </row>
    <row r="240" spans="10:20" x14ac:dyDescent="0.25">
      <c r="J240" s="10"/>
      <c r="K240" s="10"/>
      <c r="M240" s="10"/>
      <c r="N240" s="10"/>
      <c r="O240" s="10"/>
      <c r="P240" s="10"/>
      <c r="Q240" s="8"/>
      <c r="S240" s="11"/>
      <c r="T240" s="11"/>
    </row>
    <row r="241" spans="10:20" x14ac:dyDescent="0.25">
      <c r="J241" s="10"/>
      <c r="K241" s="10"/>
      <c r="M241" s="10"/>
      <c r="N241" s="10"/>
      <c r="O241" s="10"/>
      <c r="P241" s="10"/>
      <c r="Q241" s="8"/>
      <c r="S241" s="11"/>
      <c r="T241" s="11"/>
    </row>
    <row r="242" spans="10:20" x14ac:dyDescent="0.25">
      <c r="J242" s="10"/>
      <c r="K242" s="10"/>
      <c r="M242" s="10"/>
      <c r="N242" s="10"/>
      <c r="O242" s="10"/>
      <c r="P242" s="10"/>
      <c r="Q242" s="8"/>
      <c r="S242" s="11"/>
      <c r="T242" s="11"/>
    </row>
    <row r="243" spans="10:20" x14ac:dyDescent="0.25">
      <c r="J243" s="10"/>
      <c r="K243" s="10"/>
      <c r="M243" s="10"/>
      <c r="N243" s="10"/>
      <c r="O243" s="10"/>
      <c r="P243" s="10"/>
      <c r="Q243" s="8"/>
      <c r="S243" s="11"/>
      <c r="T243" s="11"/>
    </row>
    <row r="244" spans="10:20" x14ac:dyDescent="0.25">
      <c r="J244" s="10"/>
      <c r="K244" s="10"/>
      <c r="M244" s="10"/>
      <c r="N244" s="10"/>
      <c r="O244" s="10"/>
      <c r="P244" s="10"/>
      <c r="Q244" s="8"/>
      <c r="S244" s="11"/>
      <c r="T244" s="11"/>
    </row>
    <row r="245" spans="10:20" x14ac:dyDescent="0.25">
      <c r="J245" s="10"/>
      <c r="K245" s="10"/>
      <c r="M245" s="10"/>
      <c r="N245" s="10"/>
      <c r="O245" s="10"/>
      <c r="P245" s="10"/>
      <c r="Q245" s="8"/>
      <c r="S245" s="11"/>
      <c r="T245" s="11"/>
    </row>
    <row r="246" spans="10:20" x14ac:dyDescent="0.25">
      <c r="J246" s="10"/>
      <c r="K246" s="10"/>
      <c r="M246" s="10"/>
      <c r="N246" s="10"/>
      <c r="O246" s="10"/>
      <c r="P246" s="10"/>
      <c r="Q246" s="8"/>
      <c r="S246" s="11"/>
      <c r="T246" s="11"/>
    </row>
    <row r="247" spans="10:20" x14ac:dyDescent="0.25">
      <c r="J247" s="10"/>
      <c r="K247" s="10"/>
      <c r="M247" s="10"/>
      <c r="N247" s="10"/>
      <c r="O247" s="10"/>
      <c r="P247" s="10"/>
      <c r="Q247" s="8"/>
      <c r="S247" s="11"/>
      <c r="T247" s="11"/>
    </row>
    <row r="248" spans="10:20" x14ac:dyDescent="0.25">
      <c r="J248" s="10"/>
      <c r="K248" s="10"/>
      <c r="M248" s="10"/>
      <c r="N248" s="10"/>
      <c r="O248" s="10"/>
      <c r="P248" s="10"/>
      <c r="Q248" s="8"/>
      <c r="S248" s="11"/>
      <c r="T248" s="11"/>
    </row>
    <row r="249" spans="10:20" x14ac:dyDescent="0.25">
      <c r="J249" s="10"/>
      <c r="K249" s="10"/>
      <c r="M249" s="10"/>
      <c r="N249" s="10"/>
      <c r="O249" s="10"/>
      <c r="P249" s="10"/>
      <c r="Q249" s="8"/>
      <c r="S249" s="11"/>
      <c r="T249" s="11"/>
    </row>
    <row r="250" spans="10:20" x14ac:dyDescent="0.25">
      <c r="J250" s="10"/>
      <c r="K250" s="10"/>
      <c r="M250" s="10"/>
      <c r="N250" s="10"/>
      <c r="O250" s="10"/>
      <c r="P250" s="10"/>
      <c r="Q250" s="8"/>
      <c r="S250" s="11"/>
      <c r="T250" s="11"/>
    </row>
    <row r="251" spans="10:20" x14ac:dyDescent="0.25">
      <c r="J251" s="10"/>
      <c r="K251" s="10"/>
      <c r="M251" s="10"/>
      <c r="N251" s="10"/>
      <c r="O251" s="10"/>
      <c r="P251" s="10"/>
      <c r="Q251" s="8"/>
      <c r="S251" s="11"/>
      <c r="T251" s="11"/>
    </row>
    <row r="252" spans="10:20" x14ac:dyDescent="0.25">
      <c r="J252" s="10"/>
      <c r="K252" s="10"/>
      <c r="M252" s="10"/>
      <c r="N252" s="10"/>
      <c r="O252" s="10"/>
      <c r="P252" s="10"/>
      <c r="Q252" s="8"/>
      <c r="S252" s="11"/>
      <c r="T252" s="11"/>
    </row>
    <row r="253" spans="10:20" x14ac:dyDescent="0.25">
      <c r="J253" s="10"/>
      <c r="K253" s="10"/>
      <c r="M253" s="10"/>
      <c r="N253" s="10"/>
      <c r="O253" s="10"/>
      <c r="P253" s="10"/>
      <c r="Q253" s="8"/>
      <c r="S253" s="11"/>
      <c r="T253" s="11"/>
    </row>
    <row r="254" spans="10:20" x14ac:dyDescent="0.25">
      <c r="J254" s="10"/>
      <c r="K254" s="10"/>
      <c r="M254" s="10"/>
      <c r="N254" s="10"/>
      <c r="O254" s="10"/>
      <c r="P254" s="10"/>
      <c r="Q254" s="8"/>
      <c r="S254" s="11"/>
      <c r="T254" s="11"/>
    </row>
    <row r="255" spans="10:20" x14ac:dyDescent="0.25">
      <c r="J255" s="10"/>
      <c r="K255" s="10"/>
      <c r="M255" s="10"/>
      <c r="N255" s="10"/>
      <c r="O255" s="10"/>
      <c r="P255" s="10"/>
      <c r="Q255" s="8"/>
      <c r="S255" s="11"/>
      <c r="T255" s="11"/>
    </row>
    <row r="256" spans="10:20" x14ac:dyDescent="0.25">
      <c r="J256" s="10"/>
      <c r="K256" s="10"/>
      <c r="M256" s="10"/>
      <c r="N256" s="10"/>
      <c r="O256" s="10"/>
      <c r="P256" s="10"/>
      <c r="Q256" s="8"/>
      <c r="S256" s="11"/>
      <c r="T256" s="11"/>
    </row>
    <row r="257" spans="10:20" x14ac:dyDescent="0.25">
      <c r="J257" s="10"/>
      <c r="K257" s="10"/>
      <c r="M257" s="10"/>
      <c r="N257" s="10"/>
      <c r="O257" s="10"/>
      <c r="P257" s="10"/>
      <c r="Q257" s="8"/>
      <c r="S257" s="11"/>
      <c r="T257" s="11"/>
    </row>
    <row r="258" spans="10:20" x14ac:dyDescent="0.25">
      <c r="J258" s="10"/>
      <c r="K258" s="10"/>
      <c r="M258" s="10"/>
      <c r="N258" s="10"/>
      <c r="O258" s="10"/>
      <c r="P258" s="10"/>
      <c r="Q258" s="8"/>
      <c r="S258" s="11"/>
      <c r="T258" s="11"/>
    </row>
    <row r="259" spans="10:20" x14ac:dyDescent="0.25">
      <c r="J259" s="10"/>
      <c r="K259" s="10"/>
      <c r="M259" s="10"/>
      <c r="N259" s="10"/>
      <c r="O259" s="10"/>
      <c r="P259" s="10"/>
      <c r="Q259" s="8"/>
      <c r="S259" s="11"/>
      <c r="T259" s="11"/>
    </row>
    <row r="260" spans="10:20" x14ac:dyDescent="0.25">
      <c r="J260" s="10"/>
      <c r="K260" s="10"/>
      <c r="M260" s="10"/>
      <c r="N260" s="10"/>
      <c r="O260" s="10"/>
      <c r="P260" s="10"/>
      <c r="Q260" s="8"/>
      <c r="S260" s="11"/>
      <c r="T260" s="11"/>
    </row>
    <row r="261" spans="10:20" x14ac:dyDescent="0.25">
      <c r="J261" s="10"/>
      <c r="K261" s="10"/>
      <c r="M261" s="10"/>
      <c r="N261" s="10"/>
      <c r="O261" s="10"/>
      <c r="P261" s="10"/>
      <c r="Q261" s="8"/>
      <c r="S261" s="11"/>
      <c r="T261" s="11"/>
    </row>
    <row r="262" spans="10:20" x14ac:dyDescent="0.25">
      <c r="J262" s="10"/>
      <c r="K262" s="10"/>
      <c r="M262" s="10"/>
      <c r="N262" s="10"/>
      <c r="O262" s="10"/>
      <c r="P262" s="10"/>
      <c r="Q262" s="8"/>
      <c r="S262" s="11"/>
      <c r="T262" s="11"/>
    </row>
    <row r="263" spans="10:20" x14ac:dyDescent="0.25">
      <c r="J263" s="10"/>
      <c r="K263" s="10"/>
      <c r="M263" s="10"/>
      <c r="N263" s="10"/>
      <c r="O263" s="10"/>
      <c r="P263" s="10"/>
      <c r="Q263" s="8"/>
      <c r="S263" s="11"/>
      <c r="T263" s="11"/>
    </row>
    <row r="264" spans="10:20" x14ac:dyDescent="0.25">
      <c r="J264" s="10"/>
      <c r="K264" s="10"/>
      <c r="M264" s="10"/>
      <c r="N264" s="10"/>
      <c r="O264" s="10"/>
      <c r="P264" s="10"/>
      <c r="Q264" s="8"/>
      <c r="S264" s="11"/>
      <c r="T264" s="11"/>
    </row>
    <row r="265" spans="10:20" x14ac:dyDescent="0.25">
      <c r="J265" s="10"/>
      <c r="K265" s="10"/>
      <c r="M265" s="10"/>
      <c r="N265" s="10"/>
      <c r="O265" s="10"/>
      <c r="P265" s="10"/>
      <c r="Q265" s="8"/>
      <c r="S265" s="11"/>
      <c r="T265" s="11"/>
    </row>
    <row r="266" spans="10:20" x14ac:dyDescent="0.25">
      <c r="J266" s="10"/>
      <c r="K266" s="10"/>
      <c r="M266" s="10"/>
      <c r="N266" s="10"/>
      <c r="O266" s="10"/>
      <c r="P266" s="10"/>
      <c r="Q266" s="8"/>
      <c r="S266" s="11"/>
      <c r="T266" s="11"/>
    </row>
    <row r="267" spans="10:20" x14ac:dyDescent="0.25">
      <c r="J267" s="10"/>
      <c r="K267" s="10"/>
      <c r="M267" s="10"/>
      <c r="N267" s="10"/>
      <c r="O267" s="10"/>
      <c r="P267" s="10"/>
      <c r="Q267" s="8"/>
      <c r="S267" s="11"/>
      <c r="T267" s="11"/>
    </row>
    <row r="268" spans="10:20" x14ac:dyDescent="0.25">
      <c r="J268" s="10"/>
      <c r="K268" s="10"/>
      <c r="M268" s="10"/>
      <c r="N268" s="10"/>
      <c r="O268" s="10"/>
      <c r="P268" s="10"/>
      <c r="Q268" s="8"/>
      <c r="S268" s="11"/>
      <c r="T268" s="11"/>
    </row>
    <row r="269" spans="10:20" x14ac:dyDescent="0.25">
      <c r="J269" s="10"/>
      <c r="K269" s="10"/>
      <c r="M269" s="10"/>
      <c r="N269" s="10"/>
      <c r="O269" s="10"/>
      <c r="P269" s="10"/>
      <c r="Q269" s="8"/>
      <c r="S269" s="11"/>
      <c r="T269" s="11"/>
    </row>
    <row r="270" spans="10:20" x14ac:dyDescent="0.25">
      <c r="J270" s="10"/>
      <c r="K270" s="10"/>
      <c r="M270" s="10"/>
      <c r="N270" s="10"/>
      <c r="O270" s="10"/>
      <c r="P270" s="10"/>
      <c r="Q270" s="8"/>
      <c r="S270" s="11"/>
      <c r="T270" s="11"/>
    </row>
    <row r="271" spans="10:20" x14ac:dyDescent="0.25">
      <c r="J271" s="10"/>
      <c r="K271" s="10"/>
      <c r="M271" s="10"/>
      <c r="N271" s="10"/>
      <c r="O271" s="10"/>
      <c r="P271" s="10"/>
      <c r="Q271" s="8"/>
      <c r="S271" s="11"/>
      <c r="T271" s="11"/>
    </row>
    <row r="272" spans="10:20" x14ac:dyDescent="0.25">
      <c r="J272" s="10"/>
      <c r="K272" s="10"/>
      <c r="M272" s="10"/>
      <c r="N272" s="10"/>
      <c r="O272" s="10"/>
      <c r="P272" s="10"/>
      <c r="Q272" s="8"/>
      <c r="S272" s="11"/>
      <c r="T272" s="11"/>
    </row>
    <row r="273" spans="10:20" x14ac:dyDescent="0.25">
      <c r="J273" s="10"/>
      <c r="K273" s="10"/>
      <c r="M273" s="10"/>
      <c r="N273" s="10"/>
      <c r="O273" s="10"/>
      <c r="P273" s="10"/>
      <c r="Q273" s="8"/>
      <c r="S273" s="11"/>
      <c r="T273" s="11"/>
    </row>
    <row r="274" spans="10:20" x14ac:dyDescent="0.25">
      <c r="J274" s="10"/>
      <c r="K274" s="10"/>
      <c r="M274" s="10"/>
      <c r="N274" s="10"/>
      <c r="O274" s="10"/>
      <c r="P274" s="10"/>
      <c r="Q274" s="8"/>
      <c r="S274" s="11"/>
      <c r="T274" s="11"/>
    </row>
    <row r="275" spans="10:20" x14ac:dyDescent="0.25">
      <c r="J275" s="10"/>
      <c r="K275" s="10"/>
      <c r="M275" s="10"/>
      <c r="N275" s="10"/>
      <c r="O275" s="10"/>
      <c r="P275" s="10"/>
      <c r="Q275" s="8"/>
      <c r="S275" s="11"/>
      <c r="T275" s="11"/>
    </row>
    <row r="276" spans="10:20" x14ac:dyDescent="0.25">
      <c r="J276" s="10"/>
      <c r="K276" s="10"/>
      <c r="M276" s="10"/>
      <c r="N276" s="10"/>
      <c r="O276" s="10"/>
      <c r="P276" s="10"/>
      <c r="Q276" s="8"/>
      <c r="S276" s="11"/>
      <c r="T276" s="11"/>
    </row>
    <row r="277" spans="10:20" x14ac:dyDescent="0.25">
      <c r="J277" s="10"/>
      <c r="K277" s="10"/>
      <c r="M277" s="10"/>
      <c r="N277" s="10"/>
      <c r="O277" s="10"/>
      <c r="P277" s="10"/>
      <c r="Q277" s="8"/>
      <c r="S277" s="11"/>
      <c r="T277" s="11"/>
    </row>
    <row r="278" spans="10:20" x14ac:dyDescent="0.25">
      <c r="J278" s="10"/>
      <c r="K278" s="10"/>
      <c r="M278" s="10"/>
      <c r="N278" s="10"/>
      <c r="O278" s="10"/>
      <c r="P278" s="10"/>
      <c r="Q278" s="8"/>
      <c r="S278" s="11"/>
      <c r="T278" s="11"/>
    </row>
    <row r="279" spans="10:20" x14ac:dyDescent="0.25">
      <c r="J279" s="10"/>
      <c r="K279" s="10"/>
      <c r="M279" s="10"/>
      <c r="N279" s="10"/>
      <c r="O279" s="10"/>
      <c r="P279" s="10"/>
      <c r="Q279" s="8"/>
      <c r="S279" s="11"/>
      <c r="T279" s="11"/>
    </row>
    <row r="280" spans="10:20" x14ac:dyDescent="0.25">
      <c r="J280" s="10"/>
      <c r="K280" s="10"/>
      <c r="M280" s="10"/>
      <c r="N280" s="10"/>
      <c r="O280" s="10"/>
      <c r="P280" s="10"/>
      <c r="Q280" s="8"/>
      <c r="S280" s="11"/>
      <c r="T280" s="11"/>
    </row>
    <row r="281" spans="10:20" x14ac:dyDescent="0.25">
      <c r="J281" s="10"/>
      <c r="K281" s="10"/>
      <c r="M281" s="10"/>
      <c r="N281" s="10"/>
      <c r="O281" s="10"/>
      <c r="P281" s="10"/>
      <c r="Q281" s="8"/>
      <c r="S281" s="11"/>
      <c r="T281" s="11"/>
    </row>
    <row r="282" spans="10:20" x14ac:dyDescent="0.25">
      <c r="J282" s="10"/>
      <c r="K282" s="10"/>
      <c r="M282" s="10"/>
      <c r="N282" s="10"/>
      <c r="O282" s="10"/>
      <c r="P282" s="10"/>
      <c r="Q282" s="8"/>
      <c r="S282" s="11"/>
      <c r="T282" s="11"/>
    </row>
    <row r="283" spans="10:20" x14ac:dyDescent="0.25">
      <c r="J283" s="10"/>
      <c r="K283" s="10"/>
      <c r="M283" s="10"/>
      <c r="N283" s="10"/>
      <c r="O283" s="10"/>
      <c r="P283" s="10"/>
      <c r="Q283" s="8"/>
      <c r="S283" s="11"/>
      <c r="T283" s="11"/>
    </row>
    <row r="284" spans="10:20" x14ac:dyDescent="0.25">
      <c r="J284" s="10"/>
      <c r="K284" s="10"/>
      <c r="M284" s="10"/>
      <c r="N284" s="10"/>
      <c r="O284" s="10"/>
      <c r="P284" s="10"/>
      <c r="Q284" s="8"/>
      <c r="S284" s="11"/>
      <c r="T284" s="11"/>
    </row>
    <row r="285" spans="10:20" x14ac:dyDescent="0.25">
      <c r="J285" s="10"/>
      <c r="K285" s="10"/>
      <c r="M285" s="10"/>
      <c r="N285" s="10"/>
      <c r="O285" s="10"/>
      <c r="P285" s="10"/>
      <c r="Q285" s="8"/>
      <c r="S285" s="11"/>
      <c r="T285" s="11"/>
    </row>
    <row r="286" spans="10:20" x14ac:dyDescent="0.25">
      <c r="J286" s="10"/>
      <c r="K286" s="10"/>
      <c r="M286" s="10"/>
      <c r="N286" s="10"/>
      <c r="O286" s="10"/>
      <c r="P286" s="10"/>
      <c r="Q286" s="8"/>
      <c r="S286" s="11"/>
      <c r="T286" s="11"/>
    </row>
    <row r="287" spans="10:20" x14ac:dyDescent="0.25">
      <c r="J287" s="10"/>
      <c r="K287" s="10"/>
      <c r="M287" s="10"/>
      <c r="N287" s="10"/>
      <c r="O287" s="10"/>
      <c r="P287" s="10"/>
      <c r="Q287" s="8"/>
      <c r="S287" s="11"/>
      <c r="T287" s="11"/>
    </row>
    <row r="288" spans="10:20" x14ac:dyDescent="0.25">
      <c r="J288" s="10"/>
      <c r="K288" s="10"/>
      <c r="M288" s="10"/>
      <c r="N288" s="10"/>
      <c r="O288" s="10"/>
      <c r="P288" s="10"/>
      <c r="Q288" s="8"/>
      <c r="S288" s="11"/>
      <c r="T288" s="11"/>
    </row>
    <row r="289" spans="10:20" x14ac:dyDescent="0.25">
      <c r="J289" s="10"/>
      <c r="K289" s="10"/>
      <c r="M289" s="10"/>
      <c r="N289" s="10"/>
      <c r="O289" s="10"/>
      <c r="P289" s="10"/>
      <c r="Q289" s="8"/>
      <c r="S289" s="11"/>
      <c r="T289" s="11"/>
    </row>
    <row r="290" spans="10:20" x14ac:dyDescent="0.25">
      <c r="J290" s="10"/>
      <c r="K290" s="10"/>
      <c r="M290" s="10"/>
      <c r="N290" s="10"/>
      <c r="O290" s="10"/>
      <c r="P290" s="10"/>
      <c r="Q290" s="8"/>
      <c r="S290" s="11"/>
      <c r="T290" s="11"/>
    </row>
    <row r="291" spans="10:20" x14ac:dyDescent="0.25">
      <c r="J291" s="10"/>
      <c r="K291" s="10"/>
      <c r="M291" s="10"/>
      <c r="N291" s="10"/>
      <c r="O291" s="10"/>
      <c r="P291" s="10"/>
      <c r="Q291" s="8"/>
      <c r="S291" s="11"/>
      <c r="T291" s="11"/>
    </row>
    <row r="292" spans="10:20" x14ac:dyDescent="0.25">
      <c r="J292" s="10"/>
      <c r="K292" s="10"/>
      <c r="M292" s="10"/>
      <c r="N292" s="10"/>
      <c r="O292" s="10"/>
      <c r="P292" s="10"/>
      <c r="Q292" s="8"/>
      <c r="S292" s="11"/>
      <c r="T292" s="11"/>
    </row>
    <row r="293" spans="10:20" x14ac:dyDescent="0.25">
      <c r="J293" s="10"/>
      <c r="K293" s="10"/>
      <c r="M293" s="10"/>
      <c r="N293" s="10"/>
      <c r="O293" s="10"/>
      <c r="P293" s="10"/>
      <c r="Q293" s="8"/>
      <c r="S293" s="11"/>
      <c r="T293" s="11"/>
    </row>
    <row r="294" spans="10:20" x14ac:dyDescent="0.25">
      <c r="J294" s="10"/>
      <c r="K294" s="10"/>
      <c r="M294" s="10"/>
      <c r="N294" s="10"/>
      <c r="O294" s="10"/>
      <c r="P294" s="10"/>
      <c r="Q294" s="8"/>
      <c r="S294" s="11"/>
      <c r="T294" s="11"/>
    </row>
    <row r="295" spans="10:20" x14ac:dyDescent="0.25">
      <c r="J295" s="10"/>
      <c r="K295" s="10"/>
      <c r="M295" s="10"/>
      <c r="N295" s="10"/>
      <c r="O295" s="10"/>
      <c r="P295" s="10"/>
      <c r="Q295" s="8"/>
      <c r="S295" s="11"/>
      <c r="T295" s="11"/>
    </row>
    <row r="296" spans="10:20" x14ac:dyDescent="0.25">
      <c r="J296" s="10"/>
      <c r="K296" s="10"/>
      <c r="M296" s="10"/>
      <c r="N296" s="10"/>
      <c r="O296" s="10"/>
      <c r="P296" s="10"/>
      <c r="Q296" s="8"/>
      <c r="S296" s="11"/>
      <c r="T296" s="11"/>
    </row>
    <row r="297" spans="10:20" x14ac:dyDescent="0.25">
      <c r="J297" s="10"/>
      <c r="K297" s="10"/>
      <c r="M297" s="10"/>
      <c r="N297" s="10"/>
      <c r="O297" s="10"/>
      <c r="P297" s="10"/>
      <c r="Q297" s="8"/>
      <c r="S297" s="11"/>
      <c r="T297" s="11"/>
    </row>
    <row r="298" spans="10:20" x14ac:dyDescent="0.25">
      <c r="J298" s="10"/>
      <c r="K298" s="10"/>
      <c r="M298" s="10"/>
      <c r="N298" s="10"/>
      <c r="O298" s="10"/>
      <c r="P298" s="10"/>
      <c r="Q298" s="8"/>
      <c r="S298" s="11"/>
      <c r="T298" s="11"/>
    </row>
    <row r="299" spans="10:20" x14ac:dyDescent="0.25">
      <c r="J299" s="10"/>
      <c r="K299" s="10"/>
      <c r="M299" s="10"/>
      <c r="N299" s="10"/>
      <c r="O299" s="10"/>
      <c r="P299" s="10"/>
      <c r="Q299" s="8"/>
      <c r="S299" s="11"/>
      <c r="T299" s="11"/>
    </row>
    <row r="300" spans="10:20" x14ac:dyDescent="0.25">
      <c r="J300" s="10"/>
      <c r="K300" s="10"/>
      <c r="M300" s="10"/>
      <c r="N300" s="10"/>
      <c r="O300" s="10"/>
      <c r="P300" s="10"/>
      <c r="Q300" s="8"/>
      <c r="S300" s="11"/>
      <c r="T300" s="11"/>
    </row>
    <row r="301" spans="10:20" x14ac:dyDescent="0.25">
      <c r="J301" s="10"/>
      <c r="K301" s="10"/>
      <c r="M301" s="10"/>
      <c r="N301" s="10"/>
      <c r="O301" s="10"/>
      <c r="P301" s="10"/>
      <c r="Q301" s="8"/>
      <c r="S301" s="11"/>
      <c r="T301" s="11"/>
    </row>
    <row r="302" spans="10:20" x14ac:dyDescent="0.25">
      <c r="J302" s="10"/>
      <c r="K302" s="10"/>
      <c r="M302" s="10"/>
      <c r="N302" s="10"/>
      <c r="O302" s="10"/>
      <c r="P302" s="10"/>
      <c r="Q302" s="8"/>
      <c r="S302" s="11"/>
      <c r="T302" s="11"/>
    </row>
    <row r="303" spans="10:20" x14ac:dyDescent="0.25">
      <c r="J303" s="10"/>
      <c r="K303" s="10"/>
      <c r="M303" s="10"/>
      <c r="N303" s="10"/>
      <c r="O303" s="10"/>
      <c r="P303" s="10"/>
      <c r="Q303" s="8"/>
      <c r="S303" s="11"/>
      <c r="T303" s="11"/>
    </row>
    <row r="304" spans="10:20" x14ac:dyDescent="0.25">
      <c r="J304" s="10"/>
      <c r="K304" s="10"/>
      <c r="M304" s="10"/>
      <c r="N304" s="10"/>
      <c r="O304" s="10"/>
      <c r="P304" s="10"/>
      <c r="Q304" s="8"/>
      <c r="S304" s="11"/>
      <c r="T304" s="11"/>
    </row>
    <row r="305" spans="10:20" x14ac:dyDescent="0.25">
      <c r="J305" s="10"/>
      <c r="K305" s="10"/>
      <c r="M305" s="10"/>
      <c r="N305" s="10"/>
      <c r="O305" s="10"/>
      <c r="P305" s="10"/>
      <c r="Q305" s="8"/>
      <c r="S305" s="11"/>
      <c r="T305" s="11"/>
    </row>
    <row r="306" spans="10:20" x14ac:dyDescent="0.25">
      <c r="J306" s="10"/>
      <c r="K306" s="10"/>
      <c r="M306" s="10"/>
      <c r="N306" s="10"/>
      <c r="O306" s="10"/>
      <c r="P306" s="10"/>
      <c r="Q306" s="8"/>
      <c r="S306" s="11"/>
      <c r="T306" s="11"/>
    </row>
    <row r="307" spans="10:20" x14ac:dyDescent="0.25">
      <c r="J307" s="10"/>
      <c r="K307" s="10"/>
      <c r="M307" s="10"/>
      <c r="N307" s="10"/>
      <c r="O307" s="10"/>
      <c r="P307" s="10"/>
      <c r="Q307" s="8"/>
      <c r="S307" s="11"/>
      <c r="T307" s="11"/>
    </row>
    <row r="308" spans="10:20" x14ac:dyDescent="0.25">
      <c r="J308" s="10"/>
      <c r="K308" s="10"/>
      <c r="M308" s="10"/>
      <c r="N308" s="10"/>
      <c r="O308" s="10"/>
      <c r="P308" s="10"/>
      <c r="Q308" s="8"/>
      <c r="S308" s="11"/>
      <c r="T308" s="11"/>
    </row>
    <row r="309" spans="10:20" x14ac:dyDescent="0.25">
      <c r="J309" s="10"/>
      <c r="K309" s="10"/>
      <c r="M309" s="10"/>
      <c r="N309" s="10"/>
      <c r="O309" s="10"/>
      <c r="P309" s="10"/>
      <c r="Q309" s="8"/>
      <c r="S309" s="11"/>
      <c r="T309" s="11"/>
    </row>
    <row r="310" spans="10:20" x14ac:dyDescent="0.25">
      <c r="J310" s="10"/>
      <c r="K310" s="10"/>
      <c r="M310" s="10"/>
      <c r="N310" s="10"/>
      <c r="O310" s="10"/>
      <c r="P310" s="10"/>
      <c r="Q310" s="8"/>
      <c r="S310" s="11"/>
      <c r="T310" s="11"/>
    </row>
    <row r="311" spans="10:20" x14ac:dyDescent="0.25">
      <c r="J311" s="10"/>
      <c r="K311" s="10"/>
      <c r="M311" s="10"/>
      <c r="N311" s="10"/>
      <c r="O311" s="10"/>
      <c r="P311" s="10"/>
      <c r="Q311" s="8"/>
      <c r="S311" s="11"/>
      <c r="T311" s="11"/>
    </row>
    <row r="312" spans="10:20" x14ac:dyDescent="0.25">
      <c r="J312" s="10"/>
      <c r="K312" s="10"/>
      <c r="M312" s="10"/>
      <c r="N312" s="10"/>
      <c r="O312" s="10"/>
      <c r="P312" s="10"/>
      <c r="Q312" s="8"/>
      <c r="S312" s="11"/>
      <c r="T312" s="11"/>
    </row>
    <row r="313" spans="10:20" x14ac:dyDescent="0.25">
      <c r="J313" s="10"/>
      <c r="K313" s="10"/>
      <c r="M313" s="10"/>
      <c r="N313" s="10"/>
      <c r="O313" s="10"/>
      <c r="P313" s="10"/>
      <c r="Q313" s="8"/>
      <c r="S313" s="11"/>
      <c r="T313" s="11"/>
    </row>
    <row r="314" spans="10:20" x14ac:dyDescent="0.25">
      <c r="J314" s="10"/>
      <c r="K314" s="10"/>
      <c r="M314" s="10"/>
      <c r="N314" s="10"/>
      <c r="O314" s="10"/>
      <c r="P314" s="10"/>
      <c r="Q314" s="8"/>
      <c r="S314" s="11"/>
      <c r="T314" s="11"/>
    </row>
    <row r="315" spans="10:20" x14ac:dyDescent="0.25">
      <c r="J315" s="10"/>
      <c r="K315" s="10"/>
      <c r="M315" s="10"/>
      <c r="N315" s="10"/>
      <c r="O315" s="10"/>
      <c r="P315" s="10"/>
      <c r="Q315" s="8"/>
      <c r="S315" s="11"/>
      <c r="T315" s="11"/>
    </row>
    <row r="316" spans="10:20" x14ac:dyDescent="0.25">
      <c r="J316" s="10"/>
      <c r="K316" s="10"/>
      <c r="M316" s="10"/>
      <c r="N316" s="10"/>
      <c r="O316" s="10"/>
      <c r="P316" s="10"/>
      <c r="Q316" s="8"/>
      <c r="S316" s="11"/>
      <c r="T316" s="11"/>
    </row>
    <row r="317" spans="10:20" x14ac:dyDescent="0.25">
      <c r="J317" s="10"/>
      <c r="K317" s="10"/>
      <c r="M317" s="10"/>
      <c r="N317" s="10"/>
      <c r="O317" s="10"/>
      <c r="P317" s="10"/>
      <c r="Q317" s="8"/>
      <c r="S317" s="11"/>
      <c r="T317" s="11"/>
    </row>
    <row r="318" spans="10:20" x14ac:dyDescent="0.25">
      <c r="J318" s="10"/>
      <c r="K318" s="10"/>
      <c r="M318" s="10"/>
      <c r="N318" s="10"/>
      <c r="O318" s="10"/>
      <c r="P318" s="10"/>
      <c r="Q318" s="8"/>
      <c r="S318" s="11"/>
      <c r="T318" s="11"/>
    </row>
    <row r="319" spans="10:20" x14ac:dyDescent="0.25">
      <c r="J319" s="10"/>
      <c r="K319" s="10"/>
      <c r="M319" s="10"/>
      <c r="N319" s="10"/>
      <c r="O319" s="10"/>
      <c r="P319" s="10"/>
      <c r="Q319" s="8"/>
      <c r="S319" s="11"/>
      <c r="T319" s="11"/>
    </row>
    <row r="320" spans="10:20" x14ac:dyDescent="0.25">
      <c r="J320" s="10"/>
      <c r="K320" s="10"/>
      <c r="M320" s="10"/>
      <c r="N320" s="10"/>
      <c r="O320" s="10"/>
      <c r="P320" s="10"/>
      <c r="Q320" s="8"/>
      <c r="S320" s="11"/>
      <c r="T320" s="11"/>
    </row>
    <row r="321" spans="10:20" x14ac:dyDescent="0.25">
      <c r="J321" s="10"/>
      <c r="K321" s="10"/>
      <c r="M321" s="10"/>
      <c r="N321" s="10"/>
      <c r="O321" s="10"/>
      <c r="P321" s="10"/>
      <c r="Q321" s="8"/>
      <c r="S321" s="11"/>
      <c r="T321" s="11"/>
    </row>
    <row r="322" spans="10:20" x14ac:dyDescent="0.25">
      <c r="J322" s="10"/>
      <c r="K322" s="10"/>
      <c r="M322" s="10"/>
      <c r="N322" s="10"/>
      <c r="O322" s="10"/>
      <c r="P322" s="10"/>
      <c r="Q322" s="8"/>
      <c r="S322" s="11"/>
      <c r="T322" s="11"/>
    </row>
    <row r="323" spans="10:20" x14ac:dyDescent="0.25">
      <c r="J323" s="10"/>
      <c r="K323" s="10"/>
      <c r="M323" s="10"/>
      <c r="N323" s="10"/>
      <c r="O323" s="10"/>
      <c r="P323" s="10"/>
      <c r="Q323" s="8"/>
      <c r="S323" s="11"/>
      <c r="T323" s="11"/>
    </row>
    <row r="324" spans="10:20" x14ac:dyDescent="0.25">
      <c r="J324" s="10"/>
      <c r="K324" s="10"/>
      <c r="M324" s="10"/>
      <c r="N324" s="10"/>
      <c r="O324" s="10"/>
      <c r="P324" s="10"/>
      <c r="Q324" s="8"/>
      <c r="S324" s="11"/>
      <c r="T324" s="11"/>
    </row>
    <row r="325" spans="10:20" x14ac:dyDescent="0.25">
      <c r="J325" s="10"/>
      <c r="K325" s="10"/>
      <c r="M325" s="10"/>
      <c r="N325" s="10"/>
      <c r="O325" s="10"/>
      <c r="P325" s="10"/>
      <c r="Q325" s="8"/>
      <c r="S325" s="11"/>
      <c r="T325" s="11"/>
    </row>
    <row r="326" spans="10:20" x14ac:dyDescent="0.25">
      <c r="J326" s="10"/>
      <c r="K326" s="10"/>
      <c r="M326" s="10"/>
      <c r="N326" s="10"/>
      <c r="O326" s="10"/>
      <c r="P326" s="10"/>
      <c r="Q326" s="8"/>
      <c r="S326" s="11"/>
      <c r="T326" s="11"/>
    </row>
    <row r="327" spans="10:20" x14ac:dyDescent="0.25">
      <c r="J327" s="10"/>
      <c r="K327" s="10"/>
      <c r="M327" s="10"/>
      <c r="N327" s="10"/>
      <c r="O327" s="10"/>
      <c r="P327" s="10"/>
      <c r="Q327" s="8"/>
      <c r="S327" s="11"/>
      <c r="T327" s="11"/>
    </row>
    <row r="328" spans="10:20" x14ac:dyDescent="0.25">
      <c r="J328" s="10"/>
      <c r="K328" s="10"/>
      <c r="M328" s="10"/>
      <c r="N328" s="10"/>
      <c r="O328" s="10"/>
      <c r="P328" s="10"/>
      <c r="Q328" s="8"/>
      <c r="S328" s="11"/>
      <c r="T328" s="11"/>
    </row>
    <row r="329" spans="10:20" x14ac:dyDescent="0.25">
      <c r="J329" s="10"/>
      <c r="K329" s="10"/>
      <c r="M329" s="10"/>
      <c r="N329" s="10"/>
      <c r="O329" s="10"/>
      <c r="P329" s="10"/>
      <c r="Q329" s="8"/>
      <c r="S329" s="11"/>
      <c r="T329" s="11"/>
    </row>
    <row r="330" spans="10:20" x14ac:dyDescent="0.25">
      <c r="J330" s="10"/>
      <c r="K330" s="10"/>
      <c r="M330" s="10"/>
      <c r="N330" s="10"/>
      <c r="O330" s="10"/>
      <c r="P330" s="10"/>
      <c r="Q330" s="8"/>
      <c r="S330" s="11"/>
      <c r="T330" s="11"/>
    </row>
    <row r="331" spans="10:20" x14ac:dyDescent="0.25">
      <c r="J331" s="10"/>
      <c r="K331" s="10"/>
      <c r="M331" s="10"/>
      <c r="N331" s="10"/>
      <c r="O331" s="10"/>
      <c r="P331" s="10"/>
      <c r="Q331" s="8"/>
      <c r="S331" s="11"/>
      <c r="T331" s="11"/>
    </row>
    <row r="332" spans="10:20" x14ac:dyDescent="0.25">
      <c r="J332" s="10"/>
      <c r="K332" s="10"/>
      <c r="M332" s="10"/>
      <c r="N332" s="10"/>
      <c r="O332" s="10"/>
      <c r="P332" s="10"/>
      <c r="Q332" s="8"/>
      <c r="S332" s="11"/>
      <c r="T332" s="11"/>
    </row>
    <row r="333" spans="10:20" x14ac:dyDescent="0.25">
      <c r="J333" s="10"/>
      <c r="K333" s="10"/>
      <c r="M333" s="10"/>
      <c r="N333" s="10"/>
      <c r="O333" s="10"/>
      <c r="P333" s="10"/>
      <c r="Q333" s="8"/>
      <c r="S333" s="11"/>
      <c r="T333" s="11"/>
    </row>
    <row r="334" spans="10:20" x14ac:dyDescent="0.25">
      <c r="J334" s="10"/>
      <c r="K334" s="10"/>
      <c r="M334" s="10"/>
      <c r="N334" s="10"/>
      <c r="O334" s="10"/>
      <c r="P334" s="10"/>
      <c r="Q334" s="8"/>
      <c r="S334" s="11"/>
      <c r="T334" s="11"/>
    </row>
    <row r="335" spans="10:20" x14ac:dyDescent="0.25">
      <c r="J335" s="10"/>
      <c r="K335" s="10"/>
      <c r="M335" s="10"/>
      <c r="N335" s="10"/>
      <c r="O335" s="10"/>
      <c r="P335" s="10"/>
      <c r="Q335" s="8"/>
      <c r="S335" s="11"/>
      <c r="T335" s="11"/>
    </row>
    <row r="336" spans="10:20" x14ac:dyDescent="0.25">
      <c r="J336" s="10"/>
      <c r="K336" s="10"/>
      <c r="M336" s="10"/>
      <c r="N336" s="10"/>
      <c r="O336" s="10"/>
      <c r="P336" s="10"/>
      <c r="Q336" s="8"/>
      <c r="S336" s="11"/>
      <c r="T336" s="11"/>
    </row>
    <row r="337" spans="10:20" x14ac:dyDescent="0.25">
      <c r="J337" s="10"/>
      <c r="K337" s="10"/>
      <c r="M337" s="10"/>
      <c r="N337" s="10"/>
      <c r="O337" s="10"/>
      <c r="P337" s="10"/>
      <c r="Q337" s="8"/>
      <c r="S337" s="11"/>
      <c r="T337" s="11"/>
    </row>
    <row r="338" spans="10:20" x14ac:dyDescent="0.25">
      <c r="J338" s="10"/>
      <c r="K338" s="10"/>
      <c r="M338" s="10"/>
      <c r="N338" s="10"/>
      <c r="O338" s="10"/>
      <c r="P338" s="10"/>
      <c r="Q338" s="8"/>
      <c r="S338" s="11"/>
      <c r="T338" s="11"/>
    </row>
    <row r="339" spans="10:20" x14ac:dyDescent="0.25">
      <c r="J339" s="10"/>
      <c r="K339" s="10"/>
      <c r="M339" s="10"/>
      <c r="N339" s="10"/>
      <c r="O339" s="10"/>
      <c r="P339" s="10"/>
      <c r="Q339" s="8"/>
      <c r="S339" s="11"/>
      <c r="T339" s="11"/>
    </row>
    <row r="340" spans="10:20" x14ac:dyDescent="0.25">
      <c r="J340" s="10"/>
      <c r="K340" s="10"/>
      <c r="M340" s="10"/>
      <c r="N340" s="10"/>
      <c r="O340" s="10"/>
      <c r="P340" s="10"/>
      <c r="Q340" s="8"/>
      <c r="S340" s="11"/>
      <c r="T340" s="11"/>
    </row>
    <row r="341" spans="10:20" x14ac:dyDescent="0.25">
      <c r="J341" s="10"/>
      <c r="K341" s="10"/>
      <c r="M341" s="10"/>
      <c r="N341" s="10"/>
      <c r="O341" s="10"/>
      <c r="P341" s="10"/>
      <c r="Q341" s="8"/>
      <c r="S341" s="11"/>
      <c r="T341" s="11"/>
    </row>
    <row r="342" spans="10:20" x14ac:dyDescent="0.25">
      <c r="J342" s="10"/>
      <c r="K342" s="10"/>
      <c r="M342" s="10"/>
      <c r="N342" s="10"/>
      <c r="O342" s="10"/>
      <c r="P342" s="10"/>
      <c r="Q342" s="8"/>
      <c r="S342" s="11"/>
      <c r="T342" s="11"/>
    </row>
    <row r="343" spans="10:20" x14ac:dyDescent="0.25">
      <c r="J343" s="10"/>
      <c r="K343" s="10"/>
      <c r="M343" s="10"/>
      <c r="N343" s="10"/>
      <c r="O343" s="10"/>
      <c r="P343" s="10"/>
      <c r="Q343" s="8"/>
      <c r="S343" s="11"/>
      <c r="T343" s="11"/>
    </row>
    <row r="344" spans="10:20" x14ac:dyDescent="0.25">
      <c r="J344" s="10"/>
      <c r="K344" s="10"/>
      <c r="M344" s="10"/>
      <c r="N344" s="10"/>
      <c r="O344" s="10"/>
      <c r="P344" s="10"/>
      <c r="Q344" s="8"/>
      <c r="S344" s="11"/>
      <c r="T344" s="11"/>
    </row>
    <row r="345" spans="10:20" x14ac:dyDescent="0.25">
      <c r="J345" s="10"/>
      <c r="K345" s="10"/>
      <c r="M345" s="10"/>
      <c r="N345" s="10"/>
      <c r="O345" s="10"/>
      <c r="P345" s="10"/>
      <c r="Q345" s="8"/>
      <c r="S345" s="11"/>
      <c r="T345" s="11"/>
    </row>
    <row r="346" spans="10:20" x14ac:dyDescent="0.25">
      <c r="J346" s="10"/>
      <c r="K346" s="10"/>
      <c r="M346" s="10"/>
      <c r="N346" s="10"/>
      <c r="O346" s="10"/>
      <c r="P346" s="10"/>
      <c r="Q346" s="8"/>
      <c r="S346" s="11"/>
      <c r="T346" s="11"/>
    </row>
    <row r="347" spans="10:20" x14ac:dyDescent="0.25">
      <c r="J347" s="10"/>
      <c r="K347" s="10"/>
      <c r="M347" s="10"/>
      <c r="N347" s="10"/>
      <c r="O347" s="10"/>
      <c r="P347" s="10"/>
      <c r="Q347" s="8"/>
      <c r="S347" s="11"/>
      <c r="T347" s="11"/>
    </row>
    <row r="348" spans="10:20" x14ac:dyDescent="0.25">
      <c r="J348" s="10"/>
      <c r="K348" s="10"/>
      <c r="M348" s="10"/>
      <c r="N348" s="10"/>
      <c r="O348" s="10"/>
      <c r="P348" s="10"/>
      <c r="Q348" s="8"/>
      <c r="S348" s="11"/>
      <c r="T348" s="11"/>
    </row>
    <row r="349" spans="10:20" x14ac:dyDescent="0.25">
      <c r="J349" s="10"/>
      <c r="K349" s="10"/>
      <c r="M349" s="10"/>
      <c r="N349" s="10"/>
      <c r="O349" s="10"/>
      <c r="P349" s="10"/>
      <c r="Q349" s="8"/>
      <c r="S349" s="11"/>
      <c r="T349" s="11"/>
    </row>
    <row r="350" spans="10:20" x14ac:dyDescent="0.25">
      <c r="J350" s="10"/>
      <c r="K350" s="10"/>
      <c r="M350" s="10"/>
      <c r="N350" s="10"/>
      <c r="O350" s="10"/>
      <c r="P350" s="10"/>
      <c r="Q350" s="8"/>
      <c r="S350" s="11"/>
      <c r="T350" s="11"/>
    </row>
    <row r="351" spans="10:20" x14ac:dyDescent="0.25">
      <c r="J351" s="10"/>
      <c r="K351" s="10"/>
      <c r="M351" s="10"/>
      <c r="N351" s="10"/>
      <c r="O351" s="10"/>
      <c r="P351" s="10"/>
      <c r="Q351" s="8"/>
      <c r="S351" s="11"/>
      <c r="T351" s="11"/>
    </row>
    <row r="352" spans="10:20" x14ac:dyDescent="0.25">
      <c r="J352" s="10"/>
      <c r="K352" s="10"/>
      <c r="M352" s="10"/>
      <c r="N352" s="10"/>
      <c r="O352" s="10"/>
      <c r="P352" s="10"/>
      <c r="Q352" s="8"/>
      <c r="S352" s="11"/>
      <c r="T352" s="11"/>
    </row>
    <row r="353" spans="10:20" x14ac:dyDescent="0.25">
      <c r="J353" s="10"/>
      <c r="K353" s="10"/>
      <c r="M353" s="10"/>
      <c r="N353" s="10"/>
      <c r="O353" s="10"/>
      <c r="P353" s="10"/>
      <c r="Q353" s="8"/>
      <c r="S353" s="11"/>
      <c r="T353" s="11"/>
    </row>
    <row r="354" spans="10:20" x14ac:dyDescent="0.25">
      <c r="J354" s="10"/>
      <c r="K354" s="10"/>
      <c r="M354" s="10"/>
      <c r="N354" s="10"/>
      <c r="O354" s="10"/>
      <c r="P354" s="10"/>
      <c r="Q354" s="8"/>
      <c r="S354" s="11"/>
      <c r="T354" s="11"/>
    </row>
    <row r="355" spans="10:20" x14ac:dyDescent="0.25">
      <c r="J355" s="10"/>
      <c r="K355" s="10"/>
      <c r="M355" s="10"/>
      <c r="N355" s="10"/>
      <c r="O355" s="10"/>
      <c r="P355" s="10"/>
      <c r="Q355" s="8"/>
      <c r="S355" s="11"/>
      <c r="T355" s="11"/>
    </row>
    <row r="356" spans="10:20" x14ac:dyDescent="0.25">
      <c r="J356" s="10"/>
      <c r="K356" s="10"/>
      <c r="M356" s="10"/>
      <c r="N356" s="10"/>
      <c r="O356" s="10"/>
      <c r="P356" s="10"/>
      <c r="Q356" s="8"/>
      <c r="S356" s="11"/>
      <c r="T356" s="11"/>
    </row>
    <row r="357" spans="10:20" x14ac:dyDescent="0.25">
      <c r="J357" s="10"/>
      <c r="K357" s="10"/>
      <c r="M357" s="10"/>
      <c r="N357" s="10"/>
      <c r="O357" s="10"/>
      <c r="P357" s="10"/>
      <c r="Q357" s="8"/>
      <c r="S357" s="11"/>
      <c r="T357" s="11"/>
    </row>
    <row r="358" spans="10:20" x14ac:dyDescent="0.25">
      <c r="J358" s="10"/>
      <c r="K358" s="10"/>
      <c r="M358" s="10"/>
      <c r="N358" s="10"/>
      <c r="O358" s="10"/>
      <c r="P358" s="10"/>
      <c r="Q358" s="8"/>
      <c r="S358" s="11"/>
      <c r="T358" s="11"/>
    </row>
    <row r="359" spans="10:20" x14ac:dyDescent="0.25">
      <c r="J359" s="10"/>
      <c r="K359" s="10"/>
      <c r="M359" s="10"/>
      <c r="N359" s="10"/>
      <c r="O359" s="10"/>
      <c r="P359" s="10"/>
      <c r="Q359" s="8"/>
      <c r="S359" s="11"/>
      <c r="T359" s="11"/>
    </row>
    <row r="360" spans="10:20" x14ac:dyDescent="0.25">
      <c r="J360" s="10"/>
      <c r="K360" s="10"/>
      <c r="M360" s="10"/>
      <c r="N360" s="10"/>
      <c r="O360" s="10"/>
      <c r="P360" s="10"/>
      <c r="Q360" s="8"/>
      <c r="S360" s="11"/>
      <c r="T360" s="11"/>
    </row>
    <row r="361" spans="10:20" x14ac:dyDescent="0.25">
      <c r="J361" s="10"/>
      <c r="K361" s="10"/>
      <c r="M361" s="10"/>
      <c r="N361" s="10"/>
      <c r="O361" s="10"/>
      <c r="P361" s="10"/>
      <c r="Q361" s="8"/>
      <c r="S361" s="11"/>
      <c r="T361" s="11"/>
    </row>
    <row r="362" spans="10:20" x14ac:dyDescent="0.25">
      <c r="J362" s="10"/>
      <c r="K362" s="10"/>
      <c r="M362" s="10"/>
      <c r="N362" s="10"/>
      <c r="O362" s="10"/>
      <c r="P362" s="10"/>
      <c r="Q362" s="8"/>
      <c r="S362" s="11"/>
      <c r="T362" s="11"/>
    </row>
    <row r="363" spans="10:20" x14ac:dyDescent="0.25">
      <c r="J363" s="10"/>
      <c r="K363" s="10"/>
      <c r="M363" s="10"/>
      <c r="N363" s="10"/>
      <c r="O363" s="10"/>
      <c r="P363" s="10"/>
      <c r="Q363" s="8"/>
      <c r="S363" s="11"/>
      <c r="T363" s="11"/>
    </row>
    <row r="364" spans="10:20" x14ac:dyDescent="0.25">
      <c r="J364" s="10"/>
      <c r="K364" s="10"/>
      <c r="M364" s="10"/>
      <c r="N364" s="10"/>
      <c r="O364" s="10"/>
      <c r="P364" s="10"/>
      <c r="Q364" s="8"/>
      <c r="S364" s="11"/>
      <c r="T364" s="11"/>
    </row>
    <row r="365" spans="10:20" x14ac:dyDescent="0.25">
      <c r="J365" s="10"/>
      <c r="K365" s="10"/>
      <c r="M365" s="10"/>
      <c r="N365" s="10"/>
      <c r="O365" s="10"/>
      <c r="P365" s="10"/>
      <c r="Q365" s="8"/>
      <c r="S365" s="11"/>
      <c r="T365" s="11"/>
    </row>
    <row r="366" spans="10:20" x14ac:dyDescent="0.25">
      <c r="J366" s="10"/>
      <c r="K366" s="10"/>
      <c r="M366" s="10"/>
      <c r="N366" s="10"/>
      <c r="O366" s="10"/>
      <c r="P366" s="10"/>
      <c r="Q366" s="8"/>
      <c r="S366" s="11"/>
      <c r="T366" s="11"/>
    </row>
    <row r="367" spans="10:20" x14ac:dyDescent="0.25">
      <c r="J367" s="10"/>
      <c r="K367" s="10"/>
      <c r="M367" s="10"/>
      <c r="N367" s="10"/>
      <c r="O367" s="10"/>
      <c r="P367" s="10"/>
      <c r="Q367" s="8"/>
      <c r="S367" s="11"/>
      <c r="T367" s="11"/>
    </row>
    <row r="368" spans="10:20" x14ac:dyDescent="0.25">
      <c r="J368" s="10"/>
      <c r="K368" s="10"/>
      <c r="M368" s="10"/>
      <c r="N368" s="10"/>
      <c r="O368" s="10"/>
      <c r="P368" s="10"/>
      <c r="Q368" s="8"/>
      <c r="S368" s="11"/>
      <c r="T368" s="11"/>
    </row>
    <row r="369" spans="10:20" x14ac:dyDescent="0.25">
      <c r="J369" s="10"/>
      <c r="K369" s="10"/>
      <c r="M369" s="10"/>
      <c r="N369" s="10"/>
      <c r="O369" s="10"/>
      <c r="P369" s="10"/>
      <c r="Q369" s="8"/>
      <c r="S369" s="11"/>
      <c r="T369" s="11"/>
    </row>
    <row r="370" spans="10:20" x14ac:dyDescent="0.25">
      <c r="J370" s="10"/>
      <c r="K370" s="10"/>
      <c r="M370" s="10"/>
      <c r="N370" s="10"/>
      <c r="O370" s="10"/>
      <c r="P370" s="10"/>
      <c r="Q370" s="8"/>
      <c r="S370" s="11"/>
      <c r="T370" s="11"/>
    </row>
    <row r="371" spans="10:20" x14ac:dyDescent="0.25">
      <c r="J371" s="10"/>
      <c r="K371" s="10"/>
      <c r="M371" s="10"/>
      <c r="N371" s="10"/>
      <c r="O371" s="10"/>
      <c r="P371" s="10"/>
      <c r="Q371" s="8"/>
      <c r="S371" s="11"/>
      <c r="T371" s="11"/>
    </row>
    <row r="372" spans="10:20" x14ac:dyDescent="0.25">
      <c r="J372" s="10"/>
      <c r="K372" s="10"/>
      <c r="M372" s="10"/>
      <c r="N372" s="10"/>
      <c r="O372" s="10"/>
      <c r="P372" s="10"/>
      <c r="Q372" s="8"/>
      <c r="S372" s="11"/>
      <c r="T372" s="11"/>
    </row>
    <row r="373" spans="10:20" x14ac:dyDescent="0.25">
      <c r="J373" s="10"/>
      <c r="K373" s="10"/>
      <c r="M373" s="10"/>
      <c r="N373" s="10"/>
      <c r="O373" s="10"/>
      <c r="P373" s="10"/>
      <c r="Q373" s="8"/>
      <c r="S373" s="11"/>
      <c r="T373" s="11"/>
    </row>
    <row r="374" spans="10:20" x14ac:dyDescent="0.25">
      <c r="J374" s="10"/>
      <c r="K374" s="10"/>
      <c r="M374" s="10"/>
      <c r="N374" s="10"/>
      <c r="O374" s="10"/>
      <c r="P374" s="10"/>
      <c r="Q374" s="8"/>
      <c r="S374" s="11"/>
      <c r="T374" s="11"/>
    </row>
    <row r="375" spans="10:20" x14ac:dyDescent="0.25">
      <c r="J375" s="10"/>
      <c r="K375" s="10"/>
      <c r="M375" s="10"/>
      <c r="N375" s="10"/>
      <c r="O375" s="10"/>
      <c r="P375" s="10"/>
      <c r="Q375" s="8"/>
      <c r="S375" s="11"/>
      <c r="T375" s="11"/>
    </row>
    <row r="376" spans="10:20" x14ac:dyDescent="0.25">
      <c r="J376" s="10"/>
      <c r="K376" s="10"/>
      <c r="M376" s="10"/>
      <c r="N376" s="10"/>
      <c r="O376" s="10"/>
      <c r="P376" s="10"/>
      <c r="Q376" s="8"/>
      <c r="S376" s="11"/>
      <c r="T376" s="11"/>
    </row>
    <row r="377" spans="10:20" x14ac:dyDescent="0.25">
      <c r="J377" s="10"/>
      <c r="K377" s="10"/>
      <c r="M377" s="10"/>
      <c r="N377" s="10"/>
      <c r="O377" s="10"/>
      <c r="P377" s="10"/>
      <c r="Q377" s="8"/>
      <c r="S377" s="11"/>
      <c r="T377" s="11"/>
    </row>
    <row r="378" spans="10:20" x14ac:dyDescent="0.25">
      <c r="J378" s="10"/>
      <c r="K378" s="10"/>
      <c r="M378" s="10"/>
      <c r="N378" s="10"/>
      <c r="O378" s="10"/>
      <c r="P378" s="10"/>
      <c r="Q378" s="8"/>
      <c r="S378" s="11"/>
      <c r="T378" s="11"/>
    </row>
    <row r="379" spans="10:20" x14ac:dyDescent="0.25">
      <c r="J379" s="10"/>
      <c r="K379" s="10"/>
      <c r="M379" s="10"/>
      <c r="N379" s="10"/>
      <c r="O379" s="10"/>
      <c r="P379" s="10"/>
      <c r="Q379" s="8"/>
      <c r="S379" s="11"/>
      <c r="T379" s="11"/>
    </row>
    <row r="380" spans="10:20" x14ac:dyDescent="0.25">
      <c r="J380" s="10"/>
      <c r="K380" s="10"/>
      <c r="M380" s="10"/>
      <c r="N380" s="10"/>
      <c r="O380" s="10"/>
      <c r="P380" s="10"/>
      <c r="Q380" s="8"/>
      <c r="S380" s="11"/>
      <c r="T380" s="11"/>
    </row>
    <row r="381" spans="10:20" x14ac:dyDescent="0.25">
      <c r="J381" s="10"/>
      <c r="K381" s="10"/>
      <c r="M381" s="10"/>
      <c r="N381" s="10"/>
      <c r="O381" s="10"/>
      <c r="P381" s="10"/>
      <c r="Q381" s="8"/>
      <c r="S381" s="11"/>
      <c r="T381" s="11"/>
    </row>
    <row r="382" spans="10:20" x14ac:dyDescent="0.25">
      <c r="J382" s="10"/>
      <c r="K382" s="10"/>
      <c r="M382" s="10"/>
      <c r="N382" s="10"/>
      <c r="O382" s="10"/>
      <c r="P382" s="10"/>
      <c r="Q382" s="8"/>
      <c r="S382" s="11"/>
      <c r="T382" s="11"/>
    </row>
    <row r="383" spans="10:20" x14ac:dyDescent="0.25">
      <c r="J383" s="10"/>
      <c r="K383" s="10"/>
      <c r="M383" s="10"/>
      <c r="N383" s="10"/>
      <c r="O383" s="10"/>
      <c r="P383" s="10"/>
      <c r="Q383" s="8"/>
      <c r="S383" s="11"/>
      <c r="T383" s="11"/>
    </row>
    <row r="384" spans="10:20" x14ac:dyDescent="0.25">
      <c r="J384" s="10"/>
      <c r="K384" s="10"/>
      <c r="M384" s="10"/>
      <c r="N384" s="10"/>
      <c r="O384" s="10"/>
      <c r="P384" s="10"/>
      <c r="Q384" s="8"/>
      <c r="S384" s="11"/>
      <c r="T384" s="11"/>
    </row>
    <row r="385" spans="10:20" x14ac:dyDescent="0.25">
      <c r="J385" s="10"/>
      <c r="K385" s="10"/>
      <c r="M385" s="10"/>
      <c r="N385" s="10"/>
      <c r="O385" s="10"/>
      <c r="P385" s="10"/>
      <c r="Q385" s="8"/>
      <c r="S385" s="11"/>
      <c r="T385" s="11"/>
    </row>
    <row r="386" spans="10:20" x14ac:dyDescent="0.25">
      <c r="J386" s="10"/>
      <c r="K386" s="10"/>
      <c r="M386" s="10"/>
      <c r="N386" s="10"/>
      <c r="O386" s="10"/>
      <c r="P386" s="10"/>
      <c r="Q386" s="8"/>
      <c r="S386" s="11"/>
      <c r="T386" s="11"/>
    </row>
    <row r="387" spans="10:20" x14ac:dyDescent="0.25">
      <c r="J387" s="10"/>
      <c r="K387" s="10"/>
      <c r="M387" s="10"/>
      <c r="N387" s="10"/>
      <c r="O387" s="10"/>
      <c r="P387" s="10"/>
      <c r="Q387" s="8"/>
      <c r="S387" s="11"/>
      <c r="T387" s="11"/>
    </row>
    <row r="388" spans="10:20" x14ac:dyDescent="0.25">
      <c r="J388" s="10"/>
      <c r="K388" s="10"/>
      <c r="M388" s="10"/>
      <c r="N388" s="10"/>
      <c r="O388" s="10"/>
      <c r="P388" s="10"/>
      <c r="Q388" s="8"/>
      <c r="S388" s="11"/>
      <c r="T388" s="11"/>
    </row>
    <row r="389" spans="10:20" x14ac:dyDescent="0.25">
      <c r="J389" s="10"/>
      <c r="K389" s="10"/>
      <c r="M389" s="10"/>
      <c r="N389" s="10"/>
      <c r="O389" s="10"/>
      <c r="P389" s="10"/>
      <c r="Q389" s="8"/>
      <c r="S389" s="11"/>
      <c r="T389" s="11"/>
    </row>
    <row r="390" spans="10:20" x14ac:dyDescent="0.25">
      <c r="J390" s="10"/>
      <c r="K390" s="10"/>
      <c r="M390" s="10"/>
      <c r="N390" s="10"/>
      <c r="O390" s="10"/>
      <c r="P390" s="10"/>
      <c r="Q390" s="8"/>
      <c r="S390" s="11"/>
      <c r="T390" s="11"/>
    </row>
    <row r="391" spans="10:20" x14ac:dyDescent="0.25">
      <c r="J391" s="10"/>
      <c r="K391" s="10"/>
      <c r="M391" s="10"/>
      <c r="N391" s="10"/>
      <c r="O391" s="10"/>
      <c r="P391" s="10"/>
      <c r="Q391" s="8"/>
      <c r="S391" s="11"/>
      <c r="T391" s="11"/>
    </row>
    <row r="392" spans="10:20" x14ac:dyDescent="0.25">
      <c r="J392" s="10"/>
      <c r="K392" s="10"/>
      <c r="M392" s="10"/>
      <c r="N392" s="10"/>
      <c r="O392" s="10"/>
      <c r="P392" s="10"/>
      <c r="Q392" s="8"/>
      <c r="S392" s="11"/>
      <c r="T392" s="11"/>
    </row>
    <row r="393" spans="10:20" x14ac:dyDescent="0.25">
      <c r="J393" s="10"/>
      <c r="K393" s="10"/>
      <c r="M393" s="10"/>
      <c r="N393" s="10"/>
      <c r="O393" s="10"/>
      <c r="P393" s="10"/>
      <c r="Q393" s="8"/>
      <c r="S393" s="11"/>
      <c r="T393" s="11"/>
    </row>
    <row r="394" spans="10:20" x14ac:dyDescent="0.25">
      <c r="J394" s="10"/>
      <c r="K394" s="10"/>
      <c r="M394" s="10"/>
      <c r="N394" s="10"/>
      <c r="O394" s="10"/>
      <c r="P394" s="10"/>
      <c r="Q394" s="8"/>
      <c r="S394" s="11"/>
      <c r="T394" s="11"/>
    </row>
    <row r="395" spans="10:20" x14ac:dyDescent="0.25">
      <c r="J395" s="10"/>
      <c r="K395" s="10"/>
      <c r="M395" s="10"/>
      <c r="N395" s="10"/>
      <c r="O395" s="10"/>
      <c r="P395" s="10"/>
      <c r="Q395" s="8"/>
      <c r="S395" s="11"/>
      <c r="T395" s="11"/>
    </row>
    <row r="396" spans="10:20" x14ac:dyDescent="0.25">
      <c r="J396" s="10"/>
      <c r="K396" s="10"/>
      <c r="M396" s="10"/>
      <c r="N396" s="10"/>
      <c r="O396" s="10"/>
      <c r="P396" s="10"/>
      <c r="Q396" s="8"/>
      <c r="S396" s="11"/>
      <c r="T396" s="11"/>
    </row>
    <row r="397" spans="10:20" x14ac:dyDescent="0.25">
      <c r="J397" s="10"/>
      <c r="K397" s="10"/>
      <c r="M397" s="10"/>
      <c r="N397" s="10"/>
      <c r="O397" s="10"/>
      <c r="P397" s="10"/>
      <c r="Q397" s="8"/>
      <c r="S397" s="11"/>
      <c r="T397" s="11"/>
    </row>
    <row r="398" spans="10:20" x14ac:dyDescent="0.25">
      <c r="J398" s="10"/>
      <c r="K398" s="10"/>
      <c r="M398" s="10"/>
      <c r="N398" s="10"/>
      <c r="O398" s="10"/>
      <c r="P398" s="10"/>
      <c r="Q398" s="8"/>
      <c r="S398" s="11"/>
      <c r="T398" s="11"/>
    </row>
    <row r="399" spans="10:20" x14ac:dyDescent="0.25">
      <c r="J399" s="10"/>
      <c r="K399" s="10"/>
      <c r="M399" s="10"/>
      <c r="N399" s="10"/>
      <c r="O399" s="10"/>
      <c r="P399" s="10"/>
      <c r="Q399" s="8"/>
      <c r="S399" s="11"/>
      <c r="T399" s="11"/>
    </row>
    <row r="400" spans="10:20" x14ac:dyDescent="0.25">
      <c r="J400" s="10"/>
      <c r="K400" s="10"/>
      <c r="M400" s="10"/>
      <c r="N400" s="10"/>
      <c r="O400" s="10"/>
      <c r="P400" s="10"/>
      <c r="Q400" s="8"/>
      <c r="S400" s="11"/>
      <c r="T400" s="11"/>
    </row>
    <row r="401" spans="10:20" x14ac:dyDescent="0.25">
      <c r="J401" s="10"/>
      <c r="K401" s="10"/>
      <c r="M401" s="10"/>
      <c r="N401" s="10"/>
      <c r="O401" s="10"/>
      <c r="P401" s="10"/>
      <c r="Q401" s="8"/>
      <c r="S401" s="11"/>
      <c r="T401" s="11"/>
    </row>
    <row r="402" spans="10:20" x14ac:dyDescent="0.25">
      <c r="J402" s="10"/>
      <c r="K402" s="10"/>
      <c r="M402" s="10"/>
      <c r="N402" s="10"/>
      <c r="O402" s="10"/>
      <c r="P402" s="10"/>
      <c r="Q402" s="8"/>
      <c r="S402" s="11"/>
      <c r="T402" s="11"/>
    </row>
    <row r="403" spans="10:20" x14ac:dyDescent="0.25">
      <c r="J403" s="10"/>
      <c r="K403" s="10"/>
      <c r="M403" s="10"/>
      <c r="N403" s="10"/>
      <c r="O403" s="10"/>
      <c r="P403" s="10"/>
      <c r="Q403" s="8"/>
      <c r="S403" s="11"/>
      <c r="T403" s="11"/>
    </row>
    <row r="404" spans="10:20" x14ac:dyDescent="0.25">
      <c r="J404" s="10"/>
      <c r="K404" s="10"/>
      <c r="M404" s="10"/>
      <c r="N404" s="10"/>
      <c r="O404" s="10"/>
      <c r="P404" s="10"/>
      <c r="Q404" s="8"/>
      <c r="S404" s="11"/>
      <c r="T404" s="11"/>
    </row>
    <row r="405" spans="10:20" x14ac:dyDescent="0.25">
      <c r="J405" s="10"/>
      <c r="K405" s="10"/>
      <c r="M405" s="10"/>
      <c r="N405" s="10"/>
      <c r="O405" s="10"/>
      <c r="P405" s="10"/>
      <c r="Q405" s="8"/>
      <c r="S405" s="11"/>
      <c r="T405" s="11"/>
    </row>
    <row r="406" spans="10:20" x14ac:dyDescent="0.25">
      <c r="J406" s="10"/>
      <c r="K406" s="10"/>
      <c r="M406" s="10"/>
      <c r="N406" s="10"/>
      <c r="O406" s="10"/>
      <c r="P406" s="10"/>
      <c r="Q406" s="8"/>
      <c r="S406" s="11"/>
      <c r="T406" s="11"/>
    </row>
    <row r="407" spans="10:20" x14ac:dyDescent="0.25">
      <c r="J407" s="10"/>
      <c r="K407" s="10"/>
      <c r="M407" s="10"/>
      <c r="N407" s="10"/>
      <c r="O407" s="10"/>
      <c r="P407" s="10"/>
      <c r="Q407" s="8"/>
      <c r="S407" s="11"/>
      <c r="T407" s="11"/>
    </row>
    <row r="408" spans="10:20" x14ac:dyDescent="0.25">
      <c r="J408" s="10"/>
      <c r="K408" s="10"/>
      <c r="M408" s="10"/>
      <c r="N408" s="10"/>
      <c r="O408" s="10"/>
      <c r="P408" s="10"/>
      <c r="Q408" s="8"/>
      <c r="S408" s="11"/>
      <c r="T408" s="11"/>
    </row>
    <row r="409" spans="10:20" x14ac:dyDescent="0.25">
      <c r="J409" s="10"/>
      <c r="K409" s="10"/>
      <c r="M409" s="10"/>
      <c r="N409" s="10"/>
      <c r="O409" s="10"/>
      <c r="P409" s="10"/>
      <c r="Q409" s="8"/>
      <c r="S409" s="11"/>
      <c r="T409" s="11"/>
    </row>
    <row r="410" spans="10:20" x14ac:dyDescent="0.25">
      <c r="J410" s="10"/>
      <c r="K410" s="10"/>
      <c r="M410" s="10"/>
      <c r="N410" s="10"/>
      <c r="O410" s="10"/>
      <c r="P410" s="10"/>
      <c r="Q410" s="8"/>
      <c r="S410" s="11"/>
      <c r="T410" s="11"/>
    </row>
    <row r="411" spans="10:20" x14ac:dyDescent="0.25">
      <c r="J411" s="10"/>
      <c r="K411" s="10"/>
      <c r="M411" s="10"/>
      <c r="N411" s="10"/>
      <c r="O411" s="10"/>
      <c r="P411" s="10"/>
      <c r="Q411" s="8"/>
      <c r="S411" s="11"/>
      <c r="T411" s="11"/>
    </row>
    <row r="412" spans="10:20" x14ac:dyDescent="0.25">
      <c r="J412" s="10"/>
      <c r="K412" s="10"/>
      <c r="M412" s="10"/>
      <c r="N412" s="10"/>
      <c r="O412" s="10"/>
      <c r="P412" s="10"/>
      <c r="Q412" s="8"/>
      <c r="S412" s="11"/>
      <c r="T412" s="11"/>
    </row>
    <row r="413" spans="10:20" x14ac:dyDescent="0.25">
      <c r="J413" s="10"/>
      <c r="K413" s="10"/>
      <c r="M413" s="10"/>
      <c r="N413" s="10"/>
      <c r="O413" s="10"/>
      <c r="P413" s="10"/>
      <c r="Q413" s="8"/>
      <c r="S413" s="11"/>
      <c r="T413" s="11"/>
    </row>
    <row r="414" spans="10:20" x14ac:dyDescent="0.25">
      <c r="J414" s="10"/>
      <c r="K414" s="10"/>
      <c r="M414" s="10"/>
      <c r="N414" s="10"/>
      <c r="O414" s="10"/>
      <c r="P414" s="10"/>
      <c r="Q414" s="8"/>
      <c r="S414" s="11"/>
      <c r="T414" s="11"/>
    </row>
    <row r="415" spans="10:20" x14ac:dyDescent="0.25">
      <c r="J415" s="10"/>
      <c r="K415" s="10"/>
      <c r="M415" s="10"/>
      <c r="N415" s="10"/>
      <c r="O415" s="10"/>
      <c r="P415" s="10"/>
      <c r="Q415" s="8"/>
      <c r="S415" s="11"/>
      <c r="T415" s="11"/>
    </row>
    <row r="416" spans="10:20" x14ac:dyDescent="0.25">
      <c r="J416" s="10"/>
      <c r="K416" s="10"/>
      <c r="M416" s="10"/>
      <c r="N416" s="10"/>
      <c r="O416" s="10"/>
      <c r="P416" s="10"/>
      <c r="Q416" s="8"/>
      <c r="S416" s="11"/>
      <c r="T416" s="11"/>
    </row>
    <row r="417" spans="10:20" x14ac:dyDescent="0.25">
      <c r="J417" s="10"/>
      <c r="K417" s="10"/>
      <c r="M417" s="10"/>
      <c r="N417" s="10"/>
      <c r="O417" s="10"/>
      <c r="P417" s="10"/>
      <c r="Q417" s="8"/>
      <c r="S417" s="11"/>
      <c r="T417" s="11"/>
    </row>
    <row r="418" spans="10:20" x14ac:dyDescent="0.25">
      <c r="J418" s="10"/>
      <c r="K418" s="10"/>
      <c r="M418" s="10"/>
      <c r="N418" s="10"/>
      <c r="O418" s="10"/>
      <c r="P418" s="10"/>
      <c r="Q418" s="8"/>
      <c r="S418" s="11"/>
      <c r="T418" s="11"/>
    </row>
    <row r="419" spans="10:20" x14ac:dyDescent="0.25">
      <c r="J419" s="10"/>
      <c r="K419" s="10"/>
      <c r="M419" s="10"/>
      <c r="N419" s="10"/>
      <c r="O419" s="10"/>
      <c r="P419" s="10"/>
      <c r="Q419" s="8"/>
      <c r="S419" s="11"/>
      <c r="T419" s="11"/>
    </row>
    <row r="420" spans="10:20" x14ac:dyDescent="0.25">
      <c r="J420" s="10"/>
      <c r="K420" s="10"/>
      <c r="M420" s="10"/>
      <c r="N420" s="10"/>
      <c r="O420" s="10"/>
      <c r="P420" s="10"/>
      <c r="Q420" s="8"/>
      <c r="S420" s="11"/>
      <c r="T420" s="11"/>
    </row>
    <row r="421" spans="10:20" x14ac:dyDescent="0.25">
      <c r="J421" s="10"/>
      <c r="K421" s="10"/>
      <c r="M421" s="10"/>
      <c r="N421" s="10"/>
      <c r="O421" s="10"/>
      <c r="P421" s="10"/>
      <c r="Q421" s="8"/>
      <c r="S421" s="11"/>
      <c r="T421" s="11"/>
    </row>
    <row r="422" spans="10:20" x14ac:dyDescent="0.25">
      <c r="J422" s="10"/>
      <c r="K422" s="10"/>
      <c r="M422" s="10"/>
      <c r="N422" s="10"/>
      <c r="O422" s="10"/>
      <c r="P422" s="10"/>
      <c r="Q422" s="8"/>
      <c r="S422" s="11"/>
      <c r="T422" s="11"/>
    </row>
    <row r="423" spans="10:20" x14ac:dyDescent="0.25">
      <c r="J423" s="10"/>
      <c r="K423" s="10"/>
      <c r="M423" s="10"/>
      <c r="N423" s="10"/>
      <c r="O423" s="10"/>
      <c r="P423" s="10"/>
      <c r="Q423" s="8"/>
      <c r="S423" s="11"/>
      <c r="T423" s="11"/>
    </row>
    <row r="424" spans="10:20" x14ac:dyDescent="0.25">
      <c r="J424" s="10"/>
      <c r="K424" s="10"/>
      <c r="M424" s="10"/>
      <c r="N424" s="10"/>
      <c r="O424" s="10"/>
      <c r="P424" s="10"/>
      <c r="Q424" s="8"/>
      <c r="S424" s="11"/>
      <c r="T424" s="11"/>
    </row>
    <row r="425" spans="10:20" x14ac:dyDescent="0.25">
      <c r="J425" s="10"/>
      <c r="K425" s="10"/>
      <c r="M425" s="10"/>
      <c r="N425" s="10"/>
      <c r="O425" s="10"/>
      <c r="P425" s="10"/>
      <c r="Q425" s="8"/>
      <c r="S425" s="11"/>
      <c r="T425" s="11"/>
    </row>
    <row r="426" spans="10:20" x14ac:dyDescent="0.25">
      <c r="J426" s="10"/>
      <c r="K426" s="10"/>
      <c r="M426" s="10"/>
      <c r="N426" s="10"/>
      <c r="O426" s="10"/>
      <c r="P426" s="10"/>
      <c r="Q426" s="8"/>
      <c r="S426" s="11"/>
      <c r="T426" s="11"/>
    </row>
    <row r="427" spans="10:20" x14ac:dyDescent="0.25">
      <c r="J427" s="10"/>
      <c r="K427" s="10"/>
      <c r="M427" s="10"/>
      <c r="N427" s="10"/>
      <c r="O427" s="10"/>
      <c r="P427" s="10"/>
      <c r="Q427" s="8"/>
      <c r="S427" s="11"/>
      <c r="T427" s="11"/>
    </row>
    <row r="428" spans="10:20" x14ac:dyDescent="0.25">
      <c r="J428" s="10"/>
      <c r="K428" s="10"/>
      <c r="M428" s="10"/>
      <c r="N428" s="10"/>
      <c r="O428" s="10"/>
      <c r="P428" s="10"/>
      <c r="Q428" s="8"/>
      <c r="S428" s="11"/>
      <c r="T428" s="11"/>
    </row>
    <row r="429" spans="10:20" x14ac:dyDescent="0.25">
      <c r="J429" s="10"/>
      <c r="K429" s="10"/>
      <c r="M429" s="10"/>
      <c r="N429" s="10"/>
      <c r="O429" s="10"/>
      <c r="P429" s="10"/>
      <c r="Q429" s="8"/>
      <c r="S429" s="11"/>
      <c r="T429" s="11"/>
    </row>
    <row r="430" spans="10:20" x14ac:dyDescent="0.25">
      <c r="J430" s="10"/>
      <c r="K430" s="10"/>
      <c r="M430" s="10"/>
      <c r="N430" s="10"/>
      <c r="O430" s="10"/>
      <c r="P430" s="10"/>
      <c r="Q430" s="8"/>
      <c r="S430" s="11"/>
      <c r="T430" s="11"/>
    </row>
    <row r="431" spans="10:20" x14ac:dyDescent="0.25">
      <c r="J431" s="10"/>
      <c r="K431" s="10"/>
      <c r="M431" s="10"/>
      <c r="N431" s="10"/>
      <c r="O431" s="10"/>
      <c r="P431" s="10"/>
      <c r="Q431" s="8"/>
      <c r="S431" s="11"/>
      <c r="T431" s="11"/>
    </row>
    <row r="432" spans="10:20" x14ac:dyDescent="0.25">
      <c r="J432" s="10"/>
      <c r="K432" s="10"/>
      <c r="M432" s="10"/>
      <c r="N432" s="10"/>
      <c r="O432" s="10"/>
      <c r="P432" s="10"/>
      <c r="Q432" s="8"/>
      <c r="S432" s="11"/>
      <c r="T432" s="11"/>
    </row>
    <row r="433" spans="10:20" x14ac:dyDescent="0.25">
      <c r="J433" s="10"/>
      <c r="K433" s="10"/>
      <c r="M433" s="10"/>
      <c r="N433" s="10"/>
      <c r="O433" s="10"/>
      <c r="P433" s="10"/>
      <c r="Q433" s="8"/>
      <c r="S433" s="11"/>
      <c r="T433" s="11"/>
    </row>
    <row r="434" spans="10:20" x14ac:dyDescent="0.25">
      <c r="J434" s="10"/>
      <c r="K434" s="10"/>
      <c r="M434" s="10"/>
      <c r="N434" s="10"/>
      <c r="O434" s="10"/>
      <c r="P434" s="10"/>
      <c r="Q434" s="8"/>
      <c r="S434" s="11"/>
      <c r="T434" s="11"/>
    </row>
    <row r="435" spans="10:20" x14ac:dyDescent="0.25">
      <c r="J435" s="10"/>
      <c r="K435" s="10"/>
      <c r="M435" s="10"/>
      <c r="N435" s="10"/>
      <c r="O435" s="10"/>
      <c r="P435" s="10"/>
      <c r="Q435" s="8"/>
      <c r="S435" s="11"/>
      <c r="T435" s="11"/>
    </row>
    <row r="436" spans="10:20" x14ac:dyDescent="0.25">
      <c r="J436" s="10"/>
      <c r="K436" s="10"/>
      <c r="M436" s="10"/>
      <c r="N436" s="10"/>
      <c r="O436" s="10"/>
      <c r="P436" s="10"/>
      <c r="Q436" s="8"/>
      <c r="S436" s="11"/>
      <c r="T436" s="11"/>
    </row>
    <row r="437" spans="10:20" x14ac:dyDescent="0.25">
      <c r="J437" s="10"/>
      <c r="K437" s="10"/>
      <c r="M437" s="10"/>
      <c r="N437" s="10"/>
      <c r="O437" s="10"/>
      <c r="P437" s="10"/>
      <c r="Q437" s="8"/>
      <c r="S437" s="11"/>
      <c r="T437" s="11"/>
    </row>
    <row r="438" spans="10:20" x14ac:dyDescent="0.25">
      <c r="J438" s="10"/>
      <c r="K438" s="10"/>
      <c r="M438" s="10"/>
      <c r="N438" s="10"/>
      <c r="O438" s="10"/>
      <c r="P438" s="10"/>
      <c r="Q438" s="8"/>
      <c r="S438" s="11"/>
      <c r="T438" s="11"/>
    </row>
    <row r="439" spans="10:20" x14ac:dyDescent="0.25">
      <c r="J439" s="10"/>
      <c r="K439" s="10"/>
      <c r="M439" s="10"/>
      <c r="N439" s="10"/>
      <c r="O439" s="10"/>
      <c r="P439" s="10"/>
      <c r="Q439" s="8"/>
      <c r="S439" s="11"/>
      <c r="T439" s="11"/>
    </row>
    <row r="440" spans="10:20" x14ac:dyDescent="0.25">
      <c r="J440" s="10"/>
      <c r="K440" s="10"/>
      <c r="M440" s="10"/>
      <c r="N440" s="10"/>
      <c r="O440" s="10"/>
      <c r="P440" s="10"/>
      <c r="Q440" s="8"/>
      <c r="S440" s="11"/>
      <c r="T440" s="11"/>
    </row>
    <row r="441" spans="10:20" x14ac:dyDescent="0.25">
      <c r="J441" s="10"/>
      <c r="K441" s="10"/>
      <c r="M441" s="10"/>
      <c r="N441" s="10"/>
      <c r="O441" s="10"/>
      <c r="P441" s="10"/>
      <c r="Q441" s="8"/>
      <c r="S441" s="11"/>
      <c r="T441" s="11"/>
    </row>
    <row r="442" spans="10:20" x14ac:dyDescent="0.25">
      <c r="J442" s="10"/>
      <c r="K442" s="10"/>
      <c r="M442" s="10"/>
      <c r="N442" s="10"/>
      <c r="O442" s="10"/>
      <c r="P442" s="10"/>
      <c r="Q442" s="8"/>
      <c r="S442" s="11"/>
      <c r="T442" s="11"/>
    </row>
    <row r="443" spans="10:20" x14ac:dyDescent="0.25">
      <c r="J443" s="10"/>
      <c r="K443" s="10"/>
      <c r="M443" s="10"/>
      <c r="N443" s="10"/>
      <c r="O443" s="10"/>
      <c r="P443" s="10"/>
      <c r="Q443" s="8"/>
      <c r="S443" s="11"/>
      <c r="T443" s="11"/>
    </row>
    <row r="444" spans="10:20" x14ac:dyDescent="0.25">
      <c r="J444" s="10"/>
      <c r="K444" s="10"/>
      <c r="M444" s="10"/>
      <c r="N444" s="10"/>
      <c r="O444" s="10"/>
      <c r="P444" s="10"/>
      <c r="Q444" s="8"/>
      <c r="S444" s="11"/>
      <c r="T444" s="11"/>
    </row>
    <row r="445" spans="10:20" x14ac:dyDescent="0.25">
      <c r="J445" s="10"/>
      <c r="K445" s="10"/>
      <c r="M445" s="10"/>
      <c r="N445" s="10"/>
      <c r="O445" s="10"/>
      <c r="P445" s="10"/>
      <c r="Q445" s="8"/>
      <c r="S445" s="11"/>
      <c r="T445" s="11"/>
    </row>
    <row r="446" spans="10:20" x14ac:dyDescent="0.25">
      <c r="J446" s="10"/>
      <c r="K446" s="10"/>
      <c r="M446" s="10"/>
      <c r="N446" s="10"/>
      <c r="O446" s="10"/>
      <c r="P446" s="10"/>
      <c r="Q446" s="8"/>
      <c r="S446" s="11"/>
      <c r="T446" s="11"/>
    </row>
    <row r="447" spans="10:20" x14ac:dyDescent="0.25">
      <c r="J447" s="10"/>
      <c r="K447" s="10"/>
      <c r="M447" s="10"/>
      <c r="N447" s="10"/>
      <c r="O447" s="10"/>
      <c r="P447" s="10"/>
      <c r="Q447" s="8"/>
      <c r="S447" s="11"/>
      <c r="T447" s="11"/>
    </row>
    <row r="448" spans="10:20" x14ac:dyDescent="0.25">
      <c r="J448" s="10"/>
      <c r="K448" s="10"/>
      <c r="M448" s="10"/>
      <c r="N448" s="10"/>
      <c r="O448" s="10"/>
      <c r="P448" s="10"/>
      <c r="Q448" s="8"/>
      <c r="S448" s="11"/>
      <c r="T448" s="11"/>
    </row>
    <row r="449" spans="10:20" x14ac:dyDescent="0.25">
      <c r="J449" s="10"/>
      <c r="K449" s="10"/>
      <c r="M449" s="10"/>
      <c r="N449" s="10"/>
      <c r="O449" s="10"/>
      <c r="P449" s="10"/>
      <c r="Q449" s="8"/>
      <c r="S449" s="11"/>
      <c r="T449" s="11"/>
    </row>
    <row r="450" spans="10:20" x14ac:dyDescent="0.25">
      <c r="J450" s="10"/>
      <c r="K450" s="10"/>
      <c r="M450" s="10"/>
      <c r="N450" s="10"/>
      <c r="O450" s="10"/>
      <c r="P450" s="10"/>
      <c r="Q450" s="8"/>
      <c r="S450" s="11"/>
      <c r="T450" s="11"/>
    </row>
    <row r="451" spans="10:20" x14ac:dyDescent="0.25">
      <c r="J451" s="10"/>
      <c r="K451" s="10"/>
      <c r="M451" s="10"/>
      <c r="N451" s="10"/>
      <c r="O451" s="10"/>
      <c r="P451" s="10"/>
      <c r="Q451" s="8"/>
      <c r="S451" s="11"/>
      <c r="T451" s="11"/>
    </row>
    <row r="452" spans="10:20" x14ac:dyDescent="0.25">
      <c r="J452" s="10"/>
      <c r="K452" s="10"/>
      <c r="M452" s="10"/>
      <c r="N452" s="10"/>
      <c r="O452" s="10"/>
      <c r="P452" s="10"/>
      <c r="Q452" s="8"/>
      <c r="S452" s="11"/>
      <c r="T452" s="11"/>
    </row>
    <row r="453" spans="10:20" x14ac:dyDescent="0.25">
      <c r="J453" s="10"/>
      <c r="K453" s="10"/>
      <c r="M453" s="10"/>
      <c r="N453" s="10"/>
      <c r="O453" s="10"/>
      <c r="P453" s="10"/>
      <c r="Q453" s="8"/>
      <c r="S453" s="11"/>
      <c r="T453" s="11"/>
    </row>
    <row r="454" spans="10:20" x14ac:dyDescent="0.25">
      <c r="J454" s="10"/>
      <c r="K454" s="10"/>
      <c r="M454" s="10"/>
      <c r="N454" s="10"/>
      <c r="O454" s="10"/>
      <c r="P454" s="10"/>
      <c r="Q454" s="8"/>
      <c r="S454" s="11"/>
      <c r="T454" s="11"/>
    </row>
    <row r="455" spans="10:20" x14ac:dyDescent="0.25">
      <c r="J455" s="10"/>
      <c r="K455" s="10"/>
      <c r="M455" s="10"/>
      <c r="N455" s="10"/>
      <c r="O455" s="10"/>
      <c r="P455" s="10"/>
      <c r="Q455" s="8"/>
      <c r="S455" s="11"/>
      <c r="T455" s="11"/>
    </row>
    <row r="456" spans="10:20" x14ac:dyDescent="0.25">
      <c r="J456" s="10"/>
      <c r="K456" s="10"/>
      <c r="M456" s="10"/>
      <c r="N456" s="10"/>
      <c r="O456" s="10"/>
      <c r="P456" s="10"/>
      <c r="Q456" s="8"/>
      <c r="S456" s="11"/>
      <c r="T456" s="11"/>
    </row>
    <row r="457" spans="10:20" x14ac:dyDescent="0.25">
      <c r="J457" s="10"/>
      <c r="K457" s="10"/>
      <c r="M457" s="10"/>
      <c r="N457" s="10"/>
      <c r="O457" s="10"/>
      <c r="P457" s="10"/>
      <c r="Q457" s="8"/>
      <c r="S457" s="11"/>
      <c r="T457" s="11"/>
    </row>
    <row r="458" spans="10:20" x14ac:dyDescent="0.25">
      <c r="J458" s="10"/>
      <c r="K458" s="10"/>
      <c r="M458" s="10"/>
      <c r="N458" s="10"/>
      <c r="O458" s="10"/>
      <c r="P458" s="10"/>
      <c r="Q458" s="8"/>
      <c r="S458" s="11"/>
      <c r="T458" s="11"/>
    </row>
    <row r="459" spans="10:20" x14ac:dyDescent="0.25">
      <c r="J459" s="10"/>
      <c r="K459" s="10"/>
      <c r="M459" s="10"/>
      <c r="N459" s="10"/>
      <c r="O459" s="10"/>
      <c r="P459" s="10"/>
      <c r="Q459" s="8"/>
      <c r="S459" s="11"/>
      <c r="T459" s="11"/>
    </row>
    <row r="460" spans="10:20" x14ac:dyDescent="0.25">
      <c r="J460" s="10"/>
      <c r="K460" s="10"/>
      <c r="M460" s="10"/>
      <c r="N460" s="10"/>
      <c r="O460" s="10"/>
      <c r="P460" s="10"/>
      <c r="Q460" s="8"/>
      <c r="S460" s="11"/>
      <c r="T460" s="11"/>
    </row>
    <row r="461" spans="10:20" x14ac:dyDescent="0.25">
      <c r="J461" s="10"/>
      <c r="K461" s="10"/>
      <c r="M461" s="10"/>
      <c r="N461" s="10"/>
      <c r="O461" s="10"/>
      <c r="P461" s="10"/>
      <c r="Q461" s="8"/>
      <c r="S461" s="11"/>
      <c r="T461" s="11"/>
    </row>
    <row r="462" spans="10:20" x14ac:dyDescent="0.25">
      <c r="J462" s="10"/>
      <c r="K462" s="10"/>
      <c r="M462" s="10"/>
      <c r="N462" s="10"/>
      <c r="O462" s="10"/>
      <c r="P462" s="10"/>
      <c r="Q462" s="8"/>
      <c r="S462" s="11"/>
      <c r="T462" s="11"/>
    </row>
    <row r="463" spans="10:20" x14ac:dyDescent="0.25">
      <c r="J463" s="10"/>
      <c r="K463" s="10"/>
      <c r="M463" s="10"/>
      <c r="N463" s="10"/>
      <c r="O463" s="10"/>
      <c r="P463" s="10"/>
      <c r="Q463" s="8"/>
      <c r="S463" s="11"/>
      <c r="T463" s="11"/>
    </row>
    <row r="464" spans="10:20" x14ac:dyDescent="0.25">
      <c r="J464" s="10"/>
      <c r="K464" s="10"/>
      <c r="M464" s="10"/>
      <c r="N464" s="10"/>
      <c r="O464" s="10"/>
      <c r="P464" s="10"/>
      <c r="Q464" s="8"/>
      <c r="S464" s="11"/>
      <c r="T464" s="11"/>
    </row>
    <row r="465" spans="10:20" x14ac:dyDescent="0.25">
      <c r="J465" s="10"/>
      <c r="K465" s="10"/>
      <c r="M465" s="10"/>
      <c r="N465" s="10"/>
      <c r="O465" s="10"/>
      <c r="P465" s="10"/>
      <c r="Q465" s="8"/>
      <c r="S465" s="11"/>
      <c r="T465" s="11"/>
    </row>
    <row r="466" spans="10:20" x14ac:dyDescent="0.25">
      <c r="J466" s="10"/>
      <c r="K466" s="10"/>
      <c r="M466" s="10"/>
      <c r="N466" s="10"/>
      <c r="O466" s="10"/>
      <c r="P466" s="10"/>
      <c r="Q466" s="8"/>
      <c r="S466" s="11"/>
      <c r="T466" s="11"/>
    </row>
    <row r="467" spans="10:20" x14ac:dyDescent="0.25">
      <c r="J467" s="10"/>
      <c r="K467" s="10"/>
      <c r="M467" s="10"/>
      <c r="N467" s="10"/>
      <c r="O467" s="10"/>
      <c r="P467" s="10"/>
      <c r="Q467" s="8"/>
      <c r="S467" s="11"/>
      <c r="T467" s="11"/>
    </row>
    <row r="468" spans="10:20" x14ac:dyDescent="0.25">
      <c r="J468" s="10"/>
      <c r="K468" s="10"/>
      <c r="M468" s="10"/>
      <c r="N468" s="10"/>
      <c r="O468" s="10"/>
      <c r="P468" s="10"/>
      <c r="Q468" s="8"/>
      <c r="S468" s="11"/>
      <c r="T468" s="11"/>
    </row>
    <row r="469" spans="10:20" x14ac:dyDescent="0.25">
      <c r="J469" s="10"/>
      <c r="K469" s="10"/>
      <c r="M469" s="10"/>
      <c r="N469" s="10"/>
      <c r="O469" s="10"/>
      <c r="P469" s="10"/>
      <c r="Q469" s="8"/>
      <c r="S469" s="11"/>
      <c r="T469" s="11"/>
    </row>
    <row r="470" spans="10:20" x14ac:dyDescent="0.25">
      <c r="J470" s="10"/>
      <c r="K470" s="10"/>
      <c r="M470" s="10"/>
      <c r="N470" s="10"/>
      <c r="O470" s="10"/>
      <c r="P470" s="10"/>
      <c r="Q470" s="8"/>
      <c r="S470" s="11"/>
      <c r="T470" s="11"/>
    </row>
    <row r="471" spans="10:20" x14ac:dyDescent="0.25">
      <c r="J471" s="10"/>
      <c r="K471" s="10"/>
      <c r="M471" s="10"/>
      <c r="N471" s="10"/>
      <c r="O471" s="10"/>
      <c r="P471" s="10"/>
      <c r="Q471" s="8"/>
      <c r="S471" s="11"/>
      <c r="T471" s="11"/>
    </row>
    <row r="472" spans="10:20" x14ac:dyDescent="0.25">
      <c r="J472" s="10"/>
      <c r="K472" s="10"/>
      <c r="M472" s="10"/>
      <c r="N472" s="10"/>
      <c r="O472" s="10"/>
      <c r="P472" s="10"/>
      <c r="Q472" s="8"/>
      <c r="S472" s="11"/>
      <c r="T472" s="11"/>
    </row>
    <row r="473" spans="10:20" x14ac:dyDescent="0.25">
      <c r="J473" s="10"/>
      <c r="K473" s="10"/>
      <c r="M473" s="10"/>
      <c r="N473" s="10"/>
      <c r="O473" s="10"/>
      <c r="P473" s="10"/>
      <c r="Q473" s="8"/>
      <c r="S473" s="11"/>
      <c r="T473" s="11"/>
    </row>
    <row r="474" spans="10:20" x14ac:dyDescent="0.25">
      <c r="J474" s="10"/>
      <c r="K474" s="10"/>
      <c r="M474" s="10"/>
      <c r="N474" s="10"/>
      <c r="O474" s="10"/>
      <c r="P474" s="10"/>
      <c r="Q474" s="8"/>
      <c r="S474" s="11"/>
      <c r="T474" s="11"/>
    </row>
    <row r="475" spans="10:20" x14ac:dyDescent="0.25">
      <c r="J475" s="10"/>
      <c r="K475" s="10"/>
      <c r="M475" s="10"/>
      <c r="N475" s="10"/>
      <c r="O475" s="10"/>
      <c r="P475" s="10"/>
      <c r="Q475" s="8"/>
      <c r="S475" s="11"/>
      <c r="T475" s="11"/>
    </row>
    <row r="476" spans="10:20" x14ac:dyDescent="0.25">
      <c r="J476" s="10"/>
      <c r="K476" s="10"/>
      <c r="M476" s="10"/>
      <c r="N476" s="10"/>
      <c r="O476" s="10"/>
      <c r="P476" s="10"/>
      <c r="Q476" s="8"/>
      <c r="S476" s="11"/>
      <c r="T476" s="11"/>
    </row>
    <row r="477" spans="10:20" x14ac:dyDescent="0.25">
      <c r="J477" s="10"/>
      <c r="K477" s="10"/>
      <c r="M477" s="10"/>
      <c r="N477" s="10"/>
      <c r="O477" s="10"/>
      <c r="P477" s="10"/>
      <c r="Q477" s="8"/>
      <c r="S477" s="11"/>
      <c r="T477" s="11"/>
    </row>
    <row r="478" spans="10:20" x14ac:dyDescent="0.25">
      <c r="J478" s="10"/>
      <c r="K478" s="10"/>
      <c r="M478" s="10"/>
      <c r="N478" s="10"/>
      <c r="O478" s="10"/>
      <c r="P478" s="10"/>
      <c r="Q478" s="8"/>
      <c r="S478" s="11"/>
      <c r="T478" s="11"/>
    </row>
    <row r="479" spans="10:20" x14ac:dyDescent="0.25">
      <c r="J479" s="10"/>
      <c r="K479" s="10"/>
      <c r="M479" s="10"/>
      <c r="N479" s="10"/>
      <c r="O479" s="10"/>
      <c r="P479" s="10"/>
      <c r="Q479" s="8"/>
      <c r="S479" s="11"/>
      <c r="T479" s="11"/>
    </row>
    <row r="480" spans="10:20" x14ac:dyDescent="0.25">
      <c r="J480" s="10"/>
      <c r="K480" s="10"/>
      <c r="M480" s="10"/>
      <c r="N480" s="10"/>
      <c r="O480" s="10"/>
      <c r="P480" s="10"/>
      <c r="Q480" s="8"/>
      <c r="S480" s="11"/>
      <c r="T480" s="11"/>
    </row>
    <row r="481" spans="10:20" x14ac:dyDescent="0.25">
      <c r="J481" s="10"/>
      <c r="K481" s="10"/>
      <c r="M481" s="10"/>
      <c r="N481" s="10"/>
      <c r="O481" s="10"/>
      <c r="P481" s="10"/>
      <c r="Q481" s="8"/>
      <c r="S481" s="11"/>
      <c r="T481" s="11"/>
    </row>
    <row r="482" spans="10:20" x14ac:dyDescent="0.25">
      <c r="J482" s="10"/>
      <c r="K482" s="10"/>
      <c r="M482" s="10"/>
      <c r="N482" s="10"/>
      <c r="O482" s="10"/>
      <c r="P482" s="10"/>
      <c r="Q482" s="8"/>
      <c r="S482" s="11"/>
      <c r="T482" s="11"/>
    </row>
    <row r="483" spans="10:20" x14ac:dyDescent="0.25">
      <c r="J483" s="10"/>
      <c r="K483" s="10"/>
      <c r="M483" s="10"/>
      <c r="N483" s="10"/>
      <c r="O483" s="10"/>
      <c r="P483" s="10"/>
      <c r="Q483" s="8"/>
      <c r="S483" s="11"/>
      <c r="T483" s="11"/>
    </row>
    <row r="484" spans="10:20" x14ac:dyDescent="0.25">
      <c r="J484" s="10"/>
      <c r="K484" s="10"/>
      <c r="M484" s="10"/>
      <c r="N484" s="10"/>
      <c r="O484" s="10"/>
      <c r="P484" s="10"/>
      <c r="Q484" s="8"/>
      <c r="S484" s="11"/>
      <c r="T484" s="11"/>
    </row>
    <row r="485" spans="10:20" x14ac:dyDescent="0.25">
      <c r="J485" s="10"/>
      <c r="K485" s="10"/>
      <c r="M485" s="10"/>
      <c r="N485" s="10"/>
      <c r="O485" s="10"/>
      <c r="P485" s="10"/>
      <c r="Q485" s="8"/>
      <c r="S485" s="11"/>
      <c r="T485" s="11"/>
    </row>
    <row r="486" spans="10:20" x14ac:dyDescent="0.25">
      <c r="J486" s="10"/>
      <c r="K486" s="10"/>
      <c r="M486" s="10"/>
      <c r="N486" s="10"/>
      <c r="O486" s="10"/>
      <c r="P486" s="10"/>
      <c r="Q486" s="8"/>
      <c r="S486" s="11"/>
      <c r="T486" s="11"/>
    </row>
    <row r="487" spans="10:20" x14ac:dyDescent="0.25">
      <c r="J487" s="10"/>
      <c r="K487" s="10"/>
      <c r="M487" s="10"/>
      <c r="N487" s="10"/>
      <c r="O487" s="10"/>
      <c r="P487" s="10"/>
      <c r="Q487" s="8"/>
      <c r="S487" s="11"/>
      <c r="T487" s="11"/>
    </row>
    <row r="488" spans="10:20" x14ac:dyDescent="0.25">
      <c r="J488" s="10"/>
      <c r="K488" s="10"/>
      <c r="M488" s="10"/>
      <c r="N488" s="10"/>
      <c r="O488" s="10"/>
      <c r="P488" s="10"/>
      <c r="Q488" s="8"/>
      <c r="S488" s="11"/>
      <c r="T488" s="11"/>
    </row>
    <row r="489" spans="10:20" x14ac:dyDescent="0.25">
      <c r="J489" s="10"/>
      <c r="K489" s="10"/>
      <c r="M489" s="10"/>
      <c r="N489" s="10"/>
      <c r="O489" s="10"/>
      <c r="P489" s="10"/>
      <c r="Q489" s="8"/>
      <c r="S489" s="11"/>
      <c r="T489" s="11"/>
    </row>
    <row r="490" spans="10:20" x14ac:dyDescent="0.25">
      <c r="J490" s="10"/>
      <c r="K490" s="10"/>
      <c r="M490" s="10"/>
      <c r="N490" s="10"/>
      <c r="O490" s="10"/>
      <c r="P490" s="10"/>
      <c r="Q490" s="8"/>
      <c r="S490" s="11"/>
      <c r="T490" s="11"/>
    </row>
    <row r="491" spans="10:20" x14ac:dyDescent="0.25">
      <c r="J491" s="10"/>
      <c r="K491" s="10"/>
      <c r="M491" s="10"/>
      <c r="N491" s="10"/>
      <c r="O491" s="10"/>
      <c r="P491" s="10"/>
      <c r="Q491" s="8"/>
      <c r="S491" s="11"/>
      <c r="T491" s="11"/>
    </row>
    <row r="492" spans="10:20" x14ac:dyDescent="0.25">
      <c r="J492" s="10"/>
      <c r="K492" s="10"/>
      <c r="M492" s="10"/>
      <c r="N492" s="10"/>
      <c r="O492" s="10"/>
      <c r="P492" s="10"/>
      <c r="Q492" s="8"/>
      <c r="S492" s="11"/>
      <c r="T492" s="11"/>
    </row>
    <row r="493" spans="10:20" x14ac:dyDescent="0.25">
      <c r="J493" s="10"/>
      <c r="K493" s="10"/>
      <c r="M493" s="10"/>
      <c r="N493" s="10"/>
      <c r="O493" s="10"/>
      <c r="P493" s="10"/>
      <c r="Q493" s="8"/>
      <c r="S493" s="11"/>
      <c r="T493" s="11"/>
    </row>
    <row r="494" spans="10:20" x14ac:dyDescent="0.25">
      <c r="J494" s="10"/>
      <c r="K494" s="10"/>
      <c r="M494" s="10"/>
      <c r="N494" s="10"/>
      <c r="O494" s="10"/>
      <c r="P494" s="10"/>
      <c r="Q494" s="8"/>
      <c r="S494" s="11"/>
      <c r="T494" s="11"/>
    </row>
    <row r="495" spans="10:20" x14ac:dyDescent="0.25">
      <c r="J495" s="10"/>
      <c r="K495" s="10"/>
      <c r="M495" s="10"/>
      <c r="N495" s="10"/>
      <c r="O495" s="10"/>
      <c r="P495" s="10"/>
      <c r="Q495" s="8"/>
      <c r="S495" s="11"/>
      <c r="T495" s="11"/>
    </row>
    <row r="496" spans="10:20" x14ac:dyDescent="0.25">
      <c r="J496" s="10"/>
      <c r="K496" s="10"/>
      <c r="M496" s="10"/>
      <c r="N496" s="10"/>
      <c r="O496" s="10"/>
      <c r="P496" s="10"/>
      <c r="Q496" s="8"/>
      <c r="S496" s="11"/>
      <c r="T496" s="11"/>
    </row>
    <row r="497" spans="10:20" x14ac:dyDescent="0.25">
      <c r="J497" s="10"/>
      <c r="K497" s="10"/>
      <c r="M497" s="10"/>
      <c r="N497" s="10"/>
      <c r="O497" s="10"/>
      <c r="P497" s="10"/>
      <c r="Q497" s="8"/>
      <c r="S497" s="11"/>
      <c r="T497" s="11"/>
    </row>
    <row r="498" spans="10:20" x14ac:dyDescent="0.25">
      <c r="J498" s="10"/>
      <c r="K498" s="10"/>
      <c r="M498" s="10"/>
      <c r="N498" s="10"/>
      <c r="O498" s="10"/>
      <c r="P498" s="10"/>
      <c r="Q498" s="8"/>
      <c r="S498" s="11"/>
      <c r="T498" s="11"/>
    </row>
    <row r="499" spans="10:20" x14ac:dyDescent="0.25">
      <c r="J499" s="10"/>
      <c r="K499" s="10"/>
      <c r="M499" s="10"/>
      <c r="N499" s="10"/>
      <c r="O499" s="10"/>
      <c r="P499" s="10"/>
      <c r="Q499" s="8"/>
      <c r="S499" s="11"/>
      <c r="T499" s="11"/>
    </row>
    <row r="500" spans="10:20" x14ac:dyDescent="0.25">
      <c r="J500" s="10"/>
      <c r="K500" s="10"/>
      <c r="M500" s="10"/>
      <c r="N500" s="10"/>
      <c r="O500" s="10"/>
      <c r="P500" s="10"/>
      <c r="Q500" s="8"/>
      <c r="S500" s="11"/>
      <c r="T500" s="11"/>
    </row>
    <row r="501" spans="10:20" x14ac:dyDescent="0.25">
      <c r="J501" s="10"/>
      <c r="K501" s="10"/>
      <c r="M501" s="10"/>
      <c r="N501" s="10"/>
      <c r="O501" s="10"/>
      <c r="P501" s="10"/>
      <c r="Q501" s="8"/>
      <c r="S501" s="11"/>
      <c r="T501" s="11"/>
    </row>
    <row r="502" spans="10:20" x14ac:dyDescent="0.25">
      <c r="J502" s="10"/>
      <c r="K502" s="10"/>
      <c r="M502" s="10"/>
      <c r="N502" s="10"/>
      <c r="O502" s="10"/>
      <c r="P502" s="10"/>
      <c r="Q502" s="8"/>
      <c r="S502" s="11"/>
      <c r="T502" s="11"/>
    </row>
    <row r="503" spans="10:20" x14ac:dyDescent="0.25">
      <c r="J503" s="10"/>
      <c r="K503" s="10"/>
      <c r="M503" s="10"/>
      <c r="N503" s="10"/>
      <c r="O503" s="10"/>
      <c r="P503" s="10"/>
      <c r="Q503" s="8"/>
      <c r="S503" s="11"/>
      <c r="T503" s="11"/>
    </row>
    <row r="504" spans="10:20" x14ac:dyDescent="0.25">
      <c r="J504" s="10"/>
      <c r="K504" s="10"/>
      <c r="M504" s="10"/>
      <c r="N504" s="10"/>
      <c r="O504" s="10"/>
      <c r="P504" s="10"/>
      <c r="Q504" s="8"/>
      <c r="S504" s="11"/>
      <c r="T504" s="11"/>
    </row>
    <row r="505" spans="10:20" x14ac:dyDescent="0.25">
      <c r="J505" s="10"/>
      <c r="K505" s="10"/>
      <c r="M505" s="10"/>
      <c r="N505" s="10"/>
      <c r="O505" s="10"/>
      <c r="P505" s="10"/>
      <c r="Q505" s="8"/>
      <c r="S505" s="11"/>
      <c r="T505" s="11"/>
    </row>
    <row r="506" spans="10:20" x14ac:dyDescent="0.25">
      <c r="J506" s="10"/>
      <c r="K506" s="10"/>
      <c r="M506" s="10"/>
      <c r="N506" s="10"/>
      <c r="O506" s="10"/>
      <c r="P506" s="10"/>
      <c r="Q506" s="8"/>
      <c r="S506" s="11"/>
      <c r="T506" s="11"/>
    </row>
    <row r="507" spans="10:20" x14ac:dyDescent="0.25">
      <c r="J507" s="10"/>
      <c r="K507" s="10"/>
      <c r="M507" s="10"/>
      <c r="N507" s="10"/>
      <c r="O507" s="10"/>
      <c r="P507" s="10"/>
      <c r="Q507" s="8"/>
      <c r="S507" s="11"/>
      <c r="T507" s="11"/>
    </row>
    <row r="508" spans="10:20" x14ac:dyDescent="0.25">
      <c r="J508" s="10"/>
      <c r="K508" s="10"/>
      <c r="M508" s="10"/>
      <c r="N508" s="10"/>
      <c r="O508" s="10"/>
      <c r="P508" s="10"/>
      <c r="Q508" s="8"/>
      <c r="S508" s="11"/>
      <c r="T508" s="11"/>
    </row>
    <row r="509" spans="10:20" x14ac:dyDescent="0.25">
      <c r="J509" s="10"/>
      <c r="K509" s="10"/>
      <c r="M509" s="10"/>
      <c r="N509" s="10"/>
      <c r="O509" s="10"/>
      <c r="P509" s="10"/>
      <c r="Q509" s="8"/>
      <c r="S509" s="11"/>
      <c r="T509" s="11"/>
    </row>
    <row r="510" spans="10:20" x14ac:dyDescent="0.25">
      <c r="J510" s="10"/>
      <c r="K510" s="10"/>
      <c r="M510" s="10"/>
      <c r="N510" s="10"/>
      <c r="O510" s="10"/>
      <c r="P510" s="10"/>
      <c r="Q510" s="8"/>
      <c r="S510" s="11"/>
      <c r="T510" s="11"/>
    </row>
    <row r="511" spans="10:20" x14ac:dyDescent="0.25">
      <c r="J511" s="10"/>
      <c r="K511" s="10"/>
      <c r="M511" s="10"/>
      <c r="N511" s="10"/>
      <c r="O511" s="10"/>
      <c r="P511" s="10"/>
      <c r="Q511" s="8"/>
      <c r="S511" s="11"/>
      <c r="T511" s="11"/>
    </row>
    <row r="512" spans="10:20" x14ac:dyDescent="0.25">
      <c r="J512" s="10"/>
      <c r="K512" s="10"/>
      <c r="M512" s="10"/>
      <c r="N512" s="10"/>
      <c r="O512" s="10"/>
      <c r="P512" s="10"/>
      <c r="Q512" s="8"/>
      <c r="S512" s="11"/>
      <c r="T512" s="11"/>
    </row>
    <row r="513" spans="10:20" x14ac:dyDescent="0.25">
      <c r="J513" s="10"/>
      <c r="K513" s="10"/>
      <c r="M513" s="10"/>
      <c r="N513" s="10"/>
      <c r="O513" s="10"/>
      <c r="P513" s="10"/>
      <c r="Q513" s="8"/>
      <c r="S513" s="11"/>
      <c r="T513" s="11"/>
    </row>
    <row r="514" spans="10:20" x14ac:dyDescent="0.25">
      <c r="J514" s="10"/>
      <c r="K514" s="10"/>
      <c r="M514" s="10"/>
      <c r="N514" s="10"/>
      <c r="O514" s="10"/>
      <c r="P514" s="10"/>
      <c r="Q514" s="8"/>
      <c r="S514" s="11"/>
      <c r="T514" s="11"/>
    </row>
    <row r="515" spans="10:20" x14ac:dyDescent="0.25">
      <c r="J515" s="10"/>
      <c r="K515" s="10"/>
      <c r="M515" s="10"/>
      <c r="N515" s="10"/>
      <c r="O515" s="10"/>
      <c r="P515" s="10"/>
      <c r="Q515" s="8"/>
      <c r="S515" s="11"/>
      <c r="T515" s="11"/>
    </row>
    <row r="516" spans="10:20" x14ac:dyDescent="0.25">
      <c r="J516" s="10"/>
      <c r="K516" s="10"/>
      <c r="M516" s="10"/>
      <c r="N516" s="10"/>
      <c r="O516" s="10"/>
      <c r="P516" s="10"/>
      <c r="Q516" s="8"/>
      <c r="S516" s="11"/>
      <c r="T516" s="11"/>
    </row>
    <row r="517" spans="10:20" x14ac:dyDescent="0.25">
      <c r="J517" s="10"/>
      <c r="K517" s="10"/>
      <c r="M517" s="10"/>
      <c r="N517" s="10"/>
      <c r="O517" s="10"/>
      <c r="P517" s="10"/>
      <c r="Q517" s="8"/>
      <c r="S517" s="11"/>
      <c r="T517" s="11"/>
    </row>
    <row r="518" spans="10:20" x14ac:dyDescent="0.25">
      <c r="J518" s="10"/>
      <c r="K518" s="10"/>
      <c r="M518" s="10"/>
      <c r="N518" s="10"/>
      <c r="O518" s="10"/>
      <c r="P518" s="10"/>
      <c r="Q518" s="8"/>
      <c r="S518" s="11"/>
      <c r="T518" s="11"/>
    </row>
    <row r="519" spans="10:20" x14ac:dyDescent="0.25">
      <c r="J519" s="10"/>
      <c r="K519" s="10"/>
      <c r="M519" s="10"/>
      <c r="N519" s="10"/>
      <c r="O519" s="10"/>
      <c r="P519" s="10"/>
      <c r="Q519" s="8"/>
      <c r="S519" s="11"/>
      <c r="T519" s="11"/>
    </row>
    <row r="520" spans="10:20" x14ac:dyDescent="0.25">
      <c r="J520" s="10"/>
      <c r="K520" s="10"/>
      <c r="M520" s="10"/>
      <c r="N520" s="10"/>
      <c r="O520" s="10"/>
      <c r="P520" s="10"/>
      <c r="Q520" s="8"/>
      <c r="S520" s="11"/>
      <c r="T520" s="11"/>
    </row>
    <row r="521" spans="10:20" x14ac:dyDescent="0.25">
      <c r="J521" s="10"/>
      <c r="K521" s="10"/>
      <c r="M521" s="10"/>
      <c r="N521" s="10"/>
      <c r="O521" s="10"/>
      <c r="P521" s="10"/>
      <c r="Q521" s="8"/>
      <c r="S521" s="11"/>
      <c r="T521" s="11"/>
    </row>
    <row r="522" spans="10:20" x14ac:dyDescent="0.25">
      <c r="J522" s="10"/>
      <c r="K522" s="10"/>
      <c r="M522" s="10"/>
      <c r="N522" s="10"/>
      <c r="O522" s="10"/>
      <c r="P522" s="10"/>
      <c r="Q522" s="8"/>
      <c r="S522" s="11"/>
      <c r="T522" s="11"/>
    </row>
    <row r="523" spans="10:20" x14ac:dyDescent="0.25">
      <c r="J523" s="10"/>
      <c r="K523" s="10"/>
      <c r="M523" s="10"/>
      <c r="N523" s="10"/>
      <c r="O523" s="10"/>
      <c r="P523" s="10"/>
      <c r="Q523" s="8"/>
      <c r="S523" s="11"/>
      <c r="T523" s="11"/>
    </row>
    <row r="524" spans="10:20" x14ac:dyDescent="0.25">
      <c r="J524" s="10"/>
      <c r="K524" s="10"/>
      <c r="M524" s="10"/>
      <c r="N524" s="10"/>
      <c r="O524" s="10"/>
      <c r="P524" s="10"/>
      <c r="Q524" s="8"/>
      <c r="S524" s="11"/>
      <c r="T524" s="11"/>
    </row>
    <row r="525" spans="10:20" x14ac:dyDescent="0.25">
      <c r="J525" s="10"/>
      <c r="K525" s="10"/>
      <c r="M525" s="10"/>
      <c r="N525" s="10"/>
      <c r="O525" s="10"/>
      <c r="P525" s="10"/>
      <c r="Q525" s="8"/>
      <c r="S525" s="11"/>
      <c r="T525" s="11"/>
    </row>
    <row r="526" spans="10:20" x14ac:dyDescent="0.25">
      <c r="J526" s="10"/>
      <c r="K526" s="10"/>
      <c r="M526" s="10"/>
      <c r="N526" s="10"/>
      <c r="O526" s="10"/>
      <c r="P526" s="10"/>
      <c r="Q526" s="8"/>
      <c r="S526" s="11"/>
      <c r="T526" s="11"/>
    </row>
    <row r="527" spans="10:20" x14ac:dyDescent="0.25">
      <c r="J527" s="10"/>
      <c r="K527" s="10"/>
      <c r="M527" s="10"/>
      <c r="N527" s="10"/>
      <c r="O527" s="10"/>
      <c r="P527" s="10"/>
      <c r="Q527" s="8"/>
      <c r="S527" s="11"/>
      <c r="T527" s="11"/>
    </row>
    <row r="528" spans="10:20" x14ac:dyDescent="0.25">
      <c r="J528" s="10"/>
      <c r="K528" s="10"/>
      <c r="M528" s="10"/>
      <c r="N528" s="10"/>
      <c r="O528" s="10"/>
      <c r="P528" s="10"/>
      <c r="Q528" s="8"/>
      <c r="S528" s="11"/>
      <c r="T528" s="11"/>
    </row>
    <row r="529" spans="10:20" x14ac:dyDescent="0.25">
      <c r="J529" s="10"/>
      <c r="K529" s="10"/>
      <c r="M529" s="10"/>
      <c r="N529" s="10"/>
      <c r="O529" s="10"/>
      <c r="P529" s="10"/>
      <c r="Q529" s="8"/>
      <c r="S529" s="11"/>
      <c r="T529" s="11"/>
    </row>
    <row r="530" spans="10:20" x14ac:dyDescent="0.25">
      <c r="J530" s="10"/>
      <c r="K530" s="10"/>
      <c r="M530" s="10"/>
      <c r="N530" s="10"/>
      <c r="O530" s="10"/>
      <c r="P530" s="10"/>
      <c r="Q530" s="8"/>
      <c r="S530" s="11"/>
      <c r="T530" s="11"/>
    </row>
    <row r="531" spans="10:20" x14ac:dyDescent="0.25">
      <c r="J531" s="10"/>
      <c r="K531" s="10"/>
      <c r="M531" s="10"/>
      <c r="N531" s="10"/>
      <c r="O531" s="10"/>
      <c r="P531" s="10"/>
      <c r="Q531" s="8"/>
      <c r="S531" s="11"/>
      <c r="T531" s="11"/>
    </row>
    <row r="532" spans="10:20" x14ac:dyDescent="0.25">
      <c r="J532" s="10"/>
      <c r="K532" s="10"/>
      <c r="M532" s="10"/>
      <c r="N532" s="10"/>
      <c r="O532" s="10"/>
      <c r="P532" s="10"/>
      <c r="Q532" s="8"/>
      <c r="S532" s="11"/>
      <c r="T532" s="11"/>
    </row>
    <row r="533" spans="10:20" x14ac:dyDescent="0.25">
      <c r="J533" s="10"/>
      <c r="K533" s="10"/>
      <c r="M533" s="10"/>
      <c r="N533" s="10"/>
      <c r="O533" s="10"/>
      <c r="P533" s="10"/>
      <c r="Q533" s="8"/>
      <c r="S533" s="11"/>
      <c r="T533" s="11"/>
    </row>
    <row r="534" spans="10:20" x14ac:dyDescent="0.25">
      <c r="J534" s="10"/>
      <c r="K534" s="10"/>
      <c r="M534" s="10"/>
      <c r="N534" s="10"/>
      <c r="O534" s="10"/>
      <c r="P534" s="10"/>
      <c r="Q534" s="8"/>
      <c r="S534" s="11"/>
      <c r="T534" s="11"/>
    </row>
    <row r="535" spans="10:20" x14ac:dyDescent="0.25">
      <c r="J535" s="10"/>
      <c r="K535" s="10"/>
      <c r="M535" s="10"/>
      <c r="N535" s="10"/>
      <c r="O535" s="10"/>
      <c r="P535" s="10"/>
      <c r="Q535" s="8"/>
      <c r="S535" s="11"/>
      <c r="T535" s="11"/>
    </row>
    <row r="536" spans="10:20" x14ac:dyDescent="0.25">
      <c r="J536" s="10"/>
      <c r="K536" s="10"/>
      <c r="M536" s="10"/>
      <c r="N536" s="10"/>
      <c r="O536" s="10"/>
      <c r="P536" s="10"/>
      <c r="Q536" s="8"/>
      <c r="S536" s="11"/>
      <c r="T536" s="11"/>
    </row>
    <row r="537" spans="10:20" x14ac:dyDescent="0.25">
      <c r="J537" s="10"/>
      <c r="K537" s="10"/>
      <c r="M537" s="10"/>
      <c r="N537" s="10"/>
      <c r="O537" s="10"/>
      <c r="P537" s="10"/>
      <c r="Q537" s="8"/>
      <c r="S537" s="11"/>
      <c r="T537" s="11"/>
    </row>
    <row r="538" spans="10:20" x14ac:dyDescent="0.25">
      <c r="J538" s="10"/>
      <c r="K538" s="10"/>
      <c r="M538" s="10"/>
      <c r="N538" s="10"/>
      <c r="O538" s="10"/>
      <c r="P538" s="10"/>
      <c r="Q538" s="8"/>
      <c r="S538" s="11"/>
      <c r="T538" s="11"/>
    </row>
    <row r="539" spans="10:20" x14ac:dyDescent="0.25">
      <c r="J539" s="10"/>
      <c r="K539" s="10"/>
      <c r="M539" s="10"/>
      <c r="N539" s="10"/>
      <c r="O539" s="10"/>
      <c r="P539" s="10"/>
      <c r="Q539" s="8"/>
      <c r="S539" s="11"/>
      <c r="T539" s="11"/>
    </row>
    <row r="540" spans="10:20" x14ac:dyDescent="0.25">
      <c r="J540" s="10"/>
      <c r="K540" s="10"/>
      <c r="M540" s="10"/>
      <c r="N540" s="10"/>
      <c r="O540" s="10"/>
      <c r="P540" s="10"/>
      <c r="Q540" s="8"/>
      <c r="S540" s="11"/>
      <c r="T540" s="11"/>
    </row>
    <row r="541" spans="10:20" x14ac:dyDescent="0.25">
      <c r="J541" s="10"/>
      <c r="K541" s="10"/>
      <c r="M541" s="10"/>
      <c r="N541" s="10"/>
      <c r="O541" s="10"/>
      <c r="P541" s="10"/>
      <c r="Q541" s="8"/>
      <c r="S541" s="11"/>
      <c r="T541" s="11"/>
    </row>
    <row r="542" spans="10:20" x14ac:dyDescent="0.25">
      <c r="J542" s="10"/>
      <c r="K542" s="10"/>
      <c r="M542" s="10"/>
      <c r="N542" s="10"/>
      <c r="O542" s="10"/>
      <c r="P542" s="10"/>
      <c r="Q542" s="8"/>
      <c r="S542" s="11"/>
      <c r="T542" s="11"/>
    </row>
    <row r="543" spans="10:20" x14ac:dyDescent="0.25">
      <c r="J543" s="10"/>
      <c r="K543" s="10"/>
      <c r="M543" s="10"/>
      <c r="N543" s="10"/>
      <c r="O543" s="10"/>
      <c r="P543" s="10"/>
      <c r="Q543" s="8"/>
      <c r="S543" s="11"/>
      <c r="T543" s="11"/>
    </row>
    <row r="544" spans="10:20" x14ac:dyDescent="0.25">
      <c r="J544" s="10"/>
      <c r="K544" s="10"/>
      <c r="M544" s="10"/>
      <c r="N544" s="10"/>
      <c r="O544" s="10"/>
      <c r="P544" s="10"/>
      <c r="Q544" s="8"/>
      <c r="S544" s="11"/>
      <c r="T544" s="11"/>
    </row>
    <row r="545" spans="10:20" x14ac:dyDescent="0.25">
      <c r="J545" s="10"/>
      <c r="K545" s="10"/>
      <c r="M545" s="10"/>
      <c r="N545" s="10"/>
      <c r="O545" s="10"/>
      <c r="P545" s="10"/>
      <c r="Q545" s="8"/>
      <c r="S545" s="11"/>
      <c r="T545" s="11"/>
    </row>
    <row r="546" spans="10:20" x14ac:dyDescent="0.25">
      <c r="J546" s="10"/>
      <c r="K546" s="10"/>
      <c r="M546" s="10"/>
      <c r="N546" s="10"/>
      <c r="O546" s="10"/>
      <c r="P546" s="10"/>
      <c r="Q546" s="8"/>
      <c r="S546" s="11"/>
      <c r="T546" s="11"/>
    </row>
    <row r="547" spans="10:20" x14ac:dyDescent="0.25">
      <c r="J547" s="10"/>
      <c r="K547" s="10"/>
      <c r="M547" s="10"/>
      <c r="N547" s="10"/>
      <c r="O547" s="10"/>
      <c r="P547" s="10"/>
      <c r="Q547" s="8"/>
      <c r="S547" s="11"/>
      <c r="T547" s="11"/>
    </row>
    <row r="548" spans="10:20" x14ac:dyDescent="0.25">
      <c r="J548" s="10"/>
      <c r="K548" s="10"/>
      <c r="M548" s="10"/>
      <c r="N548" s="10"/>
      <c r="O548" s="10"/>
      <c r="P548" s="10"/>
      <c r="Q548" s="8"/>
      <c r="S548" s="11"/>
      <c r="T548" s="11"/>
    </row>
    <row r="549" spans="10:20" x14ac:dyDescent="0.25">
      <c r="J549" s="10"/>
      <c r="K549" s="10"/>
      <c r="M549" s="10"/>
      <c r="N549" s="10"/>
      <c r="O549" s="10"/>
      <c r="P549" s="10"/>
      <c r="Q549" s="8"/>
      <c r="S549" s="11"/>
      <c r="T549" s="11"/>
    </row>
    <row r="550" spans="10:20" x14ac:dyDescent="0.25">
      <c r="J550" s="10"/>
      <c r="K550" s="10"/>
      <c r="M550" s="10"/>
      <c r="N550" s="10"/>
      <c r="O550" s="10"/>
      <c r="P550" s="10"/>
      <c r="Q550" s="8"/>
      <c r="S550" s="11"/>
      <c r="T550" s="11"/>
    </row>
    <row r="551" spans="10:20" x14ac:dyDescent="0.25">
      <c r="J551" s="10"/>
      <c r="K551" s="10"/>
      <c r="M551" s="10"/>
      <c r="N551" s="10"/>
      <c r="O551" s="10"/>
      <c r="P551" s="10"/>
      <c r="Q551" s="8"/>
      <c r="S551" s="11"/>
      <c r="T551" s="11"/>
    </row>
    <row r="552" spans="10:20" x14ac:dyDescent="0.25">
      <c r="J552" s="10"/>
      <c r="K552" s="10"/>
      <c r="M552" s="10"/>
      <c r="N552" s="10"/>
      <c r="O552" s="10"/>
      <c r="P552" s="10"/>
      <c r="Q552" s="8"/>
      <c r="S552" s="11"/>
      <c r="T552" s="11"/>
    </row>
    <row r="553" spans="10:20" x14ac:dyDescent="0.25">
      <c r="J553" s="10"/>
      <c r="K553" s="10"/>
      <c r="M553" s="10"/>
      <c r="N553" s="10"/>
      <c r="O553" s="10"/>
      <c r="P553" s="10"/>
      <c r="Q553" s="8"/>
      <c r="S553" s="11"/>
      <c r="T553" s="11"/>
    </row>
    <row r="554" spans="10:20" x14ac:dyDescent="0.25">
      <c r="J554" s="10"/>
      <c r="K554" s="10"/>
      <c r="M554" s="10"/>
      <c r="N554" s="10"/>
      <c r="O554" s="10"/>
      <c r="P554" s="10"/>
      <c r="Q554" s="8"/>
      <c r="S554" s="11"/>
      <c r="T554" s="11"/>
    </row>
    <row r="555" spans="10:20" x14ac:dyDescent="0.25">
      <c r="J555" s="10"/>
      <c r="K555" s="10"/>
      <c r="M555" s="10"/>
      <c r="N555" s="10"/>
      <c r="O555" s="10"/>
      <c r="P555" s="10"/>
      <c r="Q555" s="8"/>
      <c r="S555" s="11"/>
      <c r="T555" s="11"/>
    </row>
  </sheetData>
  <sortState xmlns:xlrd2="http://schemas.microsoft.com/office/spreadsheetml/2017/richdata2" ref="C4:BR23">
    <sortCondition ref="H3:H23"/>
  </sortState>
  <mergeCells count="2">
    <mergeCell ref="I2:AN2"/>
    <mergeCell ref="AO2:BR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62D8D-7683-44AC-AE1F-B9A540D35AAE}">
  <dimension ref="A1:AH37"/>
  <sheetViews>
    <sheetView tabSelected="1" workbookViewId="0">
      <selection activeCell="A10" sqref="A9:A10"/>
    </sheetView>
  </sheetViews>
  <sheetFormatPr defaultRowHeight="15" x14ac:dyDescent="0.25"/>
  <cols>
    <col min="6" max="6" width="14.85546875" bestFit="1" customWidth="1"/>
    <col min="7" max="8" width="26.5703125" bestFit="1" customWidth="1"/>
    <col min="9" max="9" width="28" customWidth="1"/>
    <col min="10" max="10" width="23.28515625" bestFit="1" customWidth="1"/>
    <col min="11" max="13" width="23.28515625" customWidth="1"/>
    <col min="14" max="14" width="22.140625" bestFit="1" customWidth="1"/>
    <col min="15" max="15" width="25.7109375" bestFit="1" customWidth="1"/>
    <col min="16" max="16" width="25.7109375" customWidth="1"/>
    <col min="17" max="17" width="20.5703125" customWidth="1"/>
    <col min="18" max="18" width="21" bestFit="1" customWidth="1"/>
    <col min="19" max="19" width="14.140625" customWidth="1"/>
    <col min="20" max="20" width="23.85546875" bestFit="1" customWidth="1"/>
    <col min="21" max="21" width="24" bestFit="1" customWidth="1"/>
    <col min="22" max="22" width="23.7109375" bestFit="1" customWidth="1"/>
    <col min="23" max="23" width="24.28515625" bestFit="1" customWidth="1"/>
    <col min="24" max="24" width="23.5703125" bestFit="1" customWidth="1"/>
    <col min="25" max="25" width="23" bestFit="1" customWidth="1"/>
    <col min="26" max="26" width="24" bestFit="1" customWidth="1"/>
    <col min="27" max="27" width="24.5703125" bestFit="1" customWidth="1"/>
    <col min="28" max="28" width="23.5703125" bestFit="1" customWidth="1"/>
    <col min="29" max="29" width="24.140625" bestFit="1" customWidth="1"/>
    <col min="30" max="30" width="23.85546875" bestFit="1" customWidth="1"/>
    <col min="31" max="31" width="11" bestFit="1" customWidth="1"/>
    <col min="32" max="32" width="19.140625" bestFit="1" customWidth="1"/>
    <col min="33" max="33" width="9.85546875" bestFit="1" customWidth="1"/>
  </cols>
  <sheetData>
    <row r="1" spans="1:34" x14ac:dyDescent="0.25">
      <c r="F1" s="68" t="s">
        <v>119</v>
      </c>
      <c r="G1" t="s">
        <v>120</v>
      </c>
      <c r="I1" s="69"/>
      <c r="J1" s="69"/>
      <c r="K1" s="69"/>
      <c r="L1" s="69"/>
      <c r="M1" s="69"/>
      <c r="N1" s="69"/>
      <c r="O1" s="69"/>
      <c r="P1" s="69"/>
      <c r="Q1" s="69"/>
      <c r="R1" s="69"/>
      <c r="S1" s="69"/>
      <c r="T1" s="69"/>
      <c r="U1" s="69"/>
    </row>
    <row r="2" spans="1:34" ht="54" customHeight="1" x14ac:dyDescent="0.25">
      <c r="F2" s="70" t="s">
        <v>121</v>
      </c>
      <c r="G2" s="71" t="s">
        <v>122</v>
      </c>
      <c r="H2" s="94" t="s">
        <v>123</v>
      </c>
      <c r="I2" s="94"/>
      <c r="J2" s="94"/>
      <c r="K2" s="94"/>
      <c r="L2" s="94"/>
      <c r="M2" s="94"/>
      <c r="N2" s="94"/>
      <c r="O2" s="94"/>
      <c r="P2" s="94"/>
      <c r="Q2" s="94"/>
      <c r="R2" s="94"/>
      <c r="S2" s="94"/>
      <c r="T2" s="94"/>
      <c r="U2" s="94"/>
    </row>
    <row r="3" spans="1:34" x14ac:dyDescent="0.25">
      <c r="A3" t="s">
        <v>54</v>
      </c>
      <c r="B3" t="s">
        <v>55</v>
      </c>
      <c r="C3" t="s">
        <v>56</v>
      </c>
      <c r="D3" t="s">
        <v>57</v>
      </c>
      <c r="E3" t="s">
        <v>58</v>
      </c>
      <c r="F3" s="68" t="s">
        <v>124</v>
      </c>
      <c r="G3" s="68" t="s">
        <v>125</v>
      </c>
      <c r="H3" s="68" t="s">
        <v>126</v>
      </c>
      <c r="I3" s="68" t="s">
        <v>127</v>
      </c>
      <c r="J3" s="68" t="s">
        <v>128</v>
      </c>
      <c r="K3" s="68" t="s">
        <v>66</v>
      </c>
      <c r="L3" s="68" t="s">
        <v>67</v>
      </c>
      <c r="M3" s="68" t="s">
        <v>68</v>
      </c>
      <c r="N3" s="68" t="s">
        <v>129</v>
      </c>
      <c r="O3" s="68" t="s">
        <v>130</v>
      </c>
      <c r="P3" s="68" t="s">
        <v>72</v>
      </c>
      <c r="Q3" s="68" t="s">
        <v>73</v>
      </c>
      <c r="R3" s="68" t="s">
        <v>21</v>
      </c>
      <c r="S3" t="s">
        <v>74</v>
      </c>
      <c r="T3" t="s">
        <v>75</v>
      </c>
      <c r="U3" t="s">
        <v>76</v>
      </c>
      <c r="V3" t="s">
        <v>77</v>
      </c>
      <c r="W3" t="s">
        <v>78</v>
      </c>
      <c r="X3" t="s">
        <v>79</v>
      </c>
      <c r="Y3" t="s">
        <v>80</v>
      </c>
      <c r="Z3" t="s">
        <v>81</v>
      </c>
      <c r="AA3" t="s">
        <v>82</v>
      </c>
      <c r="AB3" t="s">
        <v>83</v>
      </c>
      <c r="AC3" t="s">
        <v>84</v>
      </c>
      <c r="AD3" t="s">
        <v>85</v>
      </c>
      <c r="AE3" t="s">
        <v>86</v>
      </c>
      <c r="AF3" t="s">
        <v>87</v>
      </c>
      <c r="AG3" t="s">
        <v>88</v>
      </c>
      <c r="AH3" t="s">
        <v>54</v>
      </c>
    </row>
    <row r="4" spans="1:34" x14ac:dyDescent="0.25">
      <c r="A4">
        <v>1</v>
      </c>
      <c r="B4" t="str">
        <f>AE4</f>
        <v>PVrs201</v>
      </c>
      <c r="C4">
        <v>201</v>
      </c>
      <c r="D4" t="s">
        <v>89</v>
      </c>
      <c r="E4" t="s">
        <v>131</v>
      </c>
      <c r="F4" t="s">
        <v>132</v>
      </c>
      <c r="G4" t="s">
        <v>133</v>
      </c>
      <c r="H4" s="72">
        <v>0.19162362506821701</v>
      </c>
      <c r="I4" s="72">
        <v>3.0134333065990958E-2</v>
      </c>
      <c r="J4" s="41">
        <v>1517.6143136943281</v>
      </c>
      <c r="K4" s="74"/>
      <c r="L4" s="74"/>
      <c r="M4" s="74"/>
      <c r="N4" s="41">
        <v>20</v>
      </c>
      <c r="O4" s="41">
        <v>2198.3209999999999</v>
      </c>
      <c r="P4" s="74"/>
      <c r="Q4" s="73" t="s">
        <v>134</v>
      </c>
      <c r="R4" t="s">
        <v>135</v>
      </c>
      <c r="S4">
        <v>1</v>
      </c>
      <c r="T4">
        <v>1</v>
      </c>
      <c r="U4">
        <v>1</v>
      </c>
      <c r="V4">
        <v>1</v>
      </c>
      <c r="W4">
        <v>1</v>
      </c>
      <c r="X4">
        <v>1</v>
      </c>
      <c r="Y4">
        <v>1</v>
      </c>
      <c r="Z4">
        <v>1</v>
      </c>
      <c r="AA4">
        <v>1</v>
      </c>
      <c r="AB4">
        <v>1</v>
      </c>
      <c r="AC4">
        <v>1</v>
      </c>
      <c r="AD4">
        <v>1</v>
      </c>
      <c r="AE4" t="str">
        <f>CONCATENATE(AF4,AG4,AH4)</f>
        <v>PVrs201</v>
      </c>
      <c r="AF4" t="s">
        <v>131</v>
      </c>
      <c r="AG4" t="s">
        <v>136</v>
      </c>
      <c r="AH4">
        <f>C4</f>
        <v>201</v>
      </c>
    </row>
    <row r="5" spans="1:34" x14ac:dyDescent="0.25">
      <c r="A5">
        <v>2</v>
      </c>
      <c r="B5" t="str">
        <f t="shared" ref="B5:B7" si="0">AE5</f>
        <v>PVrs202</v>
      </c>
      <c r="C5">
        <v>202</v>
      </c>
      <c r="D5" t="s">
        <v>89</v>
      </c>
      <c r="E5" t="s">
        <v>131</v>
      </c>
      <c r="F5" t="s">
        <v>132</v>
      </c>
      <c r="G5" t="s">
        <v>137</v>
      </c>
      <c r="H5" s="72">
        <v>1.2082807795016151E-2</v>
      </c>
      <c r="I5" s="72">
        <v>4.5914669621061367E-2</v>
      </c>
      <c r="J5" s="41" t="s">
        <v>138</v>
      </c>
      <c r="K5" s="74"/>
      <c r="L5" s="74"/>
      <c r="M5" s="74"/>
      <c r="N5" s="41">
        <v>10</v>
      </c>
      <c r="O5" s="41">
        <v>885.76250000000005</v>
      </c>
      <c r="P5" s="74"/>
      <c r="Q5" s="73" t="s">
        <v>139</v>
      </c>
      <c r="R5" t="s">
        <v>135</v>
      </c>
      <c r="S5">
        <v>1</v>
      </c>
      <c r="T5">
        <v>1</v>
      </c>
      <c r="U5">
        <v>1</v>
      </c>
      <c r="V5">
        <v>1</v>
      </c>
      <c r="W5">
        <v>1</v>
      </c>
      <c r="X5">
        <v>1</v>
      </c>
      <c r="Y5">
        <v>1</v>
      </c>
      <c r="Z5">
        <v>1</v>
      </c>
      <c r="AA5">
        <v>1</v>
      </c>
      <c r="AB5">
        <v>1</v>
      </c>
      <c r="AC5">
        <v>1</v>
      </c>
      <c r="AD5">
        <v>1</v>
      </c>
      <c r="AE5" t="str">
        <f t="shared" ref="AE5:AE7" si="1">CONCATENATE(AF5,AG5,AH5)</f>
        <v>PVrs202</v>
      </c>
      <c r="AF5" t="s">
        <v>131</v>
      </c>
      <c r="AG5" t="s">
        <v>136</v>
      </c>
      <c r="AH5">
        <f t="shared" ref="AH5:AH7" si="2">C5</f>
        <v>202</v>
      </c>
    </row>
    <row r="6" spans="1:34" x14ac:dyDescent="0.25">
      <c r="A6">
        <v>3</v>
      </c>
      <c r="B6" t="str">
        <f t="shared" si="0"/>
        <v>PVgsd203</v>
      </c>
      <c r="C6">
        <v>203</v>
      </c>
      <c r="D6" t="s">
        <v>89</v>
      </c>
      <c r="E6" t="s">
        <v>131</v>
      </c>
      <c r="F6" t="s">
        <v>140</v>
      </c>
      <c r="G6" t="s">
        <v>133</v>
      </c>
      <c r="H6" s="72">
        <v>0.20890769634741183</v>
      </c>
      <c r="I6" s="72">
        <v>1.5210716896253928E-2</v>
      </c>
      <c r="J6" s="41">
        <v>1472.547612863644</v>
      </c>
      <c r="K6" s="41">
        <f>IF(H6&gt;0,1," ")</f>
        <v>1</v>
      </c>
      <c r="L6" s="40">
        <f>IF(H6&gt;0,I6/H6," ")</f>
        <v>7.28107061740733E-2</v>
      </c>
      <c r="M6" s="41">
        <f>IF(H6&gt;0,J6/H6," ")</f>
        <v>7048.795418311488</v>
      </c>
      <c r="N6" s="41">
        <v>20</v>
      </c>
      <c r="O6" s="41">
        <v>1507.374</v>
      </c>
      <c r="P6" s="42">
        <f>IF(H6&gt;0,O6/H6," ")</f>
        <v>7215.5024748023125</v>
      </c>
      <c r="Q6" s="73" t="s">
        <v>134</v>
      </c>
      <c r="R6" t="s">
        <v>95</v>
      </c>
      <c r="S6">
        <v>1</v>
      </c>
      <c r="T6">
        <v>1</v>
      </c>
      <c r="U6">
        <v>1</v>
      </c>
      <c r="V6">
        <v>1</v>
      </c>
      <c r="W6">
        <v>1</v>
      </c>
      <c r="X6">
        <v>1</v>
      </c>
      <c r="Y6">
        <v>1</v>
      </c>
      <c r="Z6">
        <v>1</v>
      </c>
      <c r="AA6">
        <v>1</v>
      </c>
      <c r="AB6">
        <v>1</v>
      </c>
      <c r="AC6">
        <v>1</v>
      </c>
      <c r="AD6">
        <v>1</v>
      </c>
      <c r="AE6" t="str">
        <f t="shared" si="1"/>
        <v>PVgsd203</v>
      </c>
      <c r="AF6" t="s">
        <v>131</v>
      </c>
      <c r="AG6" t="s">
        <v>96</v>
      </c>
      <c r="AH6">
        <f t="shared" si="2"/>
        <v>203</v>
      </c>
    </row>
    <row r="7" spans="1:34" x14ac:dyDescent="0.25">
      <c r="A7">
        <v>4</v>
      </c>
      <c r="B7" t="str">
        <f t="shared" si="0"/>
        <v>PVgsd204</v>
      </c>
      <c r="C7">
        <v>204</v>
      </c>
      <c r="D7" t="s">
        <v>89</v>
      </c>
      <c r="E7" t="s">
        <v>131</v>
      </c>
      <c r="F7" t="s">
        <v>140</v>
      </c>
      <c r="G7" t="s">
        <v>137</v>
      </c>
      <c r="H7" s="72">
        <v>1.1556200797437889E-2</v>
      </c>
      <c r="I7" s="72">
        <v>3.1072613459589008E-2</v>
      </c>
      <c r="J7" s="41" t="s">
        <v>138</v>
      </c>
      <c r="K7" s="41">
        <f>IF(H7&gt;0,1," ")</f>
        <v>1</v>
      </c>
      <c r="L7" s="40">
        <f>IF(H7&gt;0,I7/H7," ")</f>
        <v>2.6888260254596892</v>
      </c>
      <c r="M7" s="41">
        <v>0</v>
      </c>
      <c r="N7" s="41">
        <v>10</v>
      </c>
      <c r="O7" s="41">
        <v>377.91825</v>
      </c>
      <c r="P7" s="42">
        <f>IF(H7&gt;0,O7/H7," ")</f>
        <v>32702.637884570835</v>
      </c>
      <c r="Q7" s="73" t="s">
        <v>139</v>
      </c>
      <c r="R7" t="s">
        <v>95</v>
      </c>
      <c r="S7">
        <v>1</v>
      </c>
      <c r="T7">
        <v>1</v>
      </c>
      <c r="U7">
        <v>1</v>
      </c>
      <c r="V7">
        <v>1</v>
      </c>
      <c r="W7">
        <v>1</v>
      </c>
      <c r="X7">
        <v>1</v>
      </c>
      <c r="Y7">
        <v>1</v>
      </c>
      <c r="Z7">
        <v>1</v>
      </c>
      <c r="AA7">
        <v>1</v>
      </c>
      <c r="AB7">
        <v>1</v>
      </c>
      <c r="AC7">
        <v>1</v>
      </c>
      <c r="AD7">
        <v>1</v>
      </c>
      <c r="AE7" t="str">
        <f t="shared" si="1"/>
        <v>PVgsd204</v>
      </c>
      <c r="AF7" t="s">
        <v>131</v>
      </c>
      <c r="AG7" t="s">
        <v>96</v>
      </c>
      <c r="AH7">
        <f t="shared" si="2"/>
        <v>204</v>
      </c>
    </row>
    <row r="8" spans="1:34" x14ac:dyDescent="0.25">
      <c r="I8" s="72"/>
      <c r="J8" s="72"/>
      <c r="K8" s="72"/>
      <c r="L8" s="72"/>
      <c r="M8" s="72"/>
      <c r="N8" s="72"/>
      <c r="O8" s="41"/>
      <c r="P8" s="41"/>
      <c r="Q8" s="73"/>
    </row>
    <row r="9" spans="1:34" x14ac:dyDescent="0.25">
      <c r="A9" s="95" t="s">
        <v>144</v>
      </c>
      <c r="I9" s="72"/>
      <c r="J9" s="72"/>
      <c r="K9" s="72"/>
      <c r="L9" s="72"/>
      <c r="M9" s="72"/>
      <c r="N9" s="72"/>
      <c r="O9" s="41"/>
      <c r="P9" s="41"/>
      <c r="Q9" s="73"/>
    </row>
    <row r="10" spans="1:34" x14ac:dyDescent="0.25">
      <c r="A10" s="95" t="s">
        <v>142</v>
      </c>
      <c r="I10" s="72"/>
      <c r="J10" s="72"/>
      <c r="K10" s="72"/>
      <c r="L10" s="72"/>
      <c r="M10" s="72"/>
      <c r="N10" s="72"/>
      <c r="O10" s="41"/>
      <c r="P10" s="41"/>
      <c r="Q10" s="73"/>
    </row>
    <row r="11" spans="1:34" x14ac:dyDescent="0.25">
      <c r="I11" s="72"/>
      <c r="J11" s="72"/>
      <c r="K11" s="72"/>
      <c r="L11" s="72"/>
      <c r="M11" s="72"/>
      <c r="N11" s="72"/>
      <c r="O11" s="41"/>
      <c r="P11" s="41"/>
      <c r="Q11" s="73"/>
    </row>
    <row r="12" spans="1:34" x14ac:dyDescent="0.25">
      <c r="I12" s="72"/>
      <c r="J12" s="72"/>
      <c r="K12" s="72"/>
      <c r="L12" s="72"/>
      <c r="M12" s="72"/>
      <c r="N12" s="72"/>
      <c r="O12" s="41"/>
      <c r="P12" s="41"/>
      <c r="Q12" s="73"/>
    </row>
    <row r="13" spans="1:34" x14ac:dyDescent="0.25">
      <c r="I13" s="72"/>
      <c r="J13" s="72"/>
      <c r="K13" s="72"/>
      <c r="L13" s="72"/>
      <c r="M13" s="72"/>
      <c r="N13" s="72"/>
      <c r="O13" s="41"/>
      <c r="P13" s="41"/>
      <c r="Q13" s="73"/>
    </row>
    <row r="14" spans="1:34" x14ac:dyDescent="0.25">
      <c r="I14" s="72"/>
      <c r="J14" s="72"/>
      <c r="K14" s="72"/>
      <c r="L14" s="72"/>
      <c r="M14" s="72"/>
      <c r="N14" s="72"/>
      <c r="O14" s="41"/>
      <c r="P14" s="41"/>
      <c r="Q14" s="73"/>
    </row>
    <row r="15" spans="1:34" x14ac:dyDescent="0.25">
      <c r="I15" s="72"/>
      <c r="J15" s="72"/>
      <c r="K15" s="72"/>
      <c r="L15" s="72"/>
      <c r="M15" s="72"/>
      <c r="N15" s="72"/>
      <c r="O15" s="41"/>
      <c r="P15" s="41"/>
      <c r="Q15" s="73"/>
    </row>
    <row r="16" spans="1:34" x14ac:dyDescent="0.25">
      <c r="I16" s="72"/>
      <c r="J16" s="72"/>
      <c r="K16" s="72"/>
      <c r="L16" s="72"/>
      <c r="M16" s="72"/>
      <c r="N16" s="72"/>
      <c r="O16" s="41"/>
      <c r="P16" s="41"/>
      <c r="Q16" s="73"/>
    </row>
    <row r="17" spans="9:17" x14ac:dyDescent="0.25">
      <c r="I17" s="72"/>
      <c r="J17" s="72"/>
      <c r="K17" s="72"/>
      <c r="L17" s="72"/>
      <c r="M17" s="72"/>
      <c r="N17" s="72"/>
      <c r="O17" s="41"/>
      <c r="P17" s="41"/>
      <c r="Q17" s="73"/>
    </row>
    <row r="18" spans="9:17" x14ac:dyDescent="0.25">
      <c r="I18" s="72"/>
      <c r="J18" s="72"/>
      <c r="K18" s="72"/>
      <c r="L18" s="72"/>
      <c r="M18" s="72"/>
      <c r="N18" s="72"/>
      <c r="O18" s="41"/>
      <c r="P18" s="41"/>
      <c r="Q18" s="73"/>
    </row>
    <row r="19" spans="9:17" x14ac:dyDescent="0.25">
      <c r="I19" s="72"/>
      <c r="J19" s="72"/>
      <c r="K19" s="72"/>
      <c r="L19" s="72"/>
      <c r="M19" s="72"/>
      <c r="N19" s="72"/>
      <c r="O19" s="41"/>
      <c r="P19" s="41"/>
      <c r="Q19" s="73"/>
    </row>
    <row r="20" spans="9:17" x14ac:dyDescent="0.25">
      <c r="I20" s="72"/>
      <c r="J20" s="72"/>
      <c r="K20" s="72"/>
      <c r="L20" s="72"/>
      <c r="M20" s="72"/>
      <c r="N20" s="72"/>
      <c r="O20" s="41"/>
      <c r="P20" s="41"/>
      <c r="Q20" s="73"/>
    </row>
    <row r="21" spans="9:17" x14ac:dyDescent="0.25">
      <c r="I21" s="72"/>
      <c r="J21" s="72"/>
      <c r="K21" s="72"/>
      <c r="L21" s="72"/>
      <c r="M21" s="72"/>
      <c r="N21" s="72"/>
      <c r="O21" s="41"/>
      <c r="P21" s="41"/>
      <c r="Q21" s="73"/>
    </row>
    <row r="22" spans="9:17" x14ac:dyDescent="0.25">
      <c r="I22" s="72"/>
      <c r="J22" s="72"/>
      <c r="K22" s="72"/>
      <c r="L22" s="72"/>
      <c r="M22" s="72"/>
      <c r="N22" s="72"/>
      <c r="O22" s="41"/>
      <c r="P22" s="41"/>
      <c r="Q22" s="73"/>
    </row>
    <row r="23" spans="9:17" x14ac:dyDescent="0.25">
      <c r="I23" s="72"/>
      <c r="J23" s="72"/>
      <c r="K23" s="72"/>
      <c r="L23" s="72"/>
      <c r="M23" s="72"/>
      <c r="N23" s="72"/>
      <c r="O23" s="41"/>
      <c r="P23" s="41"/>
      <c r="Q23" s="73"/>
    </row>
    <row r="24" spans="9:17" x14ac:dyDescent="0.25">
      <c r="I24" s="72"/>
      <c r="J24" s="72"/>
      <c r="K24" s="72"/>
      <c r="L24" s="72"/>
      <c r="M24" s="72"/>
      <c r="N24" s="72"/>
      <c r="O24" s="41"/>
      <c r="P24" s="41"/>
      <c r="Q24" s="73"/>
    </row>
    <row r="25" spans="9:17" x14ac:dyDescent="0.25">
      <c r="I25" s="72"/>
      <c r="J25" s="72"/>
      <c r="K25" s="72"/>
      <c r="L25" s="72"/>
      <c r="M25" s="72"/>
      <c r="N25" s="72"/>
      <c r="O25" s="41"/>
      <c r="P25" s="41"/>
      <c r="Q25" s="73"/>
    </row>
    <row r="26" spans="9:17" x14ac:dyDescent="0.25">
      <c r="I26" s="72"/>
      <c r="J26" s="72"/>
      <c r="K26" s="72"/>
      <c r="L26" s="72"/>
      <c r="M26" s="72"/>
      <c r="N26" s="72"/>
      <c r="O26" s="41"/>
      <c r="P26" s="41"/>
      <c r="Q26" s="73"/>
    </row>
    <row r="27" spans="9:17" x14ac:dyDescent="0.25">
      <c r="I27" s="72"/>
      <c r="J27" s="72"/>
      <c r="K27" s="72"/>
      <c r="L27" s="72"/>
      <c r="M27" s="72"/>
      <c r="N27" s="72"/>
      <c r="O27" s="41"/>
      <c r="P27" s="41"/>
      <c r="Q27" s="73"/>
    </row>
    <row r="28" spans="9:17" x14ac:dyDescent="0.25">
      <c r="I28" s="72"/>
      <c r="J28" s="72"/>
      <c r="K28" s="72"/>
      <c r="L28" s="72"/>
      <c r="M28" s="72"/>
      <c r="N28" s="72"/>
      <c r="O28" s="41"/>
      <c r="P28" s="41"/>
      <c r="Q28" s="73"/>
    </row>
    <row r="29" spans="9:17" x14ac:dyDescent="0.25">
      <c r="I29" s="72"/>
      <c r="J29" s="72"/>
      <c r="K29" s="72"/>
      <c r="L29" s="72"/>
      <c r="M29" s="72"/>
      <c r="N29" s="72"/>
      <c r="O29" s="41"/>
      <c r="P29" s="41"/>
      <c r="Q29" s="73"/>
    </row>
    <row r="30" spans="9:17" x14ac:dyDescent="0.25">
      <c r="I30" s="72"/>
      <c r="J30" s="72"/>
      <c r="K30" s="72"/>
      <c r="L30" s="72"/>
      <c r="M30" s="72"/>
      <c r="N30" s="72"/>
      <c r="O30" s="41"/>
      <c r="P30" s="41"/>
      <c r="Q30" s="73"/>
    </row>
    <row r="31" spans="9:17" x14ac:dyDescent="0.25">
      <c r="I31" s="72"/>
      <c r="J31" s="72"/>
      <c r="K31" s="72"/>
      <c r="L31" s="72"/>
      <c r="M31" s="72"/>
      <c r="N31" s="72"/>
      <c r="O31" s="41"/>
      <c r="P31" s="41"/>
      <c r="Q31" s="73"/>
    </row>
    <row r="32" spans="9:17" x14ac:dyDescent="0.25">
      <c r="I32" s="72"/>
      <c r="J32" s="72"/>
      <c r="K32" s="72"/>
      <c r="L32" s="72"/>
      <c r="M32" s="72"/>
      <c r="N32" s="72"/>
      <c r="O32" s="41"/>
      <c r="P32" s="41"/>
      <c r="Q32" s="73"/>
    </row>
    <row r="33" spans="9:17" x14ac:dyDescent="0.25">
      <c r="I33" s="72"/>
      <c r="J33" s="72"/>
      <c r="K33" s="72"/>
      <c r="L33" s="72"/>
      <c r="M33" s="72"/>
      <c r="N33" s="72"/>
      <c r="O33" s="41"/>
      <c r="P33" s="41"/>
      <c r="Q33" s="73"/>
    </row>
    <row r="34" spans="9:17" x14ac:dyDescent="0.25">
      <c r="I34" s="72"/>
      <c r="J34" s="72"/>
      <c r="K34" s="72"/>
      <c r="L34" s="72"/>
      <c r="M34" s="72"/>
      <c r="N34" s="72"/>
      <c r="O34" s="41"/>
      <c r="P34" s="41"/>
      <c r="Q34" s="73"/>
    </row>
    <row r="35" spans="9:17" x14ac:dyDescent="0.25">
      <c r="I35" s="72"/>
      <c r="J35" s="72"/>
      <c r="K35" s="72"/>
      <c r="L35" s="72"/>
      <c r="M35" s="72"/>
      <c r="N35" s="72"/>
      <c r="O35" s="41"/>
      <c r="P35" s="41"/>
      <c r="Q35" s="73"/>
    </row>
    <row r="36" spans="9:17" x14ac:dyDescent="0.25">
      <c r="I36" s="72"/>
      <c r="J36" s="72"/>
      <c r="K36" s="72"/>
      <c r="L36" s="72"/>
      <c r="M36" s="72"/>
      <c r="N36" s="72"/>
      <c r="O36" s="41"/>
      <c r="P36" s="41"/>
      <c r="Q36" s="73"/>
    </row>
    <row r="37" spans="9:17" x14ac:dyDescent="0.25">
      <c r="I37" s="72"/>
      <c r="J37" s="72"/>
      <c r="K37" s="72"/>
      <c r="L37" s="72"/>
      <c r="M37" s="72"/>
      <c r="N37" s="72"/>
      <c r="O37" s="41"/>
      <c r="P37" s="41"/>
      <c r="Q37" s="73"/>
    </row>
  </sheetData>
  <mergeCells count="1">
    <mergeCell ref="H2:U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IRP Batch</vt:lpstr>
      <vt:lpstr>CHP FPL_perparticipant</vt:lpstr>
      <vt:lpstr>DER Per Participant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2024-05-11T02:08:29Z</dcterms:created>
  <dcterms:modified xsi:type="dcterms:W3CDTF">2024-05-11T02:08:33Z</dcterms:modified>
  <cp:category/>
  <cp:contentStatus/>
</cp:coreProperties>
</file>